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EADME" sheetId="1" r:id="rId1"/>
    <sheet name="Trial_Requirements" sheetId="2" r:id="rId2"/>
    <sheet name="Region_Data" sheetId="3" r:id="rId3"/>
    <sheet name="Candidate_Sites" sheetId="4" r:id="rId4"/>
    <sheet name="Site_Evaluation" sheetId="5" r:id="rId5"/>
    <sheet name="Risk_Matrix" sheetId="6" r:id="rId6"/>
    <sheet name="Risk_Register" sheetId="7" r:id="rId7"/>
    <sheet name="Site_Ranking" sheetId="8" r:id="rId8"/>
    <sheet name="Scoring_Weights" sheetId="9" r:id="rId9"/>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164"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14"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A32"/>
  <sheetViews>
    <sheetView workbookViewId="0" rightToLeft="0"/>
  </sheetViews>
  <sheetData>
    <row r="1">
      <c r="A1" t="str">
        <v>AI Clinical Trial Site Selection POC — Synthetic Demo Dataset</v>
      </c>
    </row>
    <row r="2">
      <c r="A2" t="str">
        <v>Regenerated to demonstrate the 8-stage feasibility &amp; risk pipeline end to end with realistic volume, genuine disease diversity, and statistically-grounded relationships, without any real patient or site data.</v>
      </c>
    </row>
    <row r="4">
      <c r="A4" t="str">
        <v>IMPORTANT — READ FIRST</v>
      </c>
    </row>
    <row r="5">
      <c r="A5" t="str">
        <v>This entire workbook is SYNTHETIC / SIMULATED data generated for demo purposes. No real patients, hospitals, investigators, or trials are represented. Site names, scores, and risk records are randomly generated but structured the way real feasibility and risk data would look, including the correlations and imperfections real data has, so pipeline logic can be tested with volume.</v>
      </c>
    </row>
    <row r="7">
      <c r="A7" t="str">
        <v>Disease coverage: 24 distinct diseases across 12 therapeutic areas (Endocrinology, Oncology, Cardiology, Neurology, Infectious Disease, Pulmonology, Rheumatology, Dermatology, Gastroenterology, Nephrology, Psychiatry, Hematology) - see the full list in Trial_Requirements and Region_Data. Each disease has its own geography-driven prevalence pattern (e.g. Multiple Sclerosis skews toward high-latitude countries, Sickle Cell Disease toward the historical malaria belt, Hepatitis C toward Eastern Europe/North Africa, lung cancer/COPD toward high-smoking regions).</v>
      </c>
    </row>
    <row r="9">
      <c r="A9" t="str">
        <v>Modeled relationships (deliberately built into the generator, not just random noise):</v>
      </c>
    </row>
    <row r="10">
      <c r="A10" t="str">
        <v xml:space="preserve">  1. Disease prevalence varies by geography, using a distinct archetype per disease rather than one shared pattern.</v>
      </c>
    </row>
    <row r="11">
      <c r="A11" t="str">
        <v xml:space="preserve">  2. Patient availability (Region_Data prevalence) lifts Historical Enrollment Rate in Site_Evaluation.</v>
      </c>
    </row>
    <row r="12">
      <c r="A12" t="str">
        <v xml:space="preserve">  3. Enrollment performance correlates with Investigator Experience Score and Prior Trials Count.</v>
      </c>
    </row>
    <row r="13">
      <c r="A13" t="str">
        <v xml:space="preserve">  4. Regulatory Approval Time varies by country regulatory tier (fast-track high-income countries vs. slower-moving emerging markets).</v>
      </c>
    </row>
    <row r="14">
      <c r="A14" t="str">
        <v xml:space="preserve">  5. Operational risk in Risk_Register rises as Staff Availability Score falls.</v>
      </c>
    </row>
    <row r="15">
      <c r="A15" t="str">
        <v xml:space="preserve">  6. Dropout Rate rises with disease complexity (oncology/neurology/GI &gt; infectious disease/rheum &gt; cardiology/endocrinology) and lower-resource settings.</v>
      </c>
    </row>
    <row r="16">
      <c r="A16" t="str">
        <v xml:space="preserve">  7. Data Quality Score correlates with a latent site compliance history, which also drives Compliance risk severity in Risk_Register.</v>
      </c>
    </row>
    <row r="17">
      <c r="A17" t="str">
        <v xml:space="preserve">  8. Avg Cost per Patient (Region_Data) reflects country economic tier and disease cost intensity.</v>
      </c>
    </row>
    <row r="18">
      <c r="A18" t="str">
        <v xml:space="preserve">  9. Competing Trials (region- and site-level) reduce Historical Enrollment Rate and feed Enrollment/Competitive risk.</v>
      </c>
    </row>
    <row r="19">
      <c r="A19" t="str">
        <v xml:space="preserve">  10. Suitability Score and Site_Ranking recommendations are live formulas that roll up all of the above.</v>
      </c>
    </row>
    <row r="21">
      <c r="A21" t="str">
        <v>Sheet guide:</v>
      </c>
    </row>
    <row r="22">
      <c r="A22" t="str">
        <v xml:space="preserve">  Trial_Requirements  - 24 headline trials (one per disease) + 360 additional protocol variants (15 cohort/subgroup tags sampled per disease, different phase/sample size/duration/budget) = 384 rows (Stage 1 input)</v>
      </c>
    </row>
    <row r="23">
      <c r="A23" t="str">
        <v xml:space="preserve">  Region_Data         - 52 regions x 24 diseases = 1,248 rows of prevalence/regulatory/cost data (Stage 2). Region_Data intentionally covers more countries than currently have identified candidate sites - a broader landscape scan feeding future site scouting.</v>
      </c>
    </row>
    <row r="24">
      <c r="A24" t="str">
        <v xml:space="preserve">  Candidate_Sites     - 600 synthetic hospital/site records across 52 regions and 12 therapeutic areas (feeds Stage 4)</v>
      </c>
    </row>
    <row r="25">
      <c r="A25" t="str">
        <v xml:space="preserve">  Site_Evaluation     - one scored row per site (600); Suitability Score is a LIVE FORMULA, not hardcoded (Stage 5). ~3-4% missing values and ~2-3% outlier sites are intentionally present.</v>
      </c>
    </row>
    <row r="26">
      <c r="A26" t="str">
        <v xml:space="preserve">  Risk_Matrix         - the Likelihood x Impact lookup table used to rate every risk record (a fixed 3x3 reference grid, not a data table)</v>
      </c>
    </row>
    <row r="27">
      <c r="A27" t="str">
        <v xml:space="preserve">  Risk_Register       - 3,600 individual risk RECORDS (6 categories x 600 sites), each with its own Likelihood/Impact/Rating driven by the site's underlying metrics (Stage 6)</v>
      </c>
    </row>
    <row r="28">
      <c r="A28" t="str">
        <v xml:space="preserve">  Site_Ranking        - top 20 ranked sites for each of the 24 HEADLINE trials (480 rows total), pulling live Suitability Score and Risk Level via in-workbook formulas (Stage 7-8).</v>
      </c>
    </row>
    <row r="30">
      <c r="A30" t="str">
        <v>Assumption logged: which sites appear per trial in Site_Ranking was selected once at generation time (matched by therapeutic area, ranked by Suitability Score). The Score, High-Risk Record Count and Risk Level columns there are live formulas and WILL update if you edit Site_Evaluation or Risk_Register - but the list of which sites appear will not re-sort automatically without regenerating.</v>
      </c>
    </row>
    <row r="32">
      <c r="A32" t="str">
        <v>Production note: replace Candidate_Sites / Site_Evaluation with a real feasibility feed, and Region_Data with a live WHO GHO / IHME pull, to move this from demo data to a production-grade system.</v>
      </c>
    </row>
  </sheetData>
  <pageMargins left="0.75" right="0.75" top="1" bottom="1" header="0.511811023622047" footer="0.511811023622047"/>
  <ignoredErrors>
    <ignoredError numberStoredAsText="1" sqref="A1:A32"/>
  </ignoredErrors>
</worksheet>
</file>

<file path=xl/worksheets/sheet2.xml><?xml version="1.0" encoding="utf-8"?>
<worksheet xmlns="http://schemas.openxmlformats.org/spreadsheetml/2006/main" xmlns:r="http://schemas.openxmlformats.org/officeDocument/2006/relationships">
  <dimension ref="A1:O385"/>
  <sheetViews>
    <sheetView workbookViewId="0" rightToLeft="0"/>
  </sheetViews>
  <sheetData>
    <row r="1">
      <c r="A1" t="str">
        <v>Trial ID</v>
      </c>
      <c r="B1" t="str">
        <v>Indication</v>
      </c>
      <c r="C1" t="str">
        <v>Required Specialty</v>
      </c>
      <c r="D1" t="str">
        <v>Trial Type</v>
      </c>
      <c r="E1" t="str">
        <v>Cohort / Subgroup Tag</v>
      </c>
      <c r="F1" t="str">
        <v>Phase</v>
      </c>
      <c r="G1" t="str">
        <v>Target Sample Size</v>
      </c>
      <c r="H1" t="str">
        <v>Duration (months)</v>
      </c>
      <c r="I1" t="str">
        <v>Budget Tier</v>
      </c>
      <c r="J1" t="str">
        <v>Min Enrollment Rate (pts/month)</v>
      </c>
      <c r="K1" t="str">
        <v>Max Acceptable Dropout (%)</v>
      </c>
      <c r="L1" t="str">
        <v>Min Data Quality Score</v>
      </c>
      <c r="M1" t="str">
        <v>Max Acceptable Screen Failure (%)</v>
      </c>
      <c r="N1" t="str">
        <v>Accreditation Required</v>
      </c>
      <c r="O1" t="str">
        <v>Required Infrastructure</v>
      </c>
    </row>
    <row r="2">
      <c r="A2" t="str">
        <v>T-001</v>
      </c>
      <c r="B2" t="str">
        <v>Type 2 Diabetes</v>
      </c>
      <c r="C2" t="str">
        <v>Endocrinology</v>
      </c>
      <c r="D2" t="str">
        <v>Headline</v>
      </c>
      <c r="E2" t="str">
        <v>All-comers</v>
      </c>
      <c r="F2" t="str">
        <v>Phase III</v>
      </c>
      <c r="G2">
        <v>697</v>
      </c>
      <c r="H2">
        <v>17</v>
      </c>
      <c r="I2" t="str">
        <v>High</v>
      </c>
      <c r="J2">
        <v>10.2</v>
      </c>
      <c r="K2">
        <v>11.9</v>
      </c>
      <c r="L2">
        <v>58</v>
      </c>
      <c r="M2">
        <v>33</v>
      </c>
      <c r="N2" t="str">
        <v>Yes</v>
      </c>
      <c r="O2" t="str">
        <v>Endocrine clinic; central lab; -70C sample storage</v>
      </c>
    </row>
    <row r="3">
      <c r="A3" t="str">
        <v>T-002</v>
      </c>
      <c r="B3" t="str">
        <v>Type 2 Diabetes</v>
      </c>
      <c r="C3" t="str">
        <v>Endocrinology</v>
      </c>
      <c r="D3" t="str">
        <v>Variant</v>
      </c>
      <c r="E3" t="str">
        <v>Comorbid CKD</v>
      </c>
      <c r="F3" t="str">
        <v>Phase IIb</v>
      </c>
      <c r="G3">
        <v>253</v>
      </c>
      <c r="H3">
        <v>17</v>
      </c>
      <c r="I3" t="str">
        <v>High</v>
      </c>
      <c r="J3">
        <v>10</v>
      </c>
      <c r="K3">
        <v>14.3</v>
      </c>
      <c r="L3">
        <v>56</v>
      </c>
      <c r="M3">
        <v>36</v>
      </c>
      <c r="N3" t="str">
        <v>Yes</v>
      </c>
      <c r="O3" t="str">
        <v>Endocrine clinic; central lab; -70C sample storage</v>
      </c>
    </row>
    <row r="4">
      <c r="A4" t="str">
        <v>T-003</v>
      </c>
      <c r="B4" t="str">
        <v>Type 2 Diabetes</v>
      </c>
      <c r="C4" t="str">
        <v>Endocrinology</v>
      </c>
      <c r="D4" t="str">
        <v>Variant</v>
      </c>
      <c r="E4" t="str">
        <v>Female-only cohort</v>
      </c>
      <c r="F4" t="str">
        <v>Phase I</v>
      </c>
      <c r="G4">
        <v>71</v>
      </c>
      <c r="H4">
        <v>19</v>
      </c>
      <c r="I4" t="str">
        <v>Low</v>
      </c>
      <c r="J4">
        <v>9</v>
      </c>
      <c r="K4">
        <v>14.7</v>
      </c>
      <c r="L4">
        <v>51</v>
      </c>
      <c r="M4">
        <v>36</v>
      </c>
      <c r="N4" t="str">
        <v>Yes</v>
      </c>
      <c r="O4" t="str">
        <v>Endocrine clinic; central lab; -70C sample storage</v>
      </c>
    </row>
    <row r="5">
      <c r="A5" t="str">
        <v>T-004</v>
      </c>
      <c r="B5" t="str">
        <v>Type 2 Diabetes</v>
      </c>
      <c r="C5" t="str">
        <v>Endocrinology</v>
      </c>
      <c r="D5" t="str">
        <v>Variant</v>
      </c>
      <c r="E5" t="str">
        <v>Open-label extension</v>
      </c>
      <c r="F5" t="str">
        <v>Phase II</v>
      </c>
      <c r="G5">
        <v>184</v>
      </c>
      <c r="H5">
        <v>12</v>
      </c>
      <c r="I5" t="str">
        <v>Low</v>
      </c>
      <c r="J5">
        <v>8.9</v>
      </c>
      <c r="K5">
        <v>14.1</v>
      </c>
      <c r="L5">
        <v>55</v>
      </c>
      <c r="M5">
        <v>33</v>
      </c>
      <c r="N5" t="str">
        <v>Preferred</v>
      </c>
      <c r="O5" t="str">
        <v>Endocrine clinic; central lab; -70C sample storage</v>
      </c>
    </row>
    <row r="6">
      <c r="A6" t="str">
        <v>T-005</v>
      </c>
      <c r="B6" t="str">
        <v>Type 2 Diabetes</v>
      </c>
      <c r="C6" t="str">
        <v>Endocrinology</v>
      </c>
      <c r="D6" t="str">
        <v>Variant</v>
      </c>
      <c r="E6" t="str">
        <v>Male-only cohort</v>
      </c>
      <c r="F6" t="str">
        <v>Phase IV</v>
      </c>
      <c r="G6">
        <v>1123</v>
      </c>
      <c r="H6">
        <v>13</v>
      </c>
      <c r="I6" t="str">
        <v>Mid</v>
      </c>
      <c r="J6">
        <v>10.3</v>
      </c>
      <c r="K6">
        <v>14.6</v>
      </c>
      <c r="L6">
        <v>56</v>
      </c>
      <c r="M6">
        <v>35</v>
      </c>
      <c r="N6" t="str">
        <v>Yes</v>
      </c>
      <c r="O6" t="str">
        <v>Endocrine clinic; central lab; -70C sample storage</v>
      </c>
    </row>
    <row r="7">
      <c r="A7" t="str">
        <v>T-006</v>
      </c>
      <c r="B7" t="str">
        <v>Type 2 Diabetes</v>
      </c>
      <c r="C7" t="str">
        <v>Endocrinology</v>
      </c>
      <c r="D7" t="str">
        <v>Variant</v>
      </c>
      <c r="E7" t="str">
        <v>Open-label extension</v>
      </c>
      <c r="F7" t="str">
        <v>Phase I</v>
      </c>
      <c r="G7">
        <v>66</v>
      </c>
      <c r="H7">
        <v>18</v>
      </c>
      <c r="I7" t="str">
        <v>Mid</v>
      </c>
      <c r="J7">
        <v>9.4</v>
      </c>
      <c r="K7">
        <v>13.1</v>
      </c>
      <c r="L7">
        <v>56</v>
      </c>
      <c r="M7">
        <v>36</v>
      </c>
      <c r="N7" t="str">
        <v>Yes</v>
      </c>
      <c r="O7" t="str">
        <v>Endocrine clinic; central lab; -70C sample storage</v>
      </c>
    </row>
    <row r="8">
      <c r="A8" t="str">
        <v>T-007</v>
      </c>
      <c r="B8" t="str">
        <v>Type 2 Diabetes</v>
      </c>
      <c r="C8" t="str">
        <v>Endocrinology</v>
      </c>
      <c r="D8" t="str">
        <v>Variant</v>
      </c>
      <c r="E8" t="str">
        <v>Underrepresented-population enrichment</v>
      </c>
      <c r="F8" t="str">
        <v>Phase III</v>
      </c>
      <c r="G8">
        <v>444</v>
      </c>
      <c r="H8">
        <v>14</v>
      </c>
      <c r="I8" t="str">
        <v>Mid</v>
      </c>
      <c r="J8">
        <v>10.2</v>
      </c>
      <c r="K8">
        <v>11.8</v>
      </c>
      <c r="L8">
        <v>57</v>
      </c>
      <c r="M8">
        <v>30</v>
      </c>
      <c r="N8" t="str">
        <v>Preferred</v>
      </c>
      <c r="O8" t="str">
        <v>Endocrine clinic; central lab; -70C sample storage</v>
      </c>
    </row>
    <row r="9">
      <c r="A9" t="str">
        <v>T-008</v>
      </c>
      <c r="B9" t="str">
        <v>Type 2 Diabetes</v>
      </c>
      <c r="C9" t="str">
        <v>Endocrinology</v>
      </c>
      <c r="D9" t="str">
        <v>Variant</v>
      </c>
      <c r="E9" t="str">
        <v>Adult (18-64)</v>
      </c>
      <c r="F9" t="str">
        <v>Phase III</v>
      </c>
      <c r="G9">
        <v>456</v>
      </c>
      <c r="H9">
        <v>18</v>
      </c>
      <c r="I9" t="str">
        <v>Low</v>
      </c>
      <c r="J9">
        <v>10.4</v>
      </c>
      <c r="K9">
        <v>11.8</v>
      </c>
      <c r="L9">
        <v>58</v>
      </c>
      <c r="M9">
        <v>30</v>
      </c>
      <c r="N9" t="str">
        <v>Yes</v>
      </c>
      <c r="O9" t="str">
        <v>Endocrine clinic; central lab; -70C sample storage</v>
      </c>
    </row>
    <row r="10">
      <c r="A10" t="str">
        <v>T-009</v>
      </c>
      <c r="B10" t="str">
        <v>Type 2 Diabetes</v>
      </c>
      <c r="C10" t="str">
        <v>Endocrinology</v>
      </c>
      <c r="D10" t="str">
        <v>Variant</v>
      </c>
      <c r="E10" t="str">
        <v>Male-only cohort</v>
      </c>
      <c r="F10" t="str">
        <v>Phase IV</v>
      </c>
      <c r="G10">
        <v>806</v>
      </c>
      <c r="H10">
        <v>8</v>
      </c>
      <c r="I10" t="str">
        <v>High</v>
      </c>
      <c r="J10">
        <v>10.3</v>
      </c>
      <c r="K10">
        <v>14.5</v>
      </c>
      <c r="L10">
        <v>56</v>
      </c>
      <c r="M10">
        <v>32</v>
      </c>
      <c r="N10" t="str">
        <v>Yes</v>
      </c>
      <c r="O10" t="str">
        <v>Endocrine clinic; central lab; -70C sample storage</v>
      </c>
    </row>
    <row r="11">
      <c r="A11" t="str">
        <v>T-010</v>
      </c>
      <c r="B11" t="str">
        <v>Type 2 Diabetes</v>
      </c>
      <c r="C11" t="str">
        <v>Endocrinology</v>
      </c>
      <c r="D11" t="str">
        <v>Variant</v>
      </c>
      <c r="E11" t="str">
        <v>Elderly (65+)</v>
      </c>
      <c r="F11" t="str">
        <v>Phase IIb</v>
      </c>
      <c r="G11">
        <v>267</v>
      </c>
      <c r="H11">
        <v>10</v>
      </c>
      <c r="I11" t="str">
        <v>Low</v>
      </c>
      <c r="J11">
        <v>8.8</v>
      </c>
      <c r="K11">
        <v>14.6</v>
      </c>
      <c r="L11">
        <v>52</v>
      </c>
      <c r="M11">
        <v>32</v>
      </c>
      <c r="N11" t="str">
        <v>Yes</v>
      </c>
      <c r="O11" t="str">
        <v>Endocrine clinic; central lab; -70C sample storage</v>
      </c>
    </row>
    <row r="12">
      <c r="A12" t="str">
        <v>T-011</v>
      </c>
      <c r="B12" t="str">
        <v>Type 2 Diabetes</v>
      </c>
      <c r="C12" t="str">
        <v>Endocrinology</v>
      </c>
      <c r="D12" t="str">
        <v>Variant</v>
      </c>
      <c r="E12" t="str">
        <v>Rural/low-access catchment</v>
      </c>
      <c r="F12" t="str">
        <v>Phase IIb</v>
      </c>
      <c r="G12">
        <v>234</v>
      </c>
      <c r="H12">
        <v>14</v>
      </c>
      <c r="I12" t="str">
        <v>High</v>
      </c>
      <c r="J12">
        <v>9.6</v>
      </c>
      <c r="K12">
        <v>13.2</v>
      </c>
      <c r="L12">
        <v>55</v>
      </c>
      <c r="M12">
        <v>32</v>
      </c>
      <c r="N12" t="str">
        <v>Yes</v>
      </c>
      <c r="O12" t="str">
        <v>Endocrine clinic; central lab; -70C sample storage</v>
      </c>
    </row>
    <row r="13">
      <c r="A13" t="str">
        <v>T-012</v>
      </c>
      <c r="B13" t="str">
        <v>Type 2 Diabetes</v>
      </c>
      <c r="C13" t="str">
        <v>Endocrinology</v>
      </c>
      <c r="D13" t="str">
        <v>Variant</v>
      </c>
      <c r="E13" t="str">
        <v>Comorbid cardiovascular</v>
      </c>
      <c r="F13" t="str">
        <v>Phase IIb</v>
      </c>
      <c r="G13">
        <v>205</v>
      </c>
      <c r="H13">
        <v>17</v>
      </c>
      <c r="I13" t="str">
        <v>High</v>
      </c>
      <c r="J13">
        <v>9</v>
      </c>
      <c r="K13">
        <v>12.7</v>
      </c>
      <c r="L13">
        <v>55</v>
      </c>
      <c r="M13">
        <v>31</v>
      </c>
      <c r="N13" t="str">
        <v>Yes</v>
      </c>
      <c r="O13" t="str">
        <v>Endocrine clinic; central lab; -70C sample storage</v>
      </c>
    </row>
    <row r="14">
      <c r="A14" t="str">
        <v>T-013</v>
      </c>
      <c r="B14" t="str">
        <v>Type 2 Diabetes</v>
      </c>
      <c r="C14" t="str">
        <v>Endocrinology</v>
      </c>
      <c r="D14" t="str">
        <v>Variant</v>
      </c>
      <c r="E14" t="str">
        <v>Severe/advanced stage</v>
      </c>
      <c r="F14" t="str">
        <v>Phase I</v>
      </c>
      <c r="G14">
        <v>43</v>
      </c>
      <c r="H14">
        <v>19</v>
      </c>
      <c r="I14" t="str">
        <v>Low</v>
      </c>
      <c r="J14">
        <v>9.8</v>
      </c>
      <c r="K14">
        <v>12.4</v>
      </c>
      <c r="L14">
        <v>54</v>
      </c>
      <c r="M14">
        <v>31</v>
      </c>
      <c r="N14" t="str">
        <v>Yes</v>
      </c>
      <c r="O14" t="str">
        <v>Endocrine clinic; central lab; -70C sample storage</v>
      </c>
    </row>
    <row r="15">
      <c r="A15" t="str">
        <v>T-014</v>
      </c>
      <c r="B15" t="str">
        <v>Type 2 Diabetes</v>
      </c>
      <c r="C15" t="str">
        <v>Endocrinology</v>
      </c>
      <c r="D15" t="str">
        <v>Variant</v>
      </c>
      <c r="E15" t="str">
        <v>Treatment-experienced</v>
      </c>
      <c r="F15" t="str">
        <v>Phase I</v>
      </c>
      <c r="G15">
        <v>47</v>
      </c>
      <c r="H15">
        <v>14</v>
      </c>
      <c r="I15" t="str">
        <v>Low</v>
      </c>
      <c r="J15">
        <v>9.6</v>
      </c>
      <c r="K15">
        <v>12.3</v>
      </c>
      <c r="L15">
        <v>55</v>
      </c>
      <c r="M15">
        <v>33</v>
      </c>
      <c r="N15" t="str">
        <v>Yes</v>
      </c>
      <c r="O15" t="str">
        <v>Endocrine clinic; central lab; -70C sample storage</v>
      </c>
    </row>
    <row r="16">
      <c r="A16" t="str">
        <v>T-015</v>
      </c>
      <c r="B16" t="str">
        <v>Type 2 Diabetes</v>
      </c>
      <c r="C16" t="str">
        <v>Endocrinology</v>
      </c>
      <c r="D16" t="str">
        <v>Variant</v>
      </c>
      <c r="E16" t="str">
        <v>Severe/advanced stage</v>
      </c>
      <c r="F16" t="str">
        <v>Phase I</v>
      </c>
      <c r="G16">
        <v>74</v>
      </c>
      <c r="H16">
        <v>21</v>
      </c>
      <c r="I16" t="str">
        <v>Low</v>
      </c>
      <c r="J16">
        <v>9.2</v>
      </c>
      <c r="K16">
        <v>13.9</v>
      </c>
      <c r="L16">
        <v>55</v>
      </c>
      <c r="M16">
        <v>34</v>
      </c>
      <c r="N16" t="str">
        <v>Preferred</v>
      </c>
      <c r="O16" t="str">
        <v>Endocrine clinic; central lab; -70C sample storage</v>
      </c>
    </row>
    <row r="17">
      <c r="A17" t="str">
        <v>T-016</v>
      </c>
      <c r="B17" t="str">
        <v>Type 2 Diabetes</v>
      </c>
      <c r="C17" t="str">
        <v>Endocrinology</v>
      </c>
      <c r="D17" t="str">
        <v>Variant</v>
      </c>
      <c r="E17" t="str">
        <v>Severe/advanced stage</v>
      </c>
      <c r="F17" t="str">
        <v>Phase III</v>
      </c>
      <c r="G17">
        <v>480</v>
      </c>
      <c r="H17">
        <v>14</v>
      </c>
      <c r="I17" t="str">
        <v>Mid</v>
      </c>
      <c r="J17">
        <v>10.8</v>
      </c>
      <c r="K17">
        <v>13.1</v>
      </c>
      <c r="L17">
        <v>56</v>
      </c>
      <c r="M17">
        <v>32</v>
      </c>
      <c r="N17" t="str">
        <v>Preferred</v>
      </c>
      <c r="O17" t="str">
        <v>Endocrine clinic; central lab; -70C sample storage</v>
      </c>
    </row>
    <row r="18">
      <c r="A18" t="str">
        <v>T-017</v>
      </c>
      <c r="B18" t="str">
        <v>Obesity (BMI&gt;30)</v>
      </c>
      <c r="C18" t="str">
        <v>Endocrinology</v>
      </c>
      <c r="D18" t="str">
        <v>Headline</v>
      </c>
      <c r="E18" t="str">
        <v>All-comers</v>
      </c>
      <c r="F18" t="str">
        <v>Phase III</v>
      </c>
      <c r="G18">
        <v>640</v>
      </c>
      <c r="H18">
        <v>23</v>
      </c>
      <c r="I18" t="str">
        <v>Mid</v>
      </c>
      <c r="J18">
        <v>10.2</v>
      </c>
      <c r="K18">
        <v>11.7</v>
      </c>
      <c r="L18">
        <v>58</v>
      </c>
      <c r="M18">
        <v>33</v>
      </c>
      <c r="N18" t="str">
        <v>Yes</v>
      </c>
      <c r="O18" t="str">
        <v>Endocrine clinic; central lab; -70C sample storage</v>
      </c>
    </row>
    <row r="19">
      <c r="A19" t="str">
        <v>T-018</v>
      </c>
      <c r="B19" t="str">
        <v>Obesity (BMI&gt;30)</v>
      </c>
      <c r="C19" t="str">
        <v>Endocrinology</v>
      </c>
      <c r="D19" t="str">
        <v>Variant</v>
      </c>
      <c r="E19" t="str">
        <v>Treatment-experienced</v>
      </c>
      <c r="F19" t="str">
        <v>Phase IIb</v>
      </c>
      <c r="G19">
        <v>189</v>
      </c>
      <c r="H19">
        <v>24</v>
      </c>
      <c r="I19" t="str">
        <v>High</v>
      </c>
      <c r="J19">
        <v>9.7</v>
      </c>
      <c r="K19">
        <v>14.5</v>
      </c>
      <c r="L19">
        <v>56</v>
      </c>
      <c r="M19">
        <v>36</v>
      </c>
      <c r="N19" t="str">
        <v>Yes</v>
      </c>
      <c r="O19" t="str">
        <v>Endocrine clinic; central lab; -70C sample storage</v>
      </c>
    </row>
    <row r="20">
      <c r="A20" t="str">
        <v>T-019</v>
      </c>
      <c r="B20" t="str">
        <v>Obesity (BMI&gt;30)</v>
      </c>
      <c r="C20" t="str">
        <v>Endocrinology</v>
      </c>
      <c r="D20" t="str">
        <v>Variant</v>
      </c>
      <c r="E20" t="str">
        <v>Treatment-naive</v>
      </c>
      <c r="F20" t="str">
        <v>Phase I</v>
      </c>
      <c r="G20">
        <v>53</v>
      </c>
      <c r="H20">
        <v>11</v>
      </c>
      <c r="I20" t="str">
        <v>High</v>
      </c>
      <c r="J20">
        <v>9.6</v>
      </c>
      <c r="K20">
        <v>13.2</v>
      </c>
      <c r="L20">
        <v>51</v>
      </c>
      <c r="M20">
        <v>34</v>
      </c>
      <c r="N20" t="str">
        <v>Yes</v>
      </c>
      <c r="O20" t="str">
        <v>Endocrine clinic; central lab; -70C sample storage</v>
      </c>
    </row>
    <row r="21">
      <c r="A21" t="str">
        <v>T-020</v>
      </c>
      <c r="B21" t="str">
        <v>Obesity (BMI&gt;30)</v>
      </c>
      <c r="C21" t="str">
        <v>Endocrinology</v>
      </c>
      <c r="D21" t="str">
        <v>Variant</v>
      </c>
      <c r="E21" t="str">
        <v>Male-only cohort</v>
      </c>
      <c r="F21" t="str">
        <v>Phase IV</v>
      </c>
      <c r="G21">
        <v>1126</v>
      </c>
      <c r="H21">
        <v>12</v>
      </c>
      <c r="I21" t="str">
        <v>Mid</v>
      </c>
      <c r="J21">
        <v>9.3</v>
      </c>
      <c r="K21">
        <v>12.4</v>
      </c>
      <c r="L21">
        <v>54</v>
      </c>
      <c r="M21">
        <v>34</v>
      </c>
      <c r="N21" t="str">
        <v>Yes</v>
      </c>
      <c r="O21" t="str">
        <v>Endocrine clinic; central lab; -70C sample storage</v>
      </c>
    </row>
    <row r="22">
      <c r="A22" t="str">
        <v>T-021</v>
      </c>
      <c r="B22" t="str">
        <v>Obesity (BMI&gt;30)</v>
      </c>
      <c r="C22" t="str">
        <v>Endocrinology</v>
      </c>
      <c r="D22" t="str">
        <v>Variant</v>
      </c>
      <c r="E22" t="str">
        <v>Adult (18-64)</v>
      </c>
      <c r="F22" t="str">
        <v>Phase I</v>
      </c>
      <c r="G22">
        <v>64</v>
      </c>
      <c r="H22">
        <v>15</v>
      </c>
      <c r="I22" t="str">
        <v>High</v>
      </c>
      <c r="J22">
        <v>9.9</v>
      </c>
      <c r="K22">
        <v>13</v>
      </c>
      <c r="L22">
        <v>56</v>
      </c>
      <c r="M22">
        <v>34</v>
      </c>
      <c r="N22" t="str">
        <v>Yes</v>
      </c>
      <c r="O22" t="str">
        <v>Endocrine clinic; central lab; -70C sample storage</v>
      </c>
    </row>
    <row r="23">
      <c r="A23" t="str">
        <v>T-022</v>
      </c>
      <c r="B23" t="str">
        <v>Obesity (BMI&gt;30)</v>
      </c>
      <c r="C23" t="str">
        <v>Endocrinology</v>
      </c>
      <c r="D23" t="str">
        <v>Variant</v>
      </c>
      <c r="E23" t="str">
        <v>Underrepresented-population enrichment</v>
      </c>
      <c r="F23" t="str">
        <v>Phase IIb</v>
      </c>
      <c r="G23">
        <v>207</v>
      </c>
      <c r="H23">
        <v>9</v>
      </c>
      <c r="I23" t="str">
        <v>High</v>
      </c>
      <c r="J23">
        <v>9</v>
      </c>
      <c r="K23">
        <v>14.2</v>
      </c>
      <c r="L23">
        <v>54</v>
      </c>
      <c r="M23">
        <v>33</v>
      </c>
      <c r="N23" t="str">
        <v>Preferred</v>
      </c>
      <c r="O23" t="str">
        <v>Endocrine clinic; central lab; -70C sample storage</v>
      </c>
    </row>
    <row r="24">
      <c r="A24" t="str">
        <v>T-023</v>
      </c>
      <c r="B24" t="str">
        <v>Obesity (BMI&gt;30)</v>
      </c>
      <c r="C24" t="str">
        <v>Endocrinology</v>
      </c>
      <c r="D24" t="str">
        <v>Variant</v>
      </c>
      <c r="E24" t="str">
        <v>Open-label extension</v>
      </c>
      <c r="F24" t="str">
        <v>Phase III</v>
      </c>
      <c r="G24">
        <v>721</v>
      </c>
      <c r="H24">
        <v>16</v>
      </c>
      <c r="I24" t="str">
        <v>Mid</v>
      </c>
      <c r="J24">
        <v>9.7</v>
      </c>
      <c r="K24">
        <v>12.4</v>
      </c>
      <c r="L24">
        <v>58</v>
      </c>
      <c r="M24">
        <v>31</v>
      </c>
      <c r="N24" t="str">
        <v>Yes</v>
      </c>
      <c r="O24" t="str">
        <v>Endocrine clinic; central lab; -70C sample storage</v>
      </c>
    </row>
    <row r="25">
      <c r="A25" t="str">
        <v>T-024</v>
      </c>
      <c r="B25" t="str">
        <v>Obesity (BMI&gt;30)</v>
      </c>
      <c r="C25" t="str">
        <v>Endocrinology</v>
      </c>
      <c r="D25" t="str">
        <v>Variant</v>
      </c>
      <c r="E25" t="str">
        <v>Treatment-naive</v>
      </c>
      <c r="F25" t="str">
        <v>Phase IV</v>
      </c>
      <c r="G25">
        <v>761</v>
      </c>
      <c r="H25">
        <v>14</v>
      </c>
      <c r="I25" t="str">
        <v>Mid</v>
      </c>
      <c r="J25">
        <v>8.7</v>
      </c>
      <c r="K25">
        <v>13.3</v>
      </c>
      <c r="L25">
        <v>55</v>
      </c>
      <c r="M25">
        <v>31</v>
      </c>
      <c r="N25" t="str">
        <v>Preferred</v>
      </c>
      <c r="O25" t="str">
        <v>Endocrine clinic; central lab; -70C sample storage</v>
      </c>
    </row>
    <row r="26">
      <c r="A26" t="str">
        <v>T-025</v>
      </c>
      <c r="B26" t="str">
        <v>Obesity (BMI&gt;30)</v>
      </c>
      <c r="C26" t="str">
        <v>Endocrinology</v>
      </c>
      <c r="D26" t="str">
        <v>Variant</v>
      </c>
      <c r="E26" t="str">
        <v>Comorbid CKD</v>
      </c>
      <c r="F26" t="str">
        <v>Phase I</v>
      </c>
      <c r="G26">
        <v>74</v>
      </c>
      <c r="H26">
        <v>20</v>
      </c>
      <c r="I26" t="str">
        <v>Mid</v>
      </c>
      <c r="J26">
        <v>9.7</v>
      </c>
      <c r="K26">
        <v>13</v>
      </c>
      <c r="L26">
        <v>57</v>
      </c>
      <c r="M26">
        <v>35</v>
      </c>
      <c r="N26" t="str">
        <v>Preferred</v>
      </c>
      <c r="O26" t="str">
        <v>Endocrine clinic; central lab; -70C sample storage</v>
      </c>
    </row>
    <row r="27">
      <c r="A27" t="str">
        <v>T-026</v>
      </c>
      <c r="B27" t="str">
        <v>Obesity (BMI&gt;30)</v>
      </c>
      <c r="C27" t="str">
        <v>Endocrinology</v>
      </c>
      <c r="D27" t="str">
        <v>Variant</v>
      </c>
      <c r="E27" t="str">
        <v>Male-only cohort</v>
      </c>
      <c r="F27" t="str">
        <v>Phase I</v>
      </c>
      <c r="G27">
        <v>69</v>
      </c>
      <c r="H27">
        <v>11</v>
      </c>
      <c r="I27" t="str">
        <v>Low</v>
      </c>
      <c r="J27">
        <v>9.5</v>
      </c>
      <c r="K27">
        <v>14.6</v>
      </c>
      <c r="L27">
        <v>52</v>
      </c>
      <c r="M27">
        <v>33</v>
      </c>
      <c r="N27" t="str">
        <v>Preferred</v>
      </c>
      <c r="O27" t="str">
        <v>Endocrine clinic; central lab; -70C sample storage</v>
      </c>
    </row>
    <row r="28">
      <c r="A28" t="str">
        <v>T-027</v>
      </c>
      <c r="B28" t="str">
        <v>Obesity (BMI&gt;30)</v>
      </c>
      <c r="C28" t="str">
        <v>Endocrinology</v>
      </c>
      <c r="D28" t="str">
        <v>Variant</v>
      </c>
      <c r="E28" t="str">
        <v>Treatment-experienced</v>
      </c>
      <c r="F28" t="str">
        <v>Phase IV</v>
      </c>
      <c r="G28">
        <v>1137</v>
      </c>
      <c r="H28">
        <v>6</v>
      </c>
      <c r="I28" t="str">
        <v>Low</v>
      </c>
      <c r="J28">
        <v>9</v>
      </c>
      <c r="K28">
        <v>12.4</v>
      </c>
      <c r="L28">
        <v>56</v>
      </c>
      <c r="M28">
        <v>33</v>
      </c>
      <c r="N28" t="str">
        <v>Yes</v>
      </c>
      <c r="O28" t="str">
        <v>Endocrine clinic; central lab; -70C sample storage</v>
      </c>
    </row>
    <row r="29">
      <c r="A29" t="str">
        <v>T-028</v>
      </c>
      <c r="B29" t="str">
        <v>Obesity (BMI&gt;30)</v>
      </c>
      <c r="C29" t="str">
        <v>Endocrinology</v>
      </c>
      <c r="D29" t="str">
        <v>Variant</v>
      </c>
      <c r="E29" t="str">
        <v>Rural/low-access catchment</v>
      </c>
      <c r="F29" t="str">
        <v>Phase II</v>
      </c>
      <c r="G29">
        <v>152</v>
      </c>
      <c r="H29">
        <v>20</v>
      </c>
      <c r="I29" t="str">
        <v>High</v>
      </c>
      <c r="J29">
        <v>10</v>
      </c>
      <c r="K29">
        <v>13.7</v>
      </c>
      <c r="L29">
        <v>54</v>
      </c>
      <c r="M29">
        <v>33</v>
      </c>
      <c r="N29" t="str">
        <v>Preferred</v>
      </c>
      <c r="O29" t="str">
        <v>Endocrine clinic; central lab; -70C sample storage</v>
      </c>
    </row>
    <row r="30">
      <c r="A30" t="str">
        <v>T-029</v>
      </c>
      <c r="B30" t="str">
        <v>Obesity (BMI&gt;30)</v>
      </c>
      <c r="C30" t="str">
        <v>Endocrinology</v>
      </c>
      <c r="D30" t="str">
        <v>Variant</v>
      </c>
      <c r="E30" t="str">
        <v>Open-label extension</v>
      </c>
      <c r="F30" t="str">
        <v>Phase III</v>
      </c>
      <c r="G30">
        <v>551</v>
      </c>
      <c r="H30">
        <v>11</v>
      </c>
      <c r="I30" t="str">
        <v>Mid</v>
      </c>
      <c r="J30">
        <v>10.3</v>
      </c>
      <c r="K30">
        <v>13.1</v>
      </c>
      <c r="L30">
        <v>55</v>
      </c>
      <c r="M30">
        <v>33</v>
      </c>
      <c r="N30" t="str">
        <v>Preferred</v>
      </c>
      <c r="O30" t="str">
        <v>Endocrine clinic; central lab; -70C sample storage</v>
      </c>
    </row>
    <row r="31">
      <c r="A31" t="str">
        <v>T-030</v>
      </c>
      <c r="B31" t="str">
        <v>Obesity (BMI&gt;30)</v>
      </c>
      <c r="C31" t="str">
        <v>Endocrinology</v>
      </c>
      <c r="D31" t="str">
        <v>Variant</v>
      </c>
      <c r="E31" t="str">
        <v>Paediatric-adjacent (16-21)</v>
      </c>
      <c r="F31" t="str">
        <v>Phase I</v>
      </c>
      <c r="G31">
        <v>50</v>
      </c>
      <c r="H31">
        <v>26</v>
      </c>
      <c r="I31" t="str">
        <v>Low</v>
      </c>
      <c r="J31">
        <v>8.8</v>
      </c>
      <c r="K31">
        <v>14.3</v>
      </c>
      <c r="L31">
        <v>52</v>
      </c>
      <c r="M31">
        <v>33</v>
      </c>
      <c r="N31" t="str">
        <v>Preferred</v>
      </c>
      <c r="O31" t="str">
        <v>Endocrine clinic; central lab; -70C sample storage</v>
      </c>
    </row>
    <row r="32">
      <c r="A32" t="str">
        <v>T-031</v>
      </c>
      <c r="B32" t="str">
        <v>Obesity (BMI&gt;30)</v>
      </c>
      <c r="C32" t="str">
        <v>Endocrinology</v>
      </c>
      <c r="D32" t="str">
        <v>Variant</v>
      </c>
      <c r="E32" t="str">
        <v>Elderly (65+)</v>
      </c>
      <c r="F32" t="str">
        <v>Phase I</v>
      </c>
      <c r="G32">
        <v>77</v>
      </c>
      <c r="H32">
        <v>25</v>
      </c>
      <c r="I32" t="str">
        <v>Mid</v>
      </c>
      <c r="J32">
        <v>9.7</v>
      </c>
      <c r="K32">
        <v>12.6</v>
      </c>
      <c r="L32">
        <v>54</v>
      </c>
      <c r="M32">
        <v>32</v>
      </c>
      <c r="N32" t="str">
        <v>Yes</v>
      </c>
      <c r="O32" t="str">
        <v>Endocrine clinic; central lab; -70C sample storage</v>
      </c>
    </row>
    <row r="33">
      <c r="A33" t="str">
        <v>T-032</v>
      </c>
      <c r="B33" t="str">
        <v>Obesity (BMI&gt;30)</v>
      </c>
      <c r="C33" t="str">
        <v>Endocrinology</v>
      </c>
      <c r="D33" t="str">
        <v>Variant</v>
      </c>
      <c r="E33" t="str">
        <v>Comorbid CKD</v>
      </c>
      <c r="F33" t="str">
        <v>Phase III</v>
      </c>
      <c r="G33">
        <v>427</v>
      </c>
      <c r="H33">
        <v>23</v>
      </c>
      <c r="I33" t="str">
        <v>Mid</v>
      </c>
      <c r="J33">
        <v>11</v>
      </c>
      <c r="K33">
        <v>13.1</v>
      </c>
      <c r="L33">
        <v>55</v>
      </c>
      <c r="M33">
        <v>32</v>
      </c>
      <c r="N33" t="str">
        <v>Yes</v>
      </c>
      <c r="O33" t="str">
        <v>Endocrine clinic; central lab; -70C sample storage</v>
      </c>
    </row>
    <row r="34">
      <c r="A34" t="str">
        <v>T-033</v>
      </c>
      <c r="B34" t="str">
        <v>Breast Cancer (HER2+)</v>
      </c>
      <c r="C34" t="str">
        <v>Oncology</v>
      </c>
      <c r="D34" t="str">
        <v>Headline</v>
      </c>
      <c r="E34" t="str">
        <v>All-comers</v>
      </c>
      <c r="F34" t="str">
        <v>Phase III</v>
      </c>
      <c r="G34">
        <v>593</v>
      </c>
      <c r="H34">
        <v>27</v>
      </c>
      <c r="I34" t="str">
        <v>High</v>
      </c>
      <c r="J34">
        <v>9.5</v>
      </c>
      <c r="K34">
        <v>11.9</v>
      </c>
      <c r="L34">
        <v>58</v>
      </c>
      <c r="M34">
        <v>30</v>
      </c>
      <c r="N34" t="str">
        <v>Yes</v>
      </c>
      <c r="O34" t="str">
        <v>Oncology day-care unit; imaging (CT/MRI); GCP pharmacy; biobank</v>
      </c>
    </row>
    <row r="35">
      <c r="A35" t="str">
        <v>T-034</v>
      </c>
      <c r="B35" t="str">
        <v>Breast Cancer (HER2+)</v>
      </c>
      <c r="C35" t="str">
        <v>Oncology</v>
      </c>
      <c r="D35" t="str">
        <v>Variant</v>
      </c>
      <c r="E35" t="str">
        <v>Adult (18-64)</v>
      </c>
      <c r="F35" t="str">
        <v>Phase I</v>
      </c>
      <c r="G35">
        <v>74</v>
      </c>
      <c r="H35">
        <v>18</v>
      </c>
      <c r="I35" t="str">
        <v>High</v>
      </c>
      <c r="J35">
        <v>8.8</v>
      </c>
      <c r="K35">
        <v>14.6</v>
      </c>
      <c r="L35">
        <v>56</v>
      </c>
      <c r="M35">
        <v>34</v>
      </c>
      <c r="N35" t="str">
        <v>Preferred</v>
      </c>
      <c r="O35" t="str">
        <v>Oncology day-care unit; imaging (CT/MRI); GCP pharmacy; biobank</v>
      </c>
    </row>
    <row r="36">
      <c r="A36" t="str">
        <v>T-035</v>
      </c>
      <c r="B36" t="str">
        <v>Breast Cancer (HER2+)</v>
      </c>
      <c r="C36" t="str">
        <v>Oncology</v>
      </c>
      <c r="D36" t="str">
        <v>Variant</v>
      </c>
      <c r="E36" t="str">
        <v>Paediatric-adjacent (16-21)</v>
      </c>
      <c r="F36" t="str">
        <v>Phase IV</v>
      </c>
      <c r="G36">
        <v>968</v>
      </c>
      <c r="H36">
        <v>18</v>
      </c>
      <c r="I36" t="str">
        <v>Mid</v>
      </c>
      <c r="J36">
        <v>9.9</v>
      </c>
      <c r="K36">
        <v>13</v>
      </c>
      <c r="L36">
        <v>55</v>
      </c>
      <c r="M36">
        <v>31</v>
      </c>
      <c r="N36" t="str">
        <v>Yes</v>
      </c>
      <c r="O36" t="str">
        <v>Oncology day-care unit; imaging (CT/MRI); GCP pharmacy; biobank</v>
      </c>
    </row>
    <row r="37">
      <c r="A37" t="str">
        <v>T-036</v>
      </c>
      <c r="B37" t="str">
        <v>Breast Cancer (HER2+)</v>
      </c>
      <c r="C37" t="str">
        <v>Oncology</v>
      </c>
      <c r="D37" t="str">
        <v>Variant</v>
      </c>
      <c r="E37" t="str">
        <v>Mild-moderate stage</v>
      </c>
      <c r="F37" t="str">
        <v>Phase I</v>
      </c>
      <c r="G37">
        <v>64</v>
      </c>
      <c r="H37">
        <v>13</v>
      </c>
      <c r="I37" t="str">
        <v>Low</v>
      </c>
      <c r="J37">
        <v>10</v>
      </c>
      <c r="K37">
        <v>13.1</v>
      </c>
      <c r="L37">
        <v>56</v>
      </c>
      <c r="M37">
        <v>35</v>
      </c>
      <c r="N37" t="str">
        <v>Yes</v>
      </c>
      <c r="O37" t="str">
        <v>Oncology day-care unit; imaging (CT/MRI); GCP pharmacy; biobank</v>
      </c>
    </row>
    <row r="38">
      <c r="A38" t="str">
        <v>T-037</v>
      </c>
      <c r="B38" t="str">
        <v>Breast Cancer (HER2+)</v>
      </c>
      <c r="C38" t="str">
        <v>Oncology</v>
      </c>
      <c r="D38" t="str">
        <v>Variant</v>
      </c>
      <c r="E38" t="str">
        <v>Underrepresented-population enrichment</v>
      </c>
      <c r="F38" t="str">
        <v>Phase III</v>
      </c>
      <c r="G38">
        <v>722</v>
      </c>
      <c r="H38">
        <v>19</v>
      </c>
      <c r="I38" t="str">
        <v>High</v>
      </c>
      <c r="J38">
        <v>10</v>
      </c>
      <c r="K38">
        <v>13</v>
      </c>
      <c r="L38">
        <v>58</v>
      </c>
      <c r="M38">
        <v>31</v>
      </c>
      <c r="N38" t="str">
        <v>Preferred</v>
      </c>
      <c r="O38" t="str">
        <v>Oncology day-care unit; imaging (CT/MRI); GCP pharmacy; biobank</v>
      </c>
    </row>
    <row r="39">
      <c r="A39" t="str">
        <v>T-038</v>
      </c>
      <c r="B39" t="str">
        <v>Breast Cancer (HER2+)</v>
      </c>
      <c r="C39" t="str">
        <v>Oncology</v>
      </c>
      <c r="D39" t="str">
        <v>Variant</v>
      </c>
      <c r="E39" t="str">
        <v>Female-only cohort</v>
      </c>
      <c r="F39" t="str">
        <v>Phase IIb</v>
      </c>
      <c r="G39">
        <v>266</v>
      </c>
      <c r="H39">
        <v>26</v>
      </c>
      <c r="I39" t="str">
        <v>High</v>
      </c>
      <c r="J39">
        <v>9.1</v>
      </c>
      <c r="K39">
        <v>13.2</v>
      </c>
      <c r="L39">
        <v>55</v>
      </c>
      <c r="M39">
        <v>33</v>
      </c>
      <c r="N39" t="str">
        <v>Preferred</v>
      </c>
      <c r="O39" t="str">
        <v>Oncology day-care unit; imaging (CT/MRI); GCP pharmacy; biobank</v>
      </c>
    </row>
    <row r="40">
      <c r="A40" t="str">
        <v>T-039</v>
      </c>
      <c r="B40" t="str">
        <v>Breast Cancer (HER2+)</v>
      </c>
      <c r="C40" t="str">
        <v>Oncology</v>
      </c>
      <c r="D40" t="str">
        <v>Variant</v>
      </c>
      <c r="E40" t="str">
        <v>Open-label extension</v>
      </c>
      <c r="F40" t="str">
        <v>Phase IIb</v>
      </c>
      <c r="G40">
        <v>197</v>
      </c>
      <c r="H40">
        <v>19</v>
      </c>
      <c r="I40" t="str">
        <v>High</v>
      </c>
      <c r="J40">
        <v>8.8</v>
      </c>
      <c r="K40">
        <v>13.2</v>
      </c>
      <c r="L40">
        <v>52</v>
      </c>
      <c r="M40">
        <v>36</v>
      </c>
      <c r="N40" t="str">
        <v>Yes</v>
      </c>
      <c r="O40" t="str">
        <v>Oncology day-care unit; imaging (CT/MRI); GCP pharmacy; biobank</v>
      </c>
    </row>
    <row r="41">
      <c r="A41" t="str">
        <v>T-040</v>
      </c>
      <c r="B41" t="str">
        <v>Breast Cancer (HER2+)</v>
      </c>
      <c r="C41" t="str">
        <v>Oncology</v>
      </c>
      <c r="D41" t="str">
        <v>Variant</v>
      </c>
      <c r="E41" t="str">
        <v>Severe/advanced stage</v>
      </c>
      <c r="F41" t="str">
        <v>Phase III</v>
      </c>
      <c r="G41">
        <v>502</v>
      </c>
      <c r="H41">
        <v>12</v>
      </c>
      <c r="I41" t="str">
        <v>High</v>
      </c>
      <c r="J41">
        <v>10.4</v>
      </c>
      <c r="K41">
        <v>13.2</v>
      </c>
      <c r="L41">
        <v>59</v>
      </c>
      <c r="M41">
        <v>30</v>
      </c>
      <c r="N41" t="str">
        <v>Preferred</v>
      </c>
      <c r="O41" t="str">
        <v>Oncology day-care unit; imaging (CT/MRI); GCP pharmacy; biobank</v>
      </c>
    </row>
    <row r="42">
      <c r="A42" t="str">
        <v>T-041</v>
      </c>
      <c r="B42" t="str">
        <v>Breast Cancer (HER2+)</v>
      </c>
      <c r="C42" t="str">
        <v>Oncology</v>
      </c>
      <c r="D42" t="str">
        <v>Variant</v>
      </c>
      <c r="E42" t="str">
        <v>Treatment-experienced</v>
      </c>
      <c r="F42" t="str">
        <v>Phase II</v>
      </c>
      <c r="G42">
        <v>225</v>
      </c>
      <c r="H42">
        <v>13</v>
      </c>
      <c r="I42" t="str">
        <v>High</v>
      </c>
      <c r="J42">
        <v>8.9</v>
      </c>
      <c r="K42">
        <v>13.3</v>
      </c>
      <c r="L42">
        <v>53</v>
      </c>
      <c r="M42">
        <v>31</v>
      </c>
      <c r="N42" t="str">
        <v>Yes</v>
      </c>
      <c r="O42" t="str">
        <v>Oncology day-care unit; imaging (CT/MRI); GCP pharmacy; biobank</v>
      </c>
    </row>
    <row r="43">
      <c r="A43" t="str">
        <v>T-042</v>
      </c>
      <c r="B43" t="str">
        <v>Breast Cancer (HER2+)</v>
      </c>
      <c r="C43" t="str">
        <v>Oncology</v>
      </c>
      <c r="D43" t="str">
        <v>Variant</v>
      </c>
      <c r="E43" t="str">
        <v>Female-only cohort</v>
      </c>
      <c r="F43" t="str">
        <v>Phase II</v>
      </c>
      <c r="G43">
        <v>221</v>
      </c>
      <c r="H43">
        <v>24</v>
      </c>
      <c r="I43" t="str">
        <v>Mid</v>
      </c>
      <c r="J43">
        <v>9</v>
      </c>
      <c r="K43">
        <v>13.3</v>
      </c>
      <c r="L43">
        <v>54</v>
      </c>
      <c r="M43">
        <v>31</v>
      </c>
      <c r="N43" t="str">
        <v>Yes</v>
      </c>
      <c r="O43" t="str">
        <v>Oncology day-care unit; imaging (CT/MRI); GCP pharmacy; biobank</v>
      </c>
    </row>
    <row r="44">
      <c r="A44" t="str">
        <v>T-043</v>
      </c>
      <c r="B44" t="str">
        <v>Breast Cancer (HER2+)</v>
      </c>
      <c r="C44" t="str">
        <v>Oncology</v>
      </c>
      <c r="D44" t="str">
        <v>Variant</v>
      </c>
      <c r="E44" t="str">
        <v>Female-only cohort</v>
      </c>
      <c r="F44" t="str">
        <v>Phase I</v>
      </c>
      <c r="G44">
        <v>44</v>
      </c>
      <c r="H44">
        <v>15</v>
      </c>
      <c r="I44" t="str">
        <v>Low</v>
      </c>
      <c r="J44">
        <v>10</v>
      </c>
      <c r="K44">
        <v>13.3</v>
      </c>
      <c r="L44">
        <v>55</v>
      </c>
      <c r="M44">
        <v>31</v>
      </c>
      <c r="N44" t="str">
        <v>Yes</v>
      </c>
      <c r="O44" t="str">
        <v>Oncology day-care unit; imaging (CT/MRI); GCP pharmacy; biobank</v>
      </c>
    </row>
    <row r="45">
      <c r="A45" t="str">
        <v>T-044</v>
      </c>
      <c r="B45" t="str">
        <v>Breast Cancer (HER2+)</v>
      </c>
      <c r="C45" t="str">
        <v>Oncology</v>
      </c>
      <c r="D45" t="str">
        <v>Variant</v>
      </c>
      <c r="E45" t="str">
        <v>Open-label extension</v>
      </c>
      <c r="F45" t="str">
        <v>Phase III</v>
      </c>
      <c r="G45">
        <v>461</v>
      </c>
      <c r="H45">
        <v>18</v>
      </c>
      <c r="I45" t="str">
        <v>High</v>
      </c>
      <c r="J45">
        <v>9.7</v>
      </c>
      <c r="K45">
        <v>11.5</v>
      </c>
      <c r="L45">
        <v>58</v>
      </c>
      <c r="M45">
        <v>33</v>
      </c>
      <c r="N45" t="str">
        <v>Preferred</v>
      </c>
      <c r="O45" t="str">
        <v>Oncology day-care unit; imaging (CT/MRI); GCP pharmacy; biobank</v>
      </c>
    </row>
    <row r="46">
      <c r="A46" t="str">
        <v>T-045</v>
      </c>
      <c r="B46" t="str">
        <v>Breast Cancer (HER2+)</v>
      </c>
      <c r="C46" t="str">
        <v>Oncology</v>
      </c>
      <c r="D46" t="str">
        <v>Variant</v>
      </c>
      <c r="E46" t="str">
        <v>Adult (18-64)</v>
      </c>
      <c r="F46" t="str">
        <v>Phase II</v>
      </c>
      <c r="G46">
        <v>152</v>
      </c>
      <c r="H46">
        <v>17</v>
      </c>
      <c r="I46" t="str">
        <v>Mid</v>
      </c>
      <c r="J46">
        <v>9.6</v>
      </c>
      <c r="K46">
        <v>12.6</v>
      </c>
      <c r="L46">
        <v>56</v>
      </c>
      <c r="M46">
        <v>34</v>
      </c>
      <c r="N46" t="str">
        <v>Yes</v>
      </c>
      <c r="O46" t="str">
        <v>Oncology day-care unit; imaging (CT/MRI); GCP pharmacy; biobank</v>
      </c>
    </row>
    <row r="47">
      <c r="A47" t="str">
        <v>T-046</v>
      </c>
      <c r="B47" t="str">
        <v>Breast Cancer (HER2+)</v>
      </c>
      <c r="C47" t="str">
        <v>Oncology</v>
      </c>
      <c r="D47" t="str">
        <v>Variant</v>
      </c>
      <c r="E47" t="str">
        <v>Paediatric-adjacent (16-21)</v>
      </c>
      <c r="F47" t="str">
        <v>Phase II</v>
      </c>
      <c r="G47">
        <v>237</v>
      </c>
      <c r="H47">
        <v>26</v>
      </c>
      <c r="I47" t="str">
        <v>Mid</v>
      </c>
      <c r="J47">
        <v>9.3</v>
      </c>
      <c r="K47">
        <v>13.9</v>
      </c>
      <c r="L47">
        <v>52</v>
      </c>
      <c r="M47">
        <v>31</v>
      </c>
      <c r="N47" t="str">
        <v>Preferred</v>
      </c>
      <c r="O47" t="str">
        <v>Oncology day-care unit; imaging (CT/MRI); GCP pharmacy; biobank</v>
      </c>
    </row>
    <row r="48">
      <c r="A48" t="str">
        <v>T-047</v>
      </c>
      <c r="B48" t="str">
        <v>Breast Cancer (HER2+)</v>
      </c>
      <c r="C48" t="str">
        <v>Oncology</v>
      </c>
      <c r="D48" t="str">
        <v>Variant</v>
      </c>
      <c r="E48" t="str">
        <v>Underrepresented-population enrichment</v>
      </c>
      <c r="F48" t="str">
        <v>Phase IV</v>
      </c>
      <c r="G48">
        <v>949</v>
      </c>
      <c r="H48">
        <v>19</v>
      </c>
      <c r="I48" t="str">
        <v>High</v>
      </c>
      <c r="J48">
        <v>9.1</v>
      </c>
      <c r="K48">
        <v>13.1</v>
      </c>
      <c r="L48">
        <v>56</v>
      </c>
      <c r="M48">
        <v>33</v>
      </c>
      <c r="N48" t="str">
        <v>Preferred</v>
      </c>
      <c r="O48" t="str">
        <v>Oncology day-care unit; imaging (CT/MRI); GCP pharmacy; biobank</v>
      </c>
    </row>
    <row r="49">
      <c r="A49" t="str">
        <v>T-048</v>
      </c>
      <c r="B49" t="str">
        <v>Breast Cancer (HER2+)</v>
      </c>
      <c r="C49" t="str">
        <v>Oncology</v>
      </c>
      <c r="D49" t="str">
        <v>Variant</v>
      </c>
      <c r="E49" t="str">
        <v>Underrepresented-population enrichment</v>
      </c>
      <c r="F49" t="str">
        <v>Phase II</v>
      </c>
      <c r="G49">
        <v>233</v>
      </c>
      <c r="H49">
        <v>17</v>
      </c>
      <c r="I49" t="str">
        <v>Mid</v>
      </c>
      <c r="J49">
        <v>10.2</v>
      </c>
      <c r="K49">
        <v>13.2</v>
      </c>
      <c r="L49">
        <v>54</v>
      </c>
      <c r="M49">
        <v>32</v>
      </c>
      <c r="N49" t="str">
        <v>Preferred</v>
      </c>
      <c r="O49" t="str">
        <v>Oncology day-care unit; imaging (CT/MRI); GCP pharmacy; biobank</v>
      </c>
    </row>
    <row r="50">
      <c r="A50" t="str">
        <v>T-049</v>
      </c>
      <c r="B50" t="str">
        <v>Non-Small Cell Lung Cancer</v>
      </c>
      <c r="C50" t="str">
        <v>Oncology</v>
      </c>
      <c r="D50" t="str">
        <v>Headline</v>
      </c>
      <c r="E50" t="str">
        <v>All-comers</v>
      </c>
      <c r="F50" t="str">
        <v>Phase III</v>
      </c>
      <c r="G50">
        <v>773</v>
      </c>
      <c r="H50">
        <v>15</v>
      </c>
      <c r="I50" t="str">
        <v>High</v>
      </c>
      <c r="J50">
        <v>10.4</v>
      </c>
      <c r="K50">
        <v>11.7</v>
      </c>
      <c r="L50">
        <v>56</v>
      </c>
      <c r="M50">
        <v>33</v>
      </c>
      <c r="N50" t="str">
        <v>Preferred</v>
      </c>
      <c r="O50" t="str">
        <v>Oncology day-care unit; imaging (CT/MRI); GCP pharmacy; biobank</v>
      </c>
    </row>
    <row r="51">
      <c r="A51" t="str">
        <v>T-050</v>
      </c>
      <c r="B51" t="str">
        <v>Non-Small Cell Lung Cancer</v>
      </c>
      <c r="C51" t="str">
        <v>Oncology</v>
      </c>
      <c r="D51" t="str">
        <v>Variant</v>
      </c>
      <c r="E51" t="str">
        <v>Elderly (65+)</v>
      </c>
      <c r="F51" t="str">
        <v>Phase I</v>
      </c>
      <c r="G51">
        <v>76</v>
      </c>
      <c r="H51">
        <v>27</v>
      </c>
      <c r="I51" t="str">
        <v>Low</v>
      </c>
      <c r="J51">
        <v>9.4</v>
      </c>
      <c r="K51">
        <v>12.7</v>
      </c>
      <c r="L51">
        <v>55</v>
      </c>
      <c r="M51">
        <v>32</v>
      </c>
      <c r="N51" t="str">
        <v>Preferred</v>
      </c>
      <c r="O51" t="str">
        <v>Oncology day-care unit; imaging (CT/MRI); GCP pharmacy; biobank</v>
      </c>
    </row>
    <row r="52">
      <c r="A52" t="str">
        <v>T-051</v>
      </c>
      <c r="B52" t="str">
        <v>Non-Small Cell Lung Cancer</v>
      </c>
      <c r="C52" t="str">
        <v>Oncology</v>
      </c>
      <c r="D52" t="str">
        <v>Variant</v>
      </c>
      <c r="E52" t="str">
        <v>Biomarker-positive subgroup</v>
      </c>
      <c r="F52" t="str">
        <v>Phase III</v>
      </c>
      <c r="G52">
        <v>553</v>
      </c>
      <c r="H52">
        <v>24</v>
      </c>
      <c r="I52" t="str">
        <v>Low</v>
      </c>
      <c r="J52">
        <v>10.8</v>
      </c>
      <c r="K52">
        <v>13.1</v>
      </c>
      <c r="L52">
        <v>56</v>
      </c>
      <c r="M52">
        <v>33</v>
      </c>
      <c r="N52" t="str">
        <v>Preferred</v>
      </c>
      <c r="O52" t="str">
        <v>Oncology day-care unit; imaging (CT/MRI); GCP pharmacy; biobank</v>
      </c>
    </row>
    <row r="53">
      <c r="A53" t="str">
        <v>T-052</v>
      </c>
      <c r="B53" t="str">
        <v>Non-Small Cell Lung Cancer</v>
      </c>
      <c r="C53" t="str">
        <v>Oncology</v>
      </c>
      <c r="D53" t="str">
        <v>Variant</v>
      </c>
      <c r="E53" t="str">
        <v>Treatment-naive</v>
      </c>
      <c r="F53" t="str">
        <v>Phase I</v>
      </c>
      <c r="G53">
        <v>55</v>
      </c>
      <c r="H53">
        <v>25</v>
      </c>
      <c r="I53" t="str">
        <v>Low</v>
      </c>
      <c r="J53">
        <v>9.2</v>
      </c>
      <c r="K53">
        <v>13.7</v>
      </c>
      <c r="L53">
        <v>57</v>
      </c>
      <c r="M53">
        <v>34</v>
      </c>
      <c r="N53" t="str">
        <v>Preferred</v>
      </c>
      <c r="O53" t="str">
        <v>Oncology day-care unit; imaging (CT/MRI); GCP pharmacy; biobank</v>
      </c>
    </row>
    <row r="54">
      <c r="A54" t="str">
        <v>T-053</v>
      </c>
      <c r="B54" t="str">
        <v>Non-Small Cell Lung Cancer</v>
      </c>
      <c r="C54" t="str">
        <v>Oncology</v>
      </c>
      <c r="D54" t="str">
        <v>Variant</v>
      </c>
      <c r="E54" t="str">
        <v>Biomarker-positive subgroup</v>
      </c>
      <c r="F54" t="str">
        <v>Phase IV</v>
      </c>
      <c r="G54">
        <v>1050</v>
      </c>
      <c r="H54">
        <v>28</v>
      </c>
      <c r="I54" t="str">
        <v>Mid</v>
      </c>
      <c r="J54">
        <v>10.2</v>
      </c>
      <c r="K54">
        <v>14</v>
      </c>
      <c r="L54">
        <v>54</v>
      </c>
      <c r="M54">
        <v>35</v>
      </c>
      <c r="N54" t="str">
        <v>Yes</v>
      </c>
      <c r="O54" t="str">
        <v>Oncology day-care unit; imaging (CT/MRI); GCP pharmacy; biobank</v>
      </c>
    </row>
    <row r="55">
      <c r="A55" t="str">
        <v>T-054</v>
      </c>
      <c r="B55" t="str">
        <v>Non-Small Cell Lung Cancer</v>
      </c>
      <c r="C55" t="str">
        <v>Oncology</v>
      </c>
      <c r="D55" t="str">
        <v>Variant</v>
      </c>
      <c r="E55" t="str">
        <v>Female-only cohort</v>
      </c>
      <c r="F55" t="str">
        <v>Phase IV</v>
      </c>
      <c r="G55">
        <v>824</v>
      </c>
      <c r="H55">
        <v>29</v>
      </c>
      <c r="I55" t="str">
        <v>Mid</v>
      </c>
      <c r="J55">
        <v>10</v>
      </c>
      <c r="K55">
        <v>12.7</v>
      </c>
      <c r="L55">
        <v>54</v>
      </c>
      <c r="M55">
        <v>34</v>
      </c>
      <c r="N55" t="str">
        <v>Yes</v>
      </c>
      <c r="O55" t="str">
        <v>Oncology day-care unit; imaging (CT/MRI); GCP pharmacy; biobank</v>
      </c>
    </row>
    <row r="56">
      <c r="A56" t="str">
        <v>T-055</v>
      </c>
      <c r="B56" t="str">
        <v>Non-Small Cell Lung Cancer</v>
      </c>
      <c r="C56" t="str">
        <v>Oncology</v>
      </c>
      <c r="D56" t="str">
        <v>Variant</v>
      </c>
      <c r="E56" t="str">
        <v>Female-only cohort</v>
      </c>
      <c r="F56" t="str">
        <v>Phase I</v>
      </c>
      <c r="G56">
        <v>75</v>
      </c>
      <c r="H56">
        <v>17</v>
      </c>
      <c r="I56" t="str">
        <v>Low</v>
      </c>
      <c r="J56">
        <v>9.3</v>
      </c>
      <c r="K56">
        <v>12.4</v>
      </c>
      <c r="L56">
        <v>52</v>
      </c>
      <c r="M56">
        <v>32</v>
      </c>
      <c r="N56" t="str">
        <v>Yes</v>
      </c>
      <c r="O56" t="str">
        <v>Oncology day-care unit; imaging (CT/MRI); GCP pharmacy; biobank</v>
      </c>
    </row>
    <row r="57">
      <c r="A57" t="str">
        <v>T-056</v>
      </c>
      <c r="B57" t="str">
        <v>Non-Small Cell Lung Cancer</v>
      </c>
      <c r="C57" t="str">
        <v>Oncology</v>
      </c>
      <c r="D57" t="str">
        <v>Variant</v>
      </c>
      <c r="E57" t="str">
        <v>Female-only cohort</v>
      </c>
      <c r="F57" t="str">
        <v>Phase IV</v>
      </c>
      <c r="G57">
        <v>796</v>
      </c>
      <c r="H57">
        <v>20</v>
      </c>
      <c r="I57" t="str">
        <v>Mid</v>
      </c>
      <c r="J57">
        <v>10.3</v>
      </c>
      <c r="K57">
        <v>14.2</v>
      </c>
      <c r="L57">
        <v>55</v>
      </c>
      <c r="M57">
        <v>33</v>
      </c>
      <c r="N57" t="str">
        <v>Yes</v>
      </c>
      <c r="O57" t="str">
        <v>Oncology day-care unit; imaging (CT/MRI); GCP pharmacy; biobank</v>
      </c>
    </row>
    <row r="58">
      <c r="A58" t="str">
        <v>T-057</v>
      </c>
      <c r="B58" t="str">
        <v>Non-Small Cell Lung Cancer</v>
      </c>
      <c r="C58" t="str">
        <v>Oncology</v>
      </c>
      <c r="D58" t="str">
        <v>Variant</v>
      </c>
      <c r="E58" t="str">
        <v>Mild-moderate stage</v>
      </c>
      <c r="F58" t="str">
        <v>Phase I</v>
      </c>
      <c r="G58">
        <v>57</v>
      </c>
      <c r="H58">
        <v>20</v>
      </c>
      <c r="I58" t="str">
        <v>Mid</v>
      </c>
      <c r="J58">
        <v>8.8</v>
      </c>
      <c r="K58">
        <v>14.1</v>
      </c>
      <c r="L58">
        <v>56</v>
      </c>
      <c r="M58">
        <v>34</v>
      </c>
      <c r="N58" t="str">
        <v>Yes</v>
      </c>
      <c r="O58" t="str">
        <v>Oncology day-care unit; imaging (CT/MRI); GCP pharmacy; biobank</v>
      </c>
    </row>
    <row r="59">
      <c r="A59" t="str">
        <v>T-058</v>
      </c>
      <c r="B59" t="str">
        <v>Non-Small Cell Lung Cancer</v>
      </c>
      <c r="C59" t="str">
        <v>Oncology</v>
      </c>
      <c r="D59" t="str">
        <v>Variant</v>
      </c>
      <c r="E59" t="str">
        <v>Elderly (65+)</v>
      </c>
      <c r="F59" t="str">
        <v>Phase I</v>
      </c>
      <c r="G59">
        <v>72</v>
      </c>
      <c r="H59">
        <v>14</v>
      </c>
      <c r="I59" t="str">
        <v>Mid</v>
      </c>
      <c r="J59">
        <v>9.2</v>
      </c>
      <c r="K59">
        <v>14.3</v>
      </c>
      <c r="L59">
        <v>54</v>
      </c>
      <c r="M59">
        <v>36</v>
      </c>
      <c r="N59" t="str">
        <v>Preferred</v>
      </c>
      <c r="O59" t="str">
        <v>Oncology day-care unit; imaging (CT/MRI); GCP pharmacy; biobank</v>
      </c>
    </row>
    <row r="60">
      <c r="A60" t="str">
        <v>T-059</v>
      </c>
      <c r="B60" t="str">
        <v>Non-Small Cell Lung Cancer</v>
      </c>
      <c r="C60" t="str">
        <v>Oncology</v>
      </c>
      <c r="D60" t="str">
        <v>Variant</v>
      </c>
      <c r="E60" t="str">
        <v>Comorbid cardiovascular</v>
      </c>
      <c r="F60" t="str">
        <v>Phase IIb</v>
      </c>
      <c r="G60">
        <v>258</v>
      </c>
      <c r="H60">
        <v>28</v>
      </c>
      <c r="I60" t="str">
        <v>High</v>
      </c>
      <c r="J60">
        <v>8.9</v>
      </c>
      <c r="K60">
        <v>12.7</v>
      </c>
      <c r="L60">
        <v>57</v>
      </c>
      <c r="M60">
        <v>32</v>
      </c>
      <c r="N60" t="str">
        <v>Preferred</v>
      </c>
      <c r="O60" t="str">
        <v>Oncology day-care unit; imaging (CT/MRI); GCP pharmacy; biobank</v>
      </c>
    </row>
    <row r="61">
      <c r="A61" t="str">
        <v>T-060</v>
      </c>
      <c r="B61" t="str">
        <v>Non-Small Cell Lung Cancer</v>
      </c>
      <c r="C61" t="str">
        <v>Oncology</v>
      </c>
      <c r="D61" t="str">
        <v>Variant</v>
      </c>
      <c r="E61" t="str">
        <v>Male-only cohort</v>
      </c>
      <c r="F61" t="str">
        <v>Phase IIb</v>
      </c>
      <c r="G61">
        <v>218</v>
      </c>
      <c r="H61">
        <v>30</v>
      </c>
      <c r="I61" t="str">
        <v>High</v>
      </c>
      <c r="J61">
        <v>9.1</v>
      </c>
      <c r="K61">
        <v>13</v>
      </c>
      <c r="L61">
        <v>55</v>
      </c>
      <c r="M61">
        <v>32</v>
      </c>
      <c r="N61" t="str">
        <v>Yes</v>
      </c>
      <c r="O61" t="str">
        <v>Oncology day-care unit; imaging (CT/MRI); GCP pharmacy; biobank</v>
      </c>
    </row>
    <row r="62">
      <c r="A62" t="str">
        <v>T-061</v>
      </c>
      <c r="B62" t="str">
        <v>Non-Small Cell Lung Cancer</v>
      </c>
      <c r="C62" t="str">
        <v>Oncology</v>
      </c>
      <c r="D62" t="str">
        <v>Variant</v>
      </c>
      <c r="E62" t="str">
        <v>Underrepresented-population enrichment</v>
      </c>
      <c r="F62" t="str">
        <v>Phase IV</v>
      </c>
      <c r="G62">
        <v>1136</v>
      </c>
      <c r="H62">
        <v>18</v>
      </c>
      <c r="I62" t="str">
        <v>Low</v>
      </c>
      <c r="J62">
        <v>9.9</v>
      </c>
      <c r="K62">
        <v>13.7</v>
      </c>
      <c r="L62">
        <v>53</v>
      </c>
      <c r="M62">
        <v>32</v>
      </c>
      <c r="N62" t="str">
        <v>Preferred</v>
      </c>
      <c r="O62" t="str">
        <v>Oncology day-care unit; imaging (CT/MRI); GCP pharmacy; biobank</v>
      </c>
    </row>
    <row r="63">
      <c r="A63" t="str">
        <v>T-062</v>
      </c>
      <c r="B63" t="str">
        <v>Non-Small Cell Lung Cancer</v>
      </c>
      <c r="C63" t="str">
        <v>Oncology</v>
      </c>
      <c r="D63" t="str">
        <v>Variant</v>
      </c>
      <c r="E63" t="str">
        <v>Comorbid cardiovascular</v>
      </c>
      <c r="F63" t="str">
        <v>Phase IV</v>
      </c>
      <c r="G63">
        <v>812</v>
      </c>
      <c r="H63">
        <v>31</v>
      </c>
      <c r="I63" t="str">
        <v>Mid</v>
      </c>
      <c r="J63">
        <v>8.7</v>
      </c>
      <c r="K63">
        <v>14.3</v>
      </c>
      <c r="L63">
        <v>54</v>
      </c>
      <c r="M63">
        <v>33</v>
      </c>
      <c r="N63" t="str">
        <v>Preferred</v>
      </c>
      <c r="O63" t="str">
        <v>Oncology day-care unit; imaging (CT/MRI); GCP pharmacy; biobank</v>
      </c>
    </row>
    <row r="64">
      <c r="A64" t="str">
        <v>T-063</v>
      </c>
      <c r="B64" t="str">
        <v>Non-Small Cell Lung Cancer</v>
      </c>
      <c r="C64" t="str">
        <v>Oncology</v>
      </c>
      <c r="D64" t="str">
        <v>Variant</v>
      </c>
      <c r="E64" t="str">
        <v>Comorbid CKD</v>
      </c>
      <c r="F64" t="str">
        <v>Phase I</v>
      </c>
      <c r="G64">
        <v>65</v>
      </c>
      <c r="H64">
        <v>14</v>
      </c>
      <c r="I64" t="str">
        <v>High</v>
      </c>
      <c r="J64">
        <v>8.9</v>
      </c>
      <c r="K64">
        <v>14.3</v>
      </c>
      <c r="L64">
        <v>52</v>
      </c>
      <c r="M64">
        <v>32</v>
      </c>
      <c r="N64" t="str">
        <v>Preferred</v>
      </c>
      <c r="O64" t="str">
        <v>Oncology day-care unit; imaging (CT/MRI); GCP pharmacy; biobank</v>
      </c>
    </row>
    <row r="65">
      <c r="A65" t="str">
        <v>T-064</v>
      </c>
      <c r="B65" t="str">
        <v>Non-Small Cell Lung Cancer</v>
      </c>
      <c r="C65" t="str">
        <v>Oncology</v>
      </c>
      <c r="D65" t="str">
        <v>Variant</v>
      </c>
      <c r="E65" t="str">
        <v>Comorbid cardiovascular</v>
      </c>
      <c r="F65" t="str">
        <v>Phase I</v>
      </c>
      <c r="G65">
        <v>46</v>
      </c>
      <c r="H65">
        <v>17</v>
      </c>
      <c r="I65" t="str">
        <v>Mid</v>
      </c>
      <c r="J65">
        <v>9.3</v>
      </c>
      <c r="K65">
        <v>13.4</v>
      </c>
      <c r="L65">
        <v>54</v>
      </c>
      <c r="M65">
        <v>34</v>
      </c>
      <c r="N65" t="str">
        <v>Yes</v>
      </c>
      <c r="O65" t="str">
        <v>Oncology day-care unit; imaging (CT/MRI); GCP pharmacy; biobank</v>
      </c>
    </row>
    <row r="66">
      <c r="A66" t="str">
        <v>T-065</v>
      </c>
      <c r="B66" t="str">
        <v>Colorectal Cancer</v>
      </c>
      <c r="C66" t="str">
        <v>Oncology</v>
      </c>
      <c r="D66" t="str">
        <v>Headline</v>
      </c>
      <c r="E66" t="str">
        <v>All-comers</v>
      </c>
      <c r="F66" t="str">
        <v>Phase III</v>
      </c>
      <c r="G66">
        <v>641</v>
      </c>
      <c r="H66">
        <v>14</v>
      </c>
      <c r="I66" t="str">
        <v>High</v>
      </c>
      <c r="J66">
        <v>10.2</v>
      </c>
      <c r="K66">
        <v>13.1</v>
      </c>
      <c r="L66">
        <v>56</v>
      </c>
      <c r="M66">
        <v>30</v>
      </c>
      <c r="N66" t="str">
        <v>Yes</v>
      </c>
      <c r="O66" t="str">
        <v>Oncology day-care unit; imaging (CT/MRI); GCP pharmacy; biobank</v>
      </c>
    </row>
    <row r="67">
      <c r="A67" t="str">
        <v>T-066</v>
      </c>
      <c r="B67" t="str">
        <v>Colorectal Cancer</v>
      </c>
      <c r="C67" t="str">
        <v>Oncology</v>
      </c>
      <c r="D67" t="str">
        <v>Variant</v>
      </c>
      <c r="E67" t="str">
        <v>Biomarker-positive subgroup</v>
      </c>
      <c r="F67" t="str">
        <v>Phase II</v>
      </c>
      <c r="G67">
        <v>209</v>
      </c>
      <c r="H67">
        <v>17</v>
      </c>
      <c r="I67" t="str">
        <v>Mid</v>
      </c>
      <c r="J67">
        <v>10.2</v>
      </c>
      <c r="K67">
        <v>13</v>
      </c>
      <c r="L67">
        <v>53</v>
      </c>
      <c r="M67">
        <v>34</v>
      </c>
      <c r="N67" t="str">
        <v>Yes</v>
      </c>
      <c r="O67" t="str">
        <v>Oncology day-care unit; imaging (CT/MRI); GCP pharmacy; biobank</v>
      </c>
    </row>
    <row r="68">
      <c r="A68" t="str">
        <v>T-067</v>
      </c>
      <c r="B68" t="str">
        <v>Colorectal Cancer</v>
      </c>
      <c r="C68" t="str">
        <v>Oncology</v>
      </c>
      <c r="D68" t="str">
        <v>Variant</v>
      </c>
      <c r="E68" t="str">
        <v>Treatment-experienced</v>
      </c>
      <c r="F68" t="str">
        <v>Phase IV</v>
      </c>
      <c r="G68">
        <v>702</v>
      </c>
      <c r="H68">
        <v>22</v>
      </c>
      <c r="I68" t="str">
        <v>Low</v>
      </c>
      <c r="J68">
        <v>8.9</v>
      </c>
      <c r="K68">
        <v>12.5</v>
      </c>
      <c r="L68">
        <v>57</v>
      </c>
      <c r="M68">
        <v>32</v>
      </c>
      <c r="N68" t="str">
        <v>Yes</v>
      </c>
      <c r="O68" t="str">
        <v>Oncology day-care unit; imaging (CT/MRI); GCP pharmacy; biobank</v>
      </c>
    </row>
    <row r="69">
      <c r="A69" t="str">
        <v>T-068</v>
      </c>
      <c r="B69" t="str">
        <v>Colorectal Cancer</v>
      </c>
      <c r="C69" t="str">
        <v>Oncology</v>
      </c>
      <c r="D69" t="str">
        <v>Variant</v>
      </c>
      <c r="E69" t="str">
        <v>Elderly (65+)</v>
      </c>
      <c r="F69" t="str">
        <v>Phase III</v>
      </c>
      <c r="G69">
        <v>775</v>
      </c>
      <c r="H69">
        <v>29</v>
      </c>
      <c r="I69" t="str">
        <v>High</v>
      </c>
      <c r="J69">
        <v>9.9</v>
      </c>
      <c r="K69">
        <v>12.5</v>
      </c>
      <c r="L69">
        <v>55</v>
      </c>
      <c r="M69">
        <v>29</v>
      </c>
      <c r="N69" t="str">
        <v>Preferred</v>
      </c>
      <c r="O69" t="str">
        <v>Oncology day-care unit; imaging (CT/MRI); GCP pharmacy; biobank</v>
      </c>
    </row>
    <row r="70">
      <c r="A70" t="str">
        <v>T-069</v>
      </c>
      <c r="B70" t="str">
        <v>Colorectal Cancer</v>
      </c>
      <c r="C70" t="str">
        <v>Oncology</v>
      </c>
      <c r="D70" t="str">
        <v>Variant</v>
      </c>
      <c r="E70" t="str">
        <v>Treatment-naive</v>
      </c>
      <c r="F70" t="str">
        <v>Phase IV</v>
      </c>
      <c r="G70">
        <v>694</v>
      </c>
      <c r="H70">
        <v>22</v>
      </c>
      <c r="I70" t="str">
        <v>High</v>
      </c>
      <c r="J70">
        <v>9.5</v>
      </c>
      <c r="K70">
        <v>12.6</v>
      </c>
      <c r="L70">
        <v>52</v>
      </c>
      <c r="M70">
        <v>33</v>
      </c>
      <c r="N70" t="str">
        <v>Yes</v>
      </c>
      <c r="O70" t="str">
        <v>Oncology day-care unit; imaging (CT/MRI); GCP pharmacy; biobank</v>
      </c>
    </row>
    <row r="71">
      <c r="A71" t="str">
        <v>T-070</v>
      </c>
      <c r="B71" t="str">
        <v>Colorectal Cancer</v>
      </c>
      <c r="C71" t="str">
        <v>Oncology</v>
      </c>
      <c r="D71" t="str">
        <v>Variant</v>
      </c>
      <c r="E71" t="str">
        <v>Adult (18-64)</v>
      </c>
      <c r="F71" t="str">
        <v>Phase IV</v>
      </c>
      <c r="G71">
        <v>984</v>
      </c>
      <c r="H71">
        <v>19</v>
      </c>
      <c r="I71" t="str">
        <v>High</v>
      </c>
      <c r="J71">
        <v>9.6</v>
      </c>
      <c r="K71">
        <v>13.3</v>
      </c>
      <c r="L71">
        <v>53</v>
      </c>
      <c r="M71">
        <v>31</v>
      </c>
      <c r="N71" t="str">
        <v>Yes</v>
      </c>
      <c r="O71" t="str">
        <v>Oncology day-care unit; imaging (CT/MRI); GCP pharmacy; biobank</v>
      </c>
    </row>
    <row r="72">
      <c r="A72" t="str">
        <v>T-071</v>
      </c>
      <c r="B72" t="str">
        <v>Colorectal Cancer</v>
      </c>
      <c r="C72" t="str">
        <v>Oncology</v>
      </c>
      <c r="D72" t="str">
        <v>Variant</v>
      </c>
      <c r="E72" t="str">
        <v>Rural/low-access catchment</v>
      </c>
      <c r="F72" t="str">
        <v>Phase IV</v>
      </c>
      <c r="G72">
        <v>1015</v>
      </c>
      <c r="H72">
        <v>21</v>
      </c>
      <c r="I72" t="str">
        <v>Mid</v>
      </c>
      <c r="J72">
        <v>10.3</v>
      </c>
      <c r="K72">
        <v>13.1</v>
      </c>
      <c r="L72">
        <v>53</v>
      </c>
      <c r="M72">
        <v>34</v>
      </c>
      <c r="N72" t="str">
        <v>Yes</v>
      </c>
      <c r="O72" t="str">
        <v>Oncology day-care unit; imaging (CT/MRI); GCP pharmacy; biobank</v>
      </c>
    </row>
    <row r="73">
      <c r="A73" t="str">
        <v>T-072</v>
      </c>
      <c r="B73" t="str">
        <v>Colorectal Cancer</v>
      </c>
      <c r="C73" t="str">
        <v>Oncology</v>
      </c>
      <c r="D73" t="str">
        <v>Variant</v>
      </c>
      <c r="E73" t="str">
        <v>Rural/low-access catchment</v>
      </c>
      <c r="F73" t="str">
        <v>Phase IV</v>
      </c>
      <c r="G73">
        <v>1132</v>
      </c>
      <c r="H73">
        <v>16</v>
      </c>
      <c r="I73" t="str">
        <v>Mid</v>
      </c>
      <c r="J73">
        <v>9.3</v>
      </c>
      <c r="K73">
        <v>12.7</v>
      </c>
      <c r="L73">
        <v>56</v>
      </c>
      <c r="M73">
        <v>37</v>
      </c>
      <c r="N73" t="str">
        <v>Yes</v>
      </c>
      <c r="O73" t="str">
        <v>Oncology day-care unit; imaging (CT/MRI); GCP pharmacy; biobank</v>
      </c>
    </row>
    <row r="74">
      <c r="A74" t="str">
        <v>T-073</v>
      </c>
      <c r="B74" t="str">
        <v>Colorectal Cancer</v>
      </c>
      <c r="C74" t="str">
        <v>Oncology</v>
      </c>
      <c r="D74" t="str">
        <v>Variant</v>
      </c>
      <c r="E74" t="str">
        <v>Treatment-naive</v>
      </c>
      <c r="F74" t="str">
        <v>Phase II</v>
      </c>
      <c r="G74">
        <v>236</v>
      </c>
      <c r="H74">
        <v>19</v>
      </c>
      <c r="I74" t="str">
        <v>High</v>
      </c>
      <c r="J74">
        <v>10.1</v>
      </c>
      <c r="K74">
        <v>14.3</v>
      </c>
      <c r="L74">
        <v>52</v>
      </c>
      <c r="M74">
        <v>35</v>
      </c>
      <c r="N74" t="str">
        <v>Yes</v>
      </c>
      <c r="O74" t="str">
        <v>Oncology day-care unit; imaging (CT/MRI); GCP pharmacy; biobank</v>
      </c>
    </row>
    <row r="75">
      <c r="A75" t="str">
        <v>T-074</v>
      </c>
      <c r="B75" t="str">
        <v>Colorectal Cancer</v>
      </c>
      <c r="C75" t="str">
        <v>Oncology</v>
      </c>
      <c r="D75" t="str">
        <v>Variant</v>
      </c>
      <c r="E75" t="str">
        <v>Mild-moderate stage</v>
      </c>
      <c r="F75" t="str">
        <v>Phase III</v>
      </c>
      <c r="G75">
        <v>490</v>
      </c>
      <c r="H75">
        <v>22</v>
      </c>
      <c r="I75" t="str">
        <v>Mid</v>
      </c>
      <c r="J75">
        <v>10.6</v>
      </c>
      <c r="K75">
        <v>13.4</v>
      </c>
      <c r="L75">
        <v>55</v>
      </c>
      <c r="M75">
        <v>32</v>
      </c>
      <c r="N75" t="str">
        <v>Yes</v>
      </c>
      <c r="O75" t="str">
        <v>Oncology day-care unit; imaging (CT/MRI); GCP pharmacy; biobank</v>
      </c>
    </row>
    <row r="76">
      <c r="A76" t="str">
        <v>T-075</v>
      </c>
      <c r="B76" t="str">
        <v>Colorectal Cancer</v>
      </c>
      <c r="C76" t="str">
        <v>Oncology</v>
      </c>
      <c r="D76" t="str">
        <v>Variant</v>
      </c>
      <c r="E76" t="str">
        <v>Mild-moderate stage</v>
      </c>
      <c r="F76" t="str">
        <v>Phase IV</v>
      </c>
      <c r="G76">
        <v>1028</v>
      </c>
      <c r="H76">
        <v>15</v>
      </c>
      <c r="I76" t="str">
        <v>High</v>
      </c>
      <c r="J76">
        <v>9.4</v>
      </c>
      <c r="K76">
        <v>14.6</v>
      </c>
      <c r="L76">
        <v>51</v>
      </c>
      <c r="M76">
        <v>35</v>
      </c>
      <c r="N76" t="str">
        <v>Yes</v>
      </c>
      <c r="O76" t="str">
        <v>Oncology day-care unit; imaging (CT/MRI); GCP pharmacy; biobank</v>
      </c>
    </row>
    <row r="77">
      <c r="A77" t="str">
        <v>T-076</v>
      </c>
      <c r="B77" t="str">
        <v>Colorectal Cancer</v>
      </c>
      <c r="C77" t="str">
        <v>Oncology</v>
      </c>
      <c r="D77" t="str">
        <v>Variant</v>
      </c>
      <c r="E77" t="str">
        <v>Elderly (65+)</v>
      </c>
      <c r="F77" t="str">
        <v>Phase I</v>
      </c>
      <c r="G77">
        <v>51</v>
      </c>
      <c r="H77">
        <v>21</v>
      </c>
      <c r="I77" t="str">
        <v>High</v>
      </c>
      <c r="J77">
        <v>9.7</v>
      </c>
      <c r="K77">
        <v>12.9</v>
      </c>
      <c r="L77">
        <v>52</v>
      </c>
      <c r="M77">
        <v>33</v>
      </c>
      <c r="N77" t="str">
        <v>Preferred</v>
      </c>
      <c r="O77" t="str">
        <v>Oncology day-care unit; imaging (CT/MRI); GCP pharmacy; biobank</v>
      </c>
    </row>
    <row r="78">
      <c r="A78" t="str">
        <v>T-077</v>
      </c>
      <c r="B78" t="str">
        <v>Colorectal Cancer</v>
      </c>
      <c r="C78" t="str">
        <v>Oncology</v>
      </c>
      <c r="D78" t="str">
        <v>Variant</v>
      </c>
      <c r="E78" t="str">
        <v>Treatment-naive</v>
      </c>
      <c r="F78" t="str">
        <v>Phase II</v>
      </c>
      <c r="G78">
        <v>214</v>
      </c>
      <c r="H78">
        <v>16</v>
      </c>
      <c r="I78" t="str">
        <v>High</v>
      </c>
      <c r="J78">
        <v>9.9</v>
      </c>
      <c r="K78">
        <v>12.5</v>
      </c>
      <c r="L78">
        <v>54</v>
      </c>
      <c r="M78">
        <v>34</v>
      </c>
      <c r="N78" t="str">
        <v>Yes</v>
      </c>
      <c r="O78" t="str">
        <v>Oncology day-care unit; imaging (CT/MRI); GCP pharmacy; biobank</v>
      </c>
    </row>
    <row r="79">
      <c r="A79" t="str">
        <v>T-078</v>
      </c>
      <c r="B79" t="str">
        <v>Colorectal Cancer</v>
      </c>
      <c r="C79" t="str">
        <v>Oncology</v>
      </c>
      <c r="D79" t="str">
        <v>Variant</v>
      </c>
      <c r="E79" t="str">
        <v>Underrepresented-population enrichment</v>
      </c>
      <c r="F79" t="str">
        <v>Phase III</v>
      </c>
      <c r="G79">
        <v>434</v>
      </c>
      <c r="H79">
        <v>27</v>
      </c>
      <c r="I79" t="str">
        <v>Mid</v>
      </c>
      <c r="J79">
        <v>9.8</v>
      </c>
      <c r="K79">
        <v>12</v>
      </c>
      <c r="L79">
        <v>57</v>
      </c>
      <c r="M79">
        <v>31</v>
      </c>
      <c r="N79" t="str">
        <v>Preferred</v>
      </c>
      <c r="O79" t="str">
        <v>Oncology day-care unit; imaging (CT/MRI); GCP pharmacy; biobank</v>
      </c>
    </row>
    <row r="80">
      <c r="A80" t="str">
        <v>T-079</v>
      </c>
      <c r="B80" t="str">
        <v>Colorectal Cancer</v>
      </c>
      <c r="C80" t="str">
        <v>Oncology</v>
      </c>
      <c r="D80" t="str">
        <v>Variant</v>
      </c>
      <c r="E80" t="str">
        <v>Treatment-naive</v>
      </c>
      <c r="F80" t="str">
        <v>Phase IIb</v>
      </c>
      <c r="G80">
        <v>204</v>
      </c>
      <c r="H80">
        <v>19</v>
      </c>
      <c r="I80" t="str">
        <v>High</v>
      </c>
      <c r="J80">
        <v>8.9</v>
      </c>
      <c r="K80">
        <v>14.3</v>
      </c>
      <c r="L80">
        <v>54</v>
      </c>
      <c r="M80">
        <v>37</v>
      </c>
      <c r="N80" t="str">
        <v>Yes</v>
      </c>
      <c r="O80" t="str">
        <v>Oncology day-care unit; imaging (CT/MRI); GCP pharmacy; biobank</v>
      </c>
    </row>
    <row r="81">
      <c r="A81" t="str">
        <v>T-080</v>
      </c>
      <c r="B81" t="str">
        <v>Colorectal Cancer</v>
      </c>
      <c r="C81" t="str">
        <v>Oncology</v>
      </c>
      <c r="D81" t="str">
        <v>Variant</v>
      </c>
      <c r="E81" t="str">
        <v>Underrepresented-population enrichment</v>
      </c>
      <c r="F81" t="str">
        <v>Phase I</v>
      </c>
      <c r="G81">
        <v>74</v>
      </c>
      <c r="H81">
        <v>22</v>
      </c>
      <c r="I81" t="str">
        <v>Low</v>
      </c>
      <c r="J81">
        <v>9.7</v>
      </c>
      <c r="K81">
        <v>12.7</v>
      </c>
      <c r="L81">
        <v>55</v>
      </c>
      <c r="M81">
        <v>32</v>
      </c>
      <c r="N81" t="str">
        <v>Preferred</v>
      </c>
      <c r="O81" t="str">
        <v>Oncology day-care unit; imaging (CT/MRI); GCP pharmacy; biobank</v>
      </c>
    </row>
    <row r="82">
      <c r="A82" t="str">
        <v>T-081</v>
      </c>
      <c r="B82" t="str">
        <v>Prostate Cancer</v>
      </c>
      <c r="C82" t="str">
        <v>Oncology</v>
      </c>
      <c r="D82" t="str">
        <v>Headline</v>
      </c>
      <c r="E82" t="str">
        <v>All-comers</v>
      </c>
      <c r="F82" t="str">
        <v>Phase III</v>
      </c>
      <c r="G82">
        <v>636</v>
      </c>
      <c r="H82">
        <v>28</v>
      </c>
      <c r="I82" t="str">
        <v>High</v>
      </c>
      <c r="J82">
        <v>10.9</v>
      </c>
      <c r="K82">
        <v>12</v>
      </c>
      <c r="L82">
        <v>59</v>
      </c>
      <c r="M82">
        <v>32</v>
      </c>
      <c r="N82" t="str">
        <v>Yes</v>
      </c>
      <c r="O82" t="str">
        <v>Oncology day-care unit; imaging (CT/MRI); GCP pharmacy; biobank</v>
      </c>
    </row>
    <row r="83">
      <c r="A83" t="str">
        <v>T-082</v>
      </c>
      <c r="B83" t="str">
        <v>Prostate Cancer</v>
      </c>
      <c r="C83" t="str">
        <v>Oncology</v>
      </c>
      <c r="D83" t="str">
        <v>Variant</v>
      </c>
      <c r="E83" t="str">
        <v>Biomarker-positive subgroup</v>
      </c>
      <c r="F83" t="str">
        <v>Phase I</v>
      </c>
      <c r="G83">
        <v>53</v>
      </c>
      <c r="H83">
        <v>19</v>
      </c>
      <c r="I83" t="str">
        <v>Mid</v>
      </c>
      <c r="J83">
        <v>10.1</v>
      </c>
      <c r="K83">
        <v>14.6</v>
      </c>
      <c r="L83">
        <v>54</v>
      </c>
      <c r="M83">
        <v>31</v>
      </c>
      <c r="N83" t="str">
        <v>Yes</v>
      </c>
      <c r="O83" t="str">
        <v>Oncology day-care unit; imaging (CT/MRI); GCP pharmacy; biobank</v>
      </c>
    </row>
    <row r="84">
      <c r="A84" t="str">
        <v>T-083</v>
      </c>
      <c r="B84" t="str">
        <v>Prostate Cancer</v>
      </c>
      <c r="C84" t="str">
        <v>Oncology</v>
      </c>
      <c r="D84" t="str">
        <v>Variant</v>
      </c>
      <c r="E84" t="str">
        <v>Male-only cohort</v>
      </c>
      <c r="F84" t="str">
        <v>Phase IIb</v>
      </c>
      <c r="G84">
        <v>258</v>
      </c>
      <c r="H84">
        <v>15</v>
      </c>
      <c r="I84" t="str">
        <v>Low</v>
      </c>
      <c r="J84">
        <v>8.9</v>
      </c>
      <c r="K84">
        <v>13.5</v>
      </c>
      <c r="L84">
        <v>56</v>
      </c>
      <c r="M84">
        <v>35</v>
      </c>
      <c r="N84" t="str">
        <v>Yes</v>
      </c>
      <c r="O84" t="str">
        <v>Oncology day-care unit; imaging (CT/MRI); GCP pharmacy; biobank</v>
      </c>
    </row>
    <row r="85">
      <c r="A85" t="str">
        <v>T-084</v>
      </c>
      <c r="B85" t="str">
        <v>Prostate Cancer</v>
      </c>
      <c r="C85" t="str">
        <v>Oncology</v>
      </c>
      <c r="D85" t="str">
        <v>Variant</v>
      </c>
      <c r="E85" t="str">
        <v>Severe/advanced stage</v>
      </c>
      <c r="F85" t="str">
        <v>Phase I</v>
      </c>
      <c r="G85">
        <v>73</v>
      </c>
      <c r="H85">
        <v>14</v>
      </c>
      <c r="I85" t="str">
        <v>High</v>
      </c>
      <c r="J85">
        <v>10.2</v>
      </c>
      <c r="K85">
        <v>13</v>
      </c>
      <c r="L85">
        <v>56</v>
      </c>
      <c r="M85">
        <v>34</v>
      </c>
      <c r="N85" t="str">
        <v>Preferred</v>
      </c>
      <c r="O85" t="str">
        <v>Oncology day-care unit; imaging (CT/MRI); GCP pharmacy; biobank</v>
      </c>
    </row>
    <row r="86">
      <c r="A86" t="str">
        <v>T-085</v>
      </c>
      <c r="B86" t="str">
        <v>Prostate Cancer</v>
      </c>
      <c r="C86" t="str">
        <v>Oncology</v>
      </c>
      <c r="D86" t="str">
        <v>Variant</v>
      </c>
      <c r="E86" t="str">
        <v>Treatment-naive</v>
      </c>
      <c r="F86" t="str">
        <v>Phase IV</v>
      </c>
      <c r="G86">
        <v>700</v>
      </c>
      <c r="H86">
        <v>20</v>
      </c>
      <c r="I86" t="str">
        <v>Mid</v>
      </c>
      <c r="J86">
        <v>10.3</v>
      </c>
      <c r="K86">
        <v>13.4</v>
      </c>
      <c r="L86">
        <v>55</v>
      </c>
      <c r="M86">
        <v>31</v>
      </c>
      <c r="N86" t="str">
        <v>Yes</v>
      </c>
      <c r="O86" t="str">
        <v>Oncology day-care unit; imaging (CT/MRI); GCP pharmacy; biobank</v>
      </c>
    </row>
    <row r="87">
      <c r="A87" t="str">
        <v>T-086</v>
      </c>
      <c r="B87" t="str">
        <v>Prostate Cancer</v>
      </c>
      <c r="C87" t="str">
        <v>Oncology</v>
      </c>
      <c r="D87" t="str">
        <v>Variant</v>
      </c>
      <c r="E87" t="str">
        <v>Underrepresented-population enrichment</v>
      </c>
      <c r="F87" t="str">
        <v>Phase IV</v>
      </c>
      <c r="G87">
        <v>700</v>
      </c>
      <c r="H87">
        <v>15</v>
      </c>
      <c r="I87" t="str">
        <v>Mid</v>
      </c>
      <c r="J87">
        <v>9.9</v>
      </c>
      <c r="K87">
        <v>13.8</v>
      </c>
      <c r="L87">
        <v>55</v>
      </c>
      <c r="M87">
        <v>31</v>
      </c>
      <c r="N87" t="str">
        <v>Preferred</v>
      </c>
      <c r="O87" t="str">
        <v>Oncology day-care unit; imaging (CT/MRI); GCP pharmacy; biobank</v>
      </c>
    </row>
    <row r="88">
      <c r="A88" t="str">
        <v>T-087</v>
      </c>
      <c r="B88" t="str">
        <v>Prostate Cancer</v>
      </c>
      <c r="C88" t="str">
        <v>Oncology</v>
      </c>
      <c r="D88" t="str">
        <v>Variant</v>
      </c>
      <c r="E88" t="str">
        <v>Male-only cohort</v>
      </c>
      <c r="F88" t="str">
        <v>Phase IIb</v>
      </c>
      <c r="G88">
        <v>183</v>
      </c>
      <c r="H88">
        <v>25</v>
      </c>
      <c r="I88" t="str">
        <v>Mid</v>
      </c>
      <c r="J88">
        <v>9.6</v>
      </c>
      <c r="K88">
        <v>13.2</v>
      </c>
      <c r="L88">
        <v>57</v>
      </c>
      <c r="M88">
        <v>34</v>
      </c>
      <c r="N88" t="str">
        <v>Yes</v>
      </c>
      <c r="O88" t="str">
        <v>Oncology day-care unit; imaging (CT/MRI); GCP pharmacy; biobank</v>
      </c>
    </row>
    <row r="89">
      <c r="A89" t="str">
        <v>T-088</v>
      </c>
      <c r="B89" t="str">
        <v>Prostate Cancer</v>
      </c>
      <c r="C89" t="str">
        <v>Oncology</v>
      </c>
      <c r="D89" t="str">
        <v>Variant</v>
      </c>
      <c r="E89" t="str">
        <v>Mild-moderate stage</v>
      </c>
      <c r="F89" t="str">
        <v>Phase I</v>
      </c>
      <c r="G89">
        <v>64</v>
      </c>
      <c r="H89">
        <v>14</v>
      </c>
      <c r="I89" t="str">
        <v>High</v>
      </c>
      <c r="J89">
        <v>9.4</v>
      </c>
      <c r="K89">
        <v>13.3</v>
      </c>
      <c r="L89">
        <v>53</v>
      </c>
      <c r="M89">
        <v>36</v>
      </c>
      <c r="N89" t="str">
        <v>Yes</v>
      </c>
      <c r="O89" t="str">
        <v>Oncology day-care unit; imaging (CT/MRI); GCP pharmacy; biobank</v>
      </c>
    </row>
    <row r="90">
      <c r="A90" t="str">
        <v>T-089</v>
      </c>
      <c r="B90" t="str">
        <v>Prostate Cancer</v>
      </c>
      <c r="C90" t="str">
        <v>Oncology</v>
      </c>
      <c r="D90" t="str">
        <v>Variant</v>
      </c>
      <c r="E90" t="str">
        <v>Rural/low-access catchment</v>
      </c>
      <c r="F90" t="str">
        <v>Phase IV</v>
      </c>
      <c r="G90">
        <v>834</v>
      </c>
      <c r="H90">
        <v>22</v>
      </c>
      <c r="I90" t="str">
        <v>Mid</v>
      </c>
      <c r="J90">
        <v>9.6</v>
      </c>
      <c r="K90">
        <v>13.1</v>
      </c>
      <c r="L90">
        <v>55</v>
      </c>
      <c r="M90">
        <v>31</v>
      </c>
      <c r="N90" t="str">
        <v>Preferred</v>
      </c>
      <c r="O90" t="str">
        <v>Oncology day-care unit; imaging (CT/MRI); GCP pharmacy; biobank</v>
      </c>
    </row>
    <row r="91">
      <c r="A91" t="str">
        <v>T-090</v>
      </c>
      <c r="B91" t="str">
        <v>Prostate Cancer</v>
      </c>
      <c r="C91" t="str">
        <v>Oncology</v>
      </c>
      <c r="D91" t="str">
        <v>Variant</v>
      </c>
      <c r="E91" t="str">
        <v>Paediatric-adjacent (16-21)</v>
      </c>
      <c r="F91" t="str">
        <v>Phase IV</v>
      </c>
      <c r="G91">
        <v>1120</v>
      </c>
      <c r="H91">
        <v>29</v>
      </c>
      <c r="I91" t="str">
        <v>Mid</v>
      </c>
      <c r="J91">
        <v>9.3</v>
      </c>
      <c r="K91">
        <v>14.1</v>
      </c>
      <c r="L91">
        <v>55</v>
      </c>
      <c r="M91">
        <v>34</v>
      </c>
      <c r="N91" t="str">
        <v>Preferred</v>
      </c>
      <c r="O91" t="str">
        <v>Oncology day-care unit; imaging (CT/MRI); GCP pharmacy; biobank</v>
      </c>
    </row>
    <row r="92">
      <c r="A92" t="str">
        <v>T-091</v>
      </c>
      <c r="B92" t="str">
        <v>Prostate Cancer</v>
      </c>
      <c r="C92" t="str">
        <v>Oncology</v>
      </c>
      <c r="D92" t="str">
        <v>Variant</v>
      </c>
      <c r="E92" t="str">
        <v>Treatment-naive</v>
      </c>
      <c r="F92" t="str">
        <v>Phase IV</v>
      </c>
      <c r="G92">
        <v>786</v>
      </c>
      <c r="H92">
        <v>24</v>
      </c>
      <c r="I92" t="str">
        <v>Mid</v>
      </c>
      <c r="J92">
        <v>9</v>
      </c>
      <c r="K92">
        <v>14.3</v>
      </c>
      <c r="L92">
        <v>56</v>
      </c>
      <c r="M92">
        <v>32</v>
      </c>
      <c r="N92" t="str">
        <v>Yes</v>
      </c>
      <c r="O92" t="str">
        <v>Oncology day-care unit; imaging (CT/MRI); GCP pharmacy; biobank</v>
      </c>
    </row>
    <row r="93">
      <c r="A93" t="str">
        <v>T-092</v>
      </c>
      <c r="B93" t="str">
        <v>Prostate Cancer</v>
      </c>
      <c r="C93" t="str">
        <v>Oncology</v>
      </c>
      <c r="D93" t="str">
        <v>Variant</v>
      </c>
      <c r="E93" t="str">
        <v>Treatment-experienced</v>
      </c>
      <c r="F93" t="str">
        <v>Phase IV</v>
      </c>
      <c r="G93">
        <v>1113</v>
      </c>
      <c r="H93">
        <v>23</v>
      </c>
      <c r="I93" t="str">
        <v>High</v>
      </c>
      <c r="J93">
        <v>10.1</v>
      </c>
      <c r="K93">
        <v>12.4</v>
      </c>
      <c r="L93">
        <v>57</v>
      </c>
      <c r="M93">
        <v>34</v>
      </c>
      <c r="N93" t="str">
        <v>Yes</v>
      </c>
      <c r="O93" t="str">
        <v>Oncology day-care unit; imaging (CT/MRI); GCP pharmacy; biobank</v>
      </c>
    </row>
    <row r="94">
      <c r="A94" t="str">
        <v>T-093</v>
      </c>
      <c r="B94" t="str">
        <v>Prostate Cancer</v>
      </c>
      <c r="C94" t="str">
        <v>Oncology</v>
      </c>
      <c r="D94" t="str">
        <v>Variant</v>
      </c>
      <c r="E94" t="str">
        <v>Mild-moderate stage</v>
      </c>
      <c r="F94" t="str">
        <v>Phase III</v>
      </c>
      <c r="G94">
        <v>630</v>
      </c>
      <c r="H94">
        <v>28</v>
      </c>
      <c r="I94" t="str">
        <v>High</v>
      </c>
      <c r="J94">
        <v>10.8</v>
      </c>
      <c r="K94">
        <v>11.5</v>
      </c>
      <c r="L94">
        <v>58</v>
      </c>
      <c r="M94">
        <v>30</v>
      </c>
      <c r="N94" t="str">
        <v>Yes</v>
      </c>
      <c r="O94" t="str">
        <v>Oncology day-care unit; imaging (CT/MRI); GCP pharmacy; biobank</v>
      </c>
    </row>
    <row r="95">
      <c r="A95" t="str">
        <v>T-094</v>
      </c>
      <c r="B95" t="str">
        <v>Prostate Cancer</v>
      </c>
      <c r="C95" t="str">
        <v>Oncology</v>
      </c>
      <c r="D95" t="str">
        <v>Variant</v>
      </c>
      <c r="E95" t="str">
        <v>Rural/low-access catchment</v>
      </c>
      <c r="F95" t="str">
        <v>Phase II</v>
      </c>
      <c r="G95">
        <v>192</v>
      </c>
      <c r="H95">
        <v>24</v>
      </c>
      <c r="I95" t="str">
        <v>Low</v>
      </c>
      <c r="J95">
        <v>10.3</v>
      </c>
      <c r="K95">
        <v>13.5</v>
      </c>
      <c r="L95">
        <v>56</v>
      </c>
      <c r="M95">
        <v>31</v>
      </c>
      <c r="N95" t="str">
        <v>Preferred</v>
      </c>
      <c r="O95" t="str">
        <v>Oncology day-care unit; imaging (CT/MRI); GCP pharmacy; biobank</v>
      </c>
    </row>
    <row r="96">
      <c r="A96" t="str">
        <v>T-095</v>
      </c>
      <c r="B96" t="str">
        <v>Prostate Cancer</v>
      </c>
      <c r="C96" t="str">
        <v>Oncology</v>
      </c>
      <c r="D96" t="str">
        <v>Variant</v>
      </c>
      <c r="E96" t="str">
        <v>Comorbid CKD</v>
      </c>
      <c r="F96" t="str">
        <v>Phase I</v>
      </c>
      <c r="G96">
        <v>44</v>
      </c>
      <c r="H96">
        <v>17</v>
      </c>
      <c r="I96" t="str">
        <v>High</v>
      </c>
      <c r="J96">
        <v>9.3</v>
      </c>
      <c r="K96">
        <v>13.5</v>
      </c>
      <c r="L96">
        <v>55</v>
      </c>
      <c r="M96">
        <v>31</v>
      </c>
      <c r="N96" t="str">
        <v>Yes</v>
      </c>
      <c r="O96" t="str">
        <v>Oncology day-care unit; imaging (CT/MRI); GCP pharmacy; biobank</v>
      </c>
    </row>
    <row r="97">
      <c r="A97" t="str">
        <v>T-096</v>
      </c>
      <c r="B97" t="str">
        <v>Prostate Cancer</v>
      </c>
      <c r="C97" t="str">
        <v>Oncology</v>
      </c>
      <c r="D97" t="str">
        <v>Variant</v>
      </c>
      <c r="E97" t="str">
        <v>Underrepresented-population enrichment</v>
      </c>
      <c r="F97" t="str">
        <v>Phase IIb</v>
      </c>
      <c r="G97">
        <v>310</v>
      </c>
      <c r="H97">
        <v>19</v>
      </c>
      <c r="I97" t="str">
        <v>Mid</v>
      </c>
      <c r="J97">
        <v>8.9</v>
      </c>
      <c r="K97">
        <v>13.5</v>
      </c>
      <c r="L97">
        <v>51</v>
      </c>
      <c r="M97">
        <v>32</v>
      </c>
      <c r="N97" t="str">
        <v>Yes</v>
      </c>
      <c r="O97" t="str">
        <v>Oncology day-care unit; imaging (CT/MRI); GCP pharmacy; biobank</v>
      </c>
    </row>
    <row r="98">
      <c r="A98" t="str">
        <v>T-097</v>
      </c>
      <c r="B98" t="str">
        <v>Hypertension</v>
      </c>
      <c r="C98" t="str">
        <v>Cardiology</v>
      </c>
      <c r="D98" t="str">
        <v>Headline</v>
      </c>
      <c r="E98" t="str">
        <v>All-comers</v>
      </c>
      <c r="F98" t="str">
        <v>Phase III</v>
      </c>
      <c r="G98">
        <v>552</v>
      </c>
      <c r="H98">
        <v>19</v>
      </c>
      <c r="I98" t="str">
        <v>High</v>
      </c>
      <c r="J98">
        <v>10.9</v>
      </c>
      <c r="K98">
        <v>12.4</v>
      </c>
      <c r="L98">
        <v>57</v>
      </c>
      <c r="M98">
        <v>33</v>
      </c>
      <c r="N98" t="str">
        <v>Preferred</v>
      </c>
      <c r="O98" t="str">
        <v>Cardiac cath lab; ECG/Holter; echo suite</v>
      </c>
    </row>
    <row r="99">
      <c r="A99" t="str">
        <v>T-098</v>
      </c>
      <c r="B99" t="str">
        <v>Hypertension</v>
      </c>
      <c r="C99" t="str">
        <v>Cardiology</v>
      </c>
      <c r="D99" t="str">
        <v>Variant</v>
      </c>
      <c r="E99" t="str">
        <v>Severe/advanced stage</v>
      </c>
      <c r="F99" t="str">
        <v>Phase IV</v>
      </c>
      <c r="G99">
        <v>859</v>
      </c>
      <c r="H99">
        <v>22</v>
      </c>
      <c r="I99" t="str">
        <v>Low</v>
      </c>
      <c r="J99">
        <v>9.6</v>
      </c>
      <c r="K99">
        <v>13.2</v>
      </c>
      <c r="L99">
        <v>53</v>
      </c>
      <c r="M99">
        <v>32</v>
      </c>
      <c r="N99" t="str">
        <v>Yes</v>
      </c>
      <c r="O99" t="str">
        <v>Cardiac cath lab; ECG/Holter; echo suite</v>
      </c>
    </row>
    <row r="100">
      <c r="A100" t="str">
        <v>T-099</v>
      </c>
      <c r="B100" t="str">
        <v>Hypertension</v>
      </c>
      <c r="C100" t="str">
        <v>Cardiology</v>
      </c>
      <c r="D100" t="str">
        <v>Variant</v>
      </c>
      <c r="E100" t="str">
        <v>Underrepresented-population enrichment</v>
      </c>
      <c r="F100" t="str">
        <v>Phase II</v>
      </c>
      <c r="G100">
        <v>222</v>
      </c>
      <c r="H100">
        <v>16</v>
      </c>
      <c r="I100" t="str">
        <v>Mid</v>
      </c>
      <c r="J100">
        <v>9.2</v>
      </c>
      <c r="K100">
        <v>13.4</v>
      </c>
      <c r="L100">
        <v>54</v>
      </c>
      <c r="M100">
        <v>33</v>
      </c>
      <c r="N100" t="str">
        <v>Yes</v>
      </c>
      <c r="O100" t="str">
        <v>Cardiac cath lab; ECG/Holter; echo suite</v>
      </c>
    </row>
    <row r="101">
      <c r="A101" t="str">
        <v>T-100</v>
      </c>
      <c r="B101" t="str">
        <v>Hypertension</v>
      </c>
      <c r="C101" t="str">
        <v>Cardiology</v>
      </c>
      <c r="D101" t="str">
        <v>Variant</v>
      </c>
      <c r="E101" t="str">
        <v>Open-label extension</v>
      </c>
      <c r="F101" t="str">
        <v>Phase III</v>
      </c>
      <c r="G101">
        <v>575</v>
      </c>
      <c r="H101">
        <v>14</v>
      </c>
      <c r="I101" t="str">
        <v>Mid</v>
      </c>
      <c r="J101">
        <v>10.4</v>
      </c>
      <c r="K101">
        <v>12.2</v>
      </c>
      <c r="L101">
        <v>56</v>
      </c>
      <c r="M101">
        <v>29</v>
      </c>
      <c r="N101" t="str">
        <v>Yes</v>
      </c>
      <c r="O101" t="str">
        <v>Cardiac cath lab; ECG/Holter; echo suite</v>
      </c>
    </row>
    <row r="102">
      <c r="A102" t="str">
        <v>T-101</v>
      </c>
      <c r="B102" t="str">
        <v>Hypertension</v>
      </c>
      <c r="C102" t="str">
        <v>Cardiology</v>
      </c>
      <c r="D102" t="str">
        <v>Variant</v>
      </c>
      <c r="E102" t="str">
        <v>Adult (18-64)</v>
      </c>
      <c r="F102" t="str">
        <v>Phase I</v>
      </c>
      <c r="G102">
        <v>66</v>
      </c>
      <c r="H102">
        <v>18</v>
      </c>
      <c r="I102" t="str">
        <v>High</v>
      </c>
      <c r="J102">
        <v>9.9</v>
      </c>
      <c r="K102">
        <v>14.3</v>
      </c>
      <c r="L102">
        <v>55</v>
      </c>
      <c r="M102">
        <v>34</v>
      </c>
      <c r="N102" t="str">
        <v>Preferred</v>
      </c>
      <c r="O102" t="str">
        <v>Cardiac cath lab; ECG/Holter; echo suite</v>
      </c>
    </row>
    <row r="103">
      <c r="A103" t="str">
        <v>T-102</v>
      </c>
      <c r="B103" t="str">
        <v>Hypertension</v>
      </c>
      <c r="C103" t="str">
        <v>Cardiology</v>
      </c>
      <c r="D103" t="str">
        <v>Variant</v>
      </c>
      <c r="E103" t="str">
        <v>Rural/low-access catchment</v>
      </c>
      <c r="F103" t="str">
        <v>Phase III</v>
      </c>
      <c r="G103">
        <v>737</v>
      </c>
      <c r="H103">
        <v>18</v>
      </c>
      <c r="I103" t="str">
        <v>High</v>
      </c>
      <c r="J103">
        <v>9.6</v>
      </c>
      <c r="K103">
        <v>12.7</v>
      </c>
      <c r="L103">
        <v>56</v>
      </c>
      <c r="M103">
        <v>32</v>
      </c>
      <c r="N103" t="str">
        <v>Yes</v>
      </c>
      <c r="O103" t="str">
        <v>Cardiac cath lab; ECG/Holter; echo suite</v>
      </c>
    </row>
    <row r="104">
      <c r="A104" t="str">
        <v>T-103</v>
      </c>
      <c r="B104" t="str">
        <v>Hypertension</v>
      </c>
      <c r="C104" t="str">
        <v>Cardiology</v>
      </c>
      <c r="D104" t="str">
        <v>Variant</v>
      </c>
      <c r="E104" t="str">
        <v>Treatment-naive</v>
      </c>
      <c r="F104" t="str">
        <v>Phase I</v>
      </c>
      <c r="G104">
        <v>65</v>
      </c>
      <c r="H104">
        <v>17</v>
      </c>
      <c r="I104" t="str">
        <v>Low</v>
      </c>
      <c r="J104">
        <v>9.3</v>
      </c>
      <c r="K104">
        <v>14.2</v>
      </c>
      <c r="L104">
        <v>54</v>
      </c>
      <c r="M104">
        <v>33</v>
      </c>
      <c r="N104" t="str">
        <v>Yes</v>
      </c>
      <c r="O104" t="str">
        <v>Cardiac cath lab; ECG/Holter; echo suite</v>
      </c>
    </row>
    <row r="105">
      <c r="A105" t="str">
        <v>T-104</v>
      </c>
      <c r="B105" t="str">
        <v>Hypertension</v>
      </c>
      <c r="C105" t="str">
        <v>Cardiology</v>
      </c>
      <c r="D105" t="str">
        <v>Variant</v>
      </c>
      <c r="E105" t="str">
        <v>Severe/advanced stage</v>
      </c>
      <c r="F105" t="str">
        <v>Phase I</v>
      </c>
      <c r="G105">
        <v>54</v>
      </c>
      <c r="H105">
        <v>8</v>
      </c>
      <c r="I105" t="str">
        <v>Low</v>
      </c>
      <c r="J105">
        <v>10.1</v>
      </c>
      <c r="K105">
        <v>12.7</v>
      </c>
      <c r="L105">
        <v>55</v>
      </c>
      <c r="M105">
        <v>32</v>
      </c>
      <c r="N105" t="str">
        <v>Yes</v>
      </c>
      <c r="O105" t="str">
        <v>Cardiac cath lab; ECG/Holter; echo suite</v>
      </c>
    </row>
    <row r="106">
      <c r="A106" t="str">
        <v>T-105</v>
      </c>
      <c r="B106" t="str">
        <v>Hypertension</v>
      </c>
      <c r="C106" t="str">
        <v>Cardiology</v>
      </c>
      <c r="D106" t="str">
        <v>Variant</v>
      </c>
      <c r="E106" t="str">
        <v>Treatment-experienced</v>
      </c>
      <c r="F106" t="str">
        <v>Phase II</v>
      </c>
      <c r="G106">
        <v>216</v>
      </c>
      <c r="H106">
        <v>19</v>
      </c>
      <c r="I106" t="str">
        <v>Low</v>
      </c>
      <c r="J106">
        <v>8.7</v>
      </c>
      <c r="K106">
        <v>14.2</v>
      </c>
      <c r="L106">
        <v>54</v>
      </c>
      <c r="M106">
        <v>36</v>
      </c>
      <c r="N106" t="str">
        <v>Yes</v>
      </c>
      <c r="O106" t="str">
        <v>Cardiac cath lab; ECG/Holter; echo suite</v>
      </c>
    </row>
    <row r="107">
      <c r="A107" t="str">
        <v>T-106</v>
      </c>
      <c r="B107" t="str">
        <v>Hypertension</v>
      </c>
      <c r="C107" t="str">
        <v>Cardiology</v>
      </c>
      <c r="D107" t="str">
        <v>Variant</v>
      </c>
      <c r="E107" t="str">
        <v>Elderly (65+)</v>
      </c>
      <c r="F107" t="str">
        <v>Phase III</v>
      </c>
      <c r="G107">
        <v>725</v>
      </c>
      <c r="H107">
        <v>16</v>
      </c>
      <c r="I107" t="str">
        <v>High</v>
      </c>
      <c r="J107">
        <v>10.8</v>
      </c>
      <c r="K107">
        <v>11.5</v>
      </c>
      <c r="L107">
        <v>58</v>
      </c>
      <c r="M107">
        <v>32</v>
      </c>
      <c r="N107" t="str">
        <v>Yes</v>
      </c>
      <c r="O107" t="str">
        <v>Cardiac cath lab; ECG/Holter; echo suite</v>
      </c>
    </row>
    <row r="108">
      <c r="A108" t="str">
        <v>T-107</v>
      </c>
      <c r="B108" t="str">
        <v>Hypertension</v>
      </c>
      <c r="C108" t="str">
        <v>Cardiology</v>
      </c>
      <c r="D108" t="str">
        <v>Variant</v>
      </c>
      <c r="E108" t="str">
        <v>Underrepresented-population enrichment</v>
      </c>
      <c r="F108" t="str">
        <v>Phase IV</v>
      </c>
      <c r="G108">
        <v>1149</v>
      </c>
      <c r="H108">
        <v>18</v>
      </c>
      <c r="I108" t="str">
        <v>High</v>
      </c>
      <c r="J108">
        <v>9.1</v>
      </c>
      <c r="K108">
        <v>13.9</v>
      </c>
      <c r="L108">
        <v>55</v>
      </c>
      <c r="M108">
        <v>36</v>
      </c>
      <c r="N108" t="str">
        <v>Yes</v>
      </c>
      <c r="O108" t="str">
        <v>Cardiac cath lab; ECG/Holter; echo suite</v>
      </c>
    </row>
    <row r="109">
      <c r="A109" t="str">
        <v>T-108</v>
      </c>
      <c r="B109" t="str">
        <v>Hypertension</v>
      </c>
      <c r="C109" t="str">
        <v>Cardiology</v>
      </c>
      <c r="D109" t="str">
        <v>Variant</v>
      </c>
      <c r="E109" t="str">
        <v>Open-label extension</v>
      </c>
      <c r="F109" t="str">
        <v>Phase IV</v>
      </c>
      <c r="G109">
        <v>1179</v>
      </c>
      <c r="H109">
        <v>20</v>
      </c>
      <c r="I109" t="str">
        <v>High</v>
      </c>
      <c r="J109">
        <v>9.2</v>
      </c>
      <c r="K109">
        <v>13.9</v>
      </c>
      <c r="L109">
        <v>56</v>
      </c>
      <c r="M109">
        <v>33</v>
      </c>
      <c r="N109" t="str">
        <v>Preferred</v>
      </c>
      <c r="O109" t="str">
        <v>Cardiac cath lab; ECG/Holter; echo suite</v>
      </c>
    </row>
    <row r="110">
      <c r="A110" t="str">
        <v>T-109</v>
      </c>
      <c r="B110" t="str">
        <v>Hypertension</v>
      </c>
      <c r="C110" t="str">
        <v>Cardiology</v>
      </c>
      <c r="D110" t="str">
        <v>Variant</v>
      </c>
      <c r="E110" t="str">
        <v>Open-label extension</v>
      </c>
      <c r="F110" t="str">
        <v>Phase I</v>
      </c>
      <c r="G110">
        <v>66</v>
      </c>
      <c r="H110">
        <v>12</v>
      </c>
      <c r="I110" t="str">
        <v>High</v>
      </c>
      <c r="J110">
        <v>8.9</v>
      </c>
      <c r="K110">
        <v>14.6</v>
      </c>
      <c r="L110">
        <v>53</v>
      </c>
      <c r="M110">
        <v>36</v>
      </c>
      <c r="N110" t="str">
        <v>Yes</v>
      </c>
      <c r="O110" t="str">
        <v>Cardiac cath lab; ECG/Holter; echo suite</v>
      </c>
    </row>
    <row r="111">
      <c r="A111" t="str">
        <v>T-110</v>
      </c>
      <c r="B111" t="str">
        <v>Hypertension</v>
      </c>
      <c r="C111" t="str">
        <v>Cardiology</v>
      </c>
      <c r="D111" t="str">
        <v>Variant</v>
      </c>
      <c r="E111" t="str">
        <v>Treatment-naive</v>
      </c>
      <c r="F111" t="str">
        <v>Phase I</v>
      </c>
      <c r="G111">
        <v>66</v>
      </c>
      <c r="H111">
        <v>12</v>
      </c>
      <c r="I111" t="str">
        <v>Low</v>
      </c>
      <c r="J111">
        <v>9</v>
      </c>
      <c r="K111">
        <v>13.9</v>
      </c>
      <c r="L111">
        <v>54</v>
      </c>
      <c r="M111">
        <v>32</v>
      </c>
      <c r="N111" t="str">
        <v>Yes</v>
      </c>
      <c r="O111" t="str">
        <v>Cardiac cath lab; ECG/Holter; echo suite</v>
      </c>
    </row>
    <row r="112">
      <c r="A112" t="str">
        <v>T-111</v>
      </c>
      <c r="B112" t="str">
        <v>Hypertension</v>
      </c>
      <c r="C112" t="str">
        <v>Cardiology</v>
      </c>
      <c r="D112" t="str">
        <v>Variant</v>
      </c>
      <c r="E112" t="str">
        <v>Rural/low-access catchment</v>
      </c>
      <c r="F112" t="str">
        <v>Phase IIb</v>
      </c>
      <c r="G112">
        <v>219</v>
      </c>
      <c r="H112">
        <v>13</v>
      </c>
      <c r="I112" t="str">
        <v>Mid</v>
      </c>
      <c r="J112">
        <v>9.3</v>
      </c>
      <c r="K112">
        <v>14.4</v>
      </c>
      <c r="L112">
        <v>54</v>
      </c>
      <c r="M112">
        <v>34</v>
      </c>
      <c r="N112" t="str">
        <v>Preferred</v>
      </c>
      <c r="O112" t="str">
        <v>Cardiac cath lab; ECG/Holter; echo suite</v>
      </c>
    </row>
    <row r="113">
      <c r="A113" t="str">
        <v>T-112</v>
      </c>
      <c r="B113" t="str">
        <v>Hypertension</v>
      </c>
      <c r="C113" t="str">
        <v>Cardiology</v>
      </c>
      <c r="D113" t="str">
        <v>Variant</v>
      </c>
      <c r="E113" t="str">
        <v>Adult (18-64)</v>
      </c>
      <c r="F113" t="str">
        <v>Phase IV</v>
      </c>
      <c r="G113">
        <v>664</v>
      </c>
      <c r="H113">
        <v>15</v>
      </c>
      <c r="I113" t="str">
        <v>Mid</v>
      </c>
      <c r="J113">
        <v>9.9</v>
      </c>
      <c r="K113">
        <v>13.1</v>
      </c>
      <c r="L113">
        <v>51</v>
      </c>
      <c r="M113">
        <v>36</v>
      </c>
      <c r="N113" t="str">
        <v>Preferred</v>
      </c>
      <c r="O113" t="str">
        <v>Cardiac cath lab; ECG/Holter; echo suite</v>
      </c>
    </row>
    <row r="114">
      <c r="A114" t="str">
        <v>T-113</v>
      </c>
      <c r="B114" t="str">
        <v>Heart Failure (HFrEF)</v>
      </c>
      <c r="C114" t="str">
        <v>Cardiology</v>
      </c>
      <c r="D114" t="str">
        <v>Headline</v>
      </c>
      <c r="E114" t="str">
        <v>All-comers</v>
      </c>
      <c r="F114" t="str">
        <v>Phase III</v>
      </c>
      <c r="G114">
        <v>772</v>
      </c>
      <c r="H114">
        <v>16</v>
      </c>
      <c r="I114" t="str">
        <v>High</v>
      </c>
      <c r="J114">
        <v>10.5</v>
      </c>
      <c r="K114">
        <v>12.3</v>
      </c>
      <c r="L114">
        <v>57</v>
      </c>
      <c r="M114">
        <v>30</v>
      </c>
      <c r="N114" t="str">
        <v>Yes</v>
      </c>
      <c r="O114" t="str">
        <v>Cardiac cath lab; ECG/Holter; echo suite</v>
      </c>
    </row>
    <row r="115">
      <c r="A115" t="str">
        <v>T-114</v>
      </c>
      <c r="B115" t="str">
        <v>Heart Failure (HFrEF)</v>
      </c>
      <c r="C115" t="str">
        <v>Cardiology</v>
      </c>
      <c r="D115" t="str">
        <v>Variant</v>
      </c>
      <c r="E115" t="str">
        <v>Adult (18-64)</v>
      </c>
      <c r="F115" t="str">
        <v>Phase IV</v>
      </c>
      <c r="G115">
        <v>641</v>
      </c>
      <c r="H115">
        <v>19</v>
      </c>
      <c r="I115" t="str">
        <v>High</v>
      </c>
      <c r="J115">
        <v>10.3</v>
      </c>
      <c r="K115">
        <v>13.2</v>
      </c>
      <c r="L115">
        <v>53</v>
      </c>
      <c r="M115">
        <v>32</v>
      </c>
      <c r="N115" t="str">
        <v>Preferred</v>
      </c>
      <c r="O115" t="str">
        <v>Cardiac cath lab; ECG/Holter; echo suite</v>
      </c>
    </row>
    <row r="116">
      <c r="A116" t="str">
        <v>T-115</v>
      </c>
      <c r="B116" t="str">
        <v>Heart Failure (HFrEF)</v>
      </c>
      <c r="C116" t="str">
        <v>Cardiology</v>
      </c>
      <c r="D116" t="str">
        <v>Variant</v>
      </c>
      <c r="E116" t="str">
        <v>Biomarker-positive subgroup</v>
      </c>
      <c r="F116" t="str">
        <v>Phase I</v>
      </c>
      <c r="G116">
        <v>44</v>
      </c>
      <c r="H116">
        <v>15</v>
      </c>
      <c r="I116" t="str">
        <v>Low</v>
      </c>
      <c r="J116">
        <v>9</v>
      </c>
      <c r="K116">
        <v>12.3</v>
      </c>
      <c r="L116">
        <v>52</v>
      </c>
      <c r="M116">
        <v>32</v>
      </c>
      <c r="N116" t="str">
        <v>Yes</v>
      </c>
      <c r="O116" t="str">
        <v>Cardiac cath lab; ECG/Holter; echo suite</v>
      </c>
    </row>
    <row r="117">
      <c r="A117" t="str">
        <v>T-116</v>
      </c>
      <c r="B117" t="str">
        <v>Heart Failure (HFrEF)</v>
      </c>
      <c r="C117" t="str">
        <v>Cardiology</v>
      </c>
      <c r="D117" t="str">
        <v>Variant</v>
      </c>
      <c r="E117" t="str">
        <v>Comorbid CKD</v>
      </c>
      <c r="F117" t="str">
        <v>Phase II</v>
      </c>
      <c r="G117">
        <v>243</v>
      </c>
      <c r="H117">
        <v>15</v>
      </c>
      <c r="I117" t="str">
        <v>Low</v>
      </c>
      <c r="J117">
        <v>8.7</v>
      </c>
      <c r="K117">
        <v>13.2</v>
      </c>
      <c r="L117">
        <v>55</v>
      </c>
      <c r="M117">
        <v>31</v>
      </c>
      <c r="N117" t="str">
        <v>Yes</v>
      </c>
      <c r="O117" t="str">
        <v>Cardiac cath lab; ECG/Holter; echo suite</v>
      </c>
    </row>
    <row r="118">
      <c r="A118" t="str">
        <v>T-117</v>
      </c>
      <c r="B118" t="str">
        <v>Heart Failure (HFrEF)</v>
      </c>
      <c r="C118" t="str">
        <v>Cardiology</v>
      </c>
      <c r="D118" t="str">
        <v>Variant</v>
      </c>
      <c r="E118" t="str">
        <v>Biomarker-positive subgroup</v>
      </c>
      <c r="F118" t="str">
        <v>Phase IIb</v>
      </c>
      <c r="G118">
        <v>304</v>
      </c>
      <c r="H118">
        <v>6</v>
      </c>
      <c r="I118" t="str">
        <v>Low</v>
      </c>
      <c r="J118">
        <v>10.1</v>
      </c>
      <c r="K118">
        <v>13.1</v>
      </c>
      <c r="L118">
        <v>52</v>
      </c>
      <c r="M118">
        <v>36</v>
      </c>
      <c r="N118" t="str">
        <v>Yes</v>
      </c>
      <c r="O118" t="str">
        <v>Cardiac cath lab; ECG/Holter; echo suite</v>
      </c>
    </row>
    <row r="119">
      <c r="A119" t="str">
        <v>T-118</v>
      </c>
      <c r="B119" t="str">
        <v>Heart Failure (HFrEF)</v>
      </c>
      <c r="C119" t="str">
        <v>Cardiology</v>
      </c>
      <c r="D119" t="str">
        <v>Variant</v>
      </c>
      <c r="E119" t="str">
        <v>Treatment-experienced</v>
      </c>
      <c r="F119" t="str">
        <v>Phase IV</v>
      </c>
      <c r="G119">
        <v>1144</v>
      </c>
      <c r="H119">
        <v>17</v>
      </c>
      <c r="I119" t="str">
        <v>Mid</v>
      </c>
      <c r="J119">
        <v>10</v>
      </c>
      <c r="K119">
        <v>14</v>
      </c>
      <c r="L119">
        <v>55</v>
      </c>
      <c r="M119">
        <v>31</v>
      </c>
      <c r="N119" t="str">
        <v>Yes</v>
      </c>
      <c r="O119" t="str">
        <v>Cardiac cath lab; ECG/Holter; echo suite</v>
      </c>
    </row>
    <row r="120">
      <c r="A120" t="str">
        <v>T-119</v>
      </c>
      <c r="B120" t="str">
        <v>Heart Failure (HFrEF)</v>
      </c>
      <c r="C120" t="str">
        <v>Cardiology</v>
      </c>
      <c r="D120" t="str">
        <v>Variant</v>
      </c>
      <c r="E120" t="str">
        <v>Rural/low-access catchment</v>
      </c>
      <c r="F120" t="str">
        <v>Phase IV</v>
      </c>
      <c r="G120">
        <v>657</v>
      </c>
      <c r="H120">
        <v>15</v>
      </c>
      <c r="I120" t="str">
        <v>Low</v>
      </c>
      <c r="J120">
        <v>9.4</v>
      </c>
      <c r="K120">
        <v>14</v>
      </c>
      <c r="L120">
        <v>54</v>
      </c>
      <c r="M120">
        <v>31</v>
      </c>
      <c r="N120" t="str">
        <v>Preferred</v>
      </c>
      <c r="O120" t="str">
        <v>Cardiac cath lab; ECG/Holter; echo suite</v>
      </c>
    </row>
    <row r="121">
      <c r="A121" t="str">
        <v>T-120</v>
      </c>
      <c r="B121" t="str">
        <v>Heart Failure (HFrEF)</v>
      </c>
      <c r="C121" t="str">
        <v>Cardiology</v>
      </c>
      <c r="D121" t="str">
        <v>Variant</v>
      </c>
      <c r="E121" t="str">
        <v>Mild-moderate stage</v>
      </c>
      <c r="F121" t="str">
        <v>Phase IV</v>
      </c>
      <c r="G121">
        <v>727</v>
      </c>
      <c r="H121">
        <v>18</v>
      </c>
      <c r="I121" t="str">
        <v>Low</v>
      </c>
      <c r="J121">
        <v>9.9</v>
      </c>
      <c r="K121">
        <v>13.1</v>
      </c>
      <c r="L121">
        <v>53</v>
      </c>
      <c r="M121">
        <v>32</v>
      </c>
      <c r="N121" t="str">
        <v>Yes</v>
      </c>
      <c r="O121" t="str">
        <v>Cardiac cath lab; ECG/Holter; echo suite</v>
      </c>
    </row>
    <row r="122">
      <c r="A122" t="str">
        <v>T-121</v>
      </c>
      <c r="B122" t="str">
        <v>Heart Failure (HFrEF)</v>
      </c>
      <c r="C122" t="str">
        <v>Cardiology</v>
      </c>
      <c r="D122" t="str">
        <v>Variant</v>
      </c>
      <c r="E122" t="str">
        <v>Mild-moderate stage</v>
      </c>
      <c r="F122" t="str">
        <v>Phase IV</v>
      </c>
      <c r="G122">
        <v>775</v>
      </c>
      <c r="H122">
        <v>23</v>
      </c>
      <c r="I122" t="str">
        <v>High</v>
      </c>
      <c r="J122">
        <v>10.2</v>
      </c>
      <c r="K122">
        <v>14.2</v>
      </c>
      <c r="L122">
        <v>55</v>
      </c>
      <c r="M122">
        <v>32</v>
      </c>
      <c r="N122" t="str">
        <v>Yes</v>
      </c>
      <c r="O122" t="str">
        <v>Cardiac cath lab; ECG/Holter; echo suite</v>
      </c>
    </row>
    <row r="123">
      <c r="A123" t="str">
        <v>T-122</v>
      </c>
      <c r="B123" t="str">
        <v>Heart Failure (HFrEF)</v>
      </c>
      <c r="C123" t="str">
        <v>Cardiology</v>
      </c>
      <c r="D123" t="str">
        <v>Variant</v>
      </c>
      <c r="E123" t="str">
        <v>Mild-moderate stage</v>
      </c>
      <c r="F123" t="str">
        <v>Phase I</v>
      </c>
      <c r="G123">
        <v>53</v>
      </c>
      <c r="H123">
        <v>11</v>
      </c>
      <c r="I123" t="str">
        <v>High</v>
      </c>
      <c r="J123">
        <v>9.9</v>
      </c>
      <c r="K123">
        <v>13.7</v>
      </c>
      <c r="L123">
        <v>57</v>
      </c>
      <c r="M123">
        <v>35</v>
      </c>
      <c r="N123" t="str">
        <v>Yes</v>
      </c>
      <c r="O123" t="str">
        <v>Cardiac cath lab; ECG/Holter; echo suite</v>
      </c>
    </row>
    <row r="124">
      <c r="A124" t="str">
        <v>T-123</v>
      </c>
      <c r="B124" t="str">
        <v>Heart Failure (HFrEF)</v>
      </c>
      <c r="C124" t="str">
        <v>Cardiology</v>
      </c>
      <c r="D124" t="str">
        <v>Variant</v>
      </c>
      <c r="E124" t="str">
        <v>Adult (18-64)</v>
      </c>
      <c r="F124" t="str">
        <v>Phase IIb</v>
      </c>
      <c r="G124">
        <v>271</v>
      </c>
      <c r="H124">
        <v>13</v>
      </c>
      <c r="I124" t="str">
        <v>High</v>
      </c>
      <c r="J124">
        <v>10</v>
      </c>
      <c r="K124">
        <v>13.5</v>
      </c>
      <c r="L124">
        <v>55</v>
      </c>
      <c r="M124">
        <v>36</v>
      </c>
      <c r="N124" t="str">
        <v>Yes</v>
      </c>
      <c r="O124" t="str">
        <v>Cardiac cath lab; ECG/Holter; echo suite</v>
      </c>
    </row>
    <row r="125">
      <c r="A125" t="str">
        <v>T-124</v>
      </c>
      <c r="B125" t="str">
        <v>Heart Failure (HFrEF)</v>
      </c>
      <c r="C125" t="str">
        <v>Cardiology</v>
      </c>
      <c r="D125" t="str">
        <v>Variant</v>
      </c>
      <c r="E125" t="str">
        <v>Comorbid CKD</v>
      </c>
      <c r="F125" t="str">
        <v>Phase II</v>
      </c>
      <c r="G125">
        <v>179</v>
      </c>
      <c r="H125">
        <v>18</v>
      </c>
      <c r="I125" t="str">
        <v>Low</v>
      </c>
      <c r="J125">
        <v>10.1</v>
      </c>
      <c r="K125">
        <v>13.8</v>
      </c>
      <c r="L125">
        <v>52</v>
      </c>
      <c r="M125">
        <v>35</v>
      </c>
      <c r="N125" t="str">
        <v>Yes</v>
      </c>
      <c r="O125" t="str">
        <v>Cardiac cath lab; ECG/Holter; echo suite</v>
      </c>
    </row>
    <row r="126">
      <c r="A126" t="str">
        <v>T-125</v>
      </c>
      <c r="B126" t="str">
        <v>Heart Failure (HFrEF)</v>
      </c>
      <c r="C126" t="str">
        <v>Cardiology</v>
      </c>
      <c r="D126" t="str">
        <v>Variant</v>
      </c>
      <c r="E126" t="str">
        <v>Comorbid cardiovascular</v>
      </c>
      <c r="F126" t="str">
        <v>Phase I</v>
      </c>
      <c r="G126">
        <v>65</v>
      </c>
      <c r="H126">
        <v>13</v>
      </c>
      <c r="I126" t="str">
        <v>Low</v>
      </c>
      <c r="J126">
        <v>9.7</v>
      </c>
      <c r="K126">
        <v>14.6</v>
      </c>
      <c r="L126">
        <v>52</v>
      </c>
      <c r="M126">
        <v>31</v>
      </c>
      <c r="N126" t="str">
        <v>Preferred</v>
      </c>
      <c r="O126" t="str">
        <v>Cardiac cath lab; ECG/Holter; echo suite</v>
      </c>
    </row>
    <row r="127">
      <c r="A127" t="str">
        <v>T-126</v>
      </c>
      <c r="B127" t="str">
        <v>Heart Failure (HFrEF)</v>
      </c>
      <c r="C127" t="str">
        <v>Cardiology</v>
      </c>
      <c r="D127" t="str">
        <v>Variant</v>
      </c>
      <c r="E127" t="str">
        <v>Adult (18-64)</v>
      </c>
      <c r="F127" t="str">
        <v>Phase IIb</v>
      </c>
      <c r="G127">
        <v>230</v>
      </c>
      <c r="H127">
        <v>10</v>
      </c>
      <c r="I127" t="str">
        <v>Low</v>
      </c>
      <c r="J127">
        <v>9.5</v>
      </c>
      <c r="K127">
        <v>12.6</v>
      </c>
      <c r="L127">
        <v>55</v>
      </c>
      <c r="M127">
        <v>34</v>
      </c>
      <c r="N127" t="str">
        <v>Yes</v>
      </c>
      <c r="O127" t="str">
        <v>Cardiac cath lab; ECG/Holter; echo suite</v>
      </c>
    </row>
    <row r="128">
      <c r="A128" t="str">
        <v>T-127</v>
      </c>
      <c r="B128" t="str">
        <v>Heart Failure (HFrEF)</v>
      </c>
      <c r="C128" t="str">
        <v>Cardiology</v>
      </c>
      <c r="D128" t="str">
        <v>Variant</v>
      </c>
      <c r="E128" t="str">
        <v>Male-only cohort</v>
      </c>
      <c r="F128" t="str">
        <v>Phase II</v>
      </c>
      <c r="G128">
        <v>158</v>
      </c>
      <c r="H128">
        <v>13</v>
      </c>
      <c r="I128" t="str">
        <v>High</v>
      </c>
      <c r="J128">
        <v>10.3</v>
      </c>
      <c r="K128">
        <v>13.4</v>
      </c>
      <c r="L128">
        <v>56</v>
      </c>
      <c r="M128">
        <v>33</v>
      </c>
      <c r="N128" t="str">
        <v>Yes</v>
      </c>
      <c r="O128" t="str">
        <v>Cardiac cath lab; ECG/Holter; echo suite</v>
      </c>
    </row>
    <row r="129">
      <c r="A129" t="str">
        <v>T-128</v>
      </c>
      <c r="B129" t="str">
        <v>Heart Failure (HFrEF)</v>
      </c>
      <c r="C129" t="str">
        <v>Cardiology</v>
      </c>
      <c r="D129" t="str">
        <v>Variant</v>
      </c>
      <c r="E129" t="str">
        <v>Comorbid cardiovascular</v>
      </c>
      <c r="F129" t="str">
        <v>Phase III</v>
      </c>
      <c r="G129">
        <v>772</v>
      </c>
      <c r="H129">
        <v>6</v>
      </c>
      <c r="I129" t="str">
        <v>Mid</v>
      </c>
      <c r="J129">
        <v>10.8</v>
      </c>
      <c r="K129">
        <v>13</v>
      </c>
      <c r="L129">
        <v>57</v>
      </c>
      <c r="M129">
        <v>30</v>
      </c>
      <c r="N129" t="str">
        <v>Yes</v>
      </c>
      <c r="O129" t="str">
        <v>Cardiac cath lab; ECG/Holter; echo suite</v>
      </c>
    </row>
    <row r="130">
      <c r="A130" t="str">
        <v>T-129</v>
      </c>
      <c r="B130" t="str">
        <v>Atrial Fibrillation</v>
      </c>
      <c r="C130" t="str">
        <v>Cardiology</v>
      </c>
      <c r="D130" t="str">
        <v>Headline</v>
      </c>
      <c r="E130" t="str">
        <v>All-comers</v>
      </c>
      <c r="F130" t="str">
        <v>Phase III</v>
      </c>
      <c r="G130">
        <v>640</v>
      </c>
      <c r="H130">
        <v>14</v>
      </c>
      <c r="I130" t="str">
        <v>Low</v>
      </c>
      <c r="J130">
        <v>10.8</v>
      </c>
      <c r="K130">
        <v>12.6</v>
      </c>
      <c r="L130">
        <v>55</v>
      </c>
      <c r="M130">
        <v>33</v>
      </c>
      <c r="N130" t="str">
        <v>Preferred</v>
      </c>
      <c r="O130" t="str">
        <v>Cardiac cath lab; ECG/Holter; echo suite</v>
      </c>
    </row>
    <row r="131">
      <c r="A131" t="str">
        <v>T-130</v>
      </c>
      <c r="B131" t="str">
        <v>Atrial Fibrillation</v>
      </c>
      <c r="C131" t="str">
        <v>Cardiology</v>
      </c>
      <c r="D131" t="str">
        <v>Variant</v>
      </c>
      <c r="E131" t="str">
        <v>Female-only cohort</v>
      </c>
      <c r="F131" t="str">
        <v>Phase III</v>
      </c>
      <c r="G131">
        <v>455</v>
      </c>
      <c r="H131">
        <v>15</v>
      </c>
      <c r="I131" t="str">
        <v>High</v>
      </c>
      <c r="J131">
        <v>10.3</v>
      </c>
      <c r="K131">
        <v>11.5</v>
      </c>
      <c r="L131">
        <v>57</v>
      </c>
      <c r="M131">
        <v>31</v>
      </c>
      <c r="N131" t="str">
        <v>Yes</v>
      </c>
      <c r="O131" t="str">
        <v>Cardiac cath lab; ECG/Holter; echo suite</v>
      </c>
    </row>
    <row r="132">
      <c r="A132" t="str">
        <v>T-131</v>
      </c>
      <c r="B132" t="str">
        <v>Atrial Fibrillation</v>
      </c>
      <c r="C132" t="str">
        <v>Cardiology</v>
      </c>
      <c r="D132" t="str">
        <v>Variant</v>
      </c>
      <c r="E132" t="str">
        <v>Open-label extension</v>
      </c>
      <c r="F132" t="str">
        <v>Phase III</v>
      </c>
      <c r="G132">
        <v>726</v>
      </c>
      <c r="H132">
        <v>10</v>
      </c>
      <c r="I132" t="str">
        <v>Mid</v>
      </c>
      <c r="J132">
        <v>10.6</v>
      </c>
      <c r="K132">
        <v>13</v>
      </c>
      <c r="L132">
        <v>57</v>
      </c>
      <c r="M132">
        <v>32</v>
      </c>
      <c r="N132" t="str">
        <v>Yes</v>
      </c>
      <c r="O132" t="str">
        <v>Cardiac cath lab; ECG/Holter; echo suite</v>
      </c>
    </row>
    <row r="133">
      <c r="A133" t="str">
        <v>T-132</v>
      </c>
      <c r="B133" t="str">
        <v>Atrial Fibrillation</v>
      </c>
      <c r="C133" t="str">
        <v>Cardiology</v>
      </c>
      <c r="D133" t="str">
        <v>Variant</v>
      </c>
      <c r="E133" t="str">
        <v>Rural/low-access catchment</v>
      </c>
      <c r="F133" t="str">
        <v>Phase I</v>
      </c>
      <c r="G133">
        <v>45</v>
      </c>
      <c r="H133">
        <v>21</v>
      </c>
      <c r="I133" t="str">
        <v>High</v>
      </c>
      <c r="J133">
        <v>10.3</v>
      </c>
      <c r="K133">
        <v>13.7</v>
      </c>
      <c r="L133">
        <v>56</v>
      </c>
      <c r="M133">
        <v>33</v>
      </c>
      <c r="N133" t="str">
        <v>Yes</v>
      </c>
      <c r="O133" t="str">
        <v>Cardiac cath lab; ECG/Holter; echo suite</v>
      </c>
    </row>
    <row r="134">
      <c r="A134" t="str">
        <v>T-133</v>
      </c>
      <c r="B134" t="str">
        <v>Atrial Fibrillation</v>
      </c>
      <c r="C134" t="str">
        <v>Cardiology</v>
      </c>
      <c r="D134" t="str">
        <v>Variant</v>
      </c>
      <c r="E134" t="str">
        <v>Paediatric-adjacent (16-21)</v>
      </c>
      <c r="F134" t="str">
        <v>Phase I</v>
      </c>
      <c r="G134">
        <v>64</v>
      </c>
      <c r="H134">
        <v>7</v>
      </c>
      <c r="I134" t="str">
        <v>Low</v>
      </c>
      <c r="J134">
        <v>10.1</v>
      </c>
      <c r="K134">
        <v>14</v>
      </c>
      <c r="L134">
        <v>54</v>
      </c>
      <c r="M134">
        <v>33</v>
      </c>
      <c r="N134" t="str">
        <v>Yes</v>
      </c>
      <c r="O134" t="str">
        <v>Cardiac cath lab; ECG/Holter; echo suite</v>
      </c>
    </row>
    <row r="135">
      <c r="A135" t="str">
        <v>T-134</v>
      </c>
      <c r="B135" t="str">
        <v>Atrial Fibrillation</v>
      </c>
      <c r="C135" t="str">
        <v>Cardiology</v>
      </c>
      <c r="D135" t="str">
        <v>Variant</v>
      </c>
      <c r="E135" t="str">
        <v>Comorbid cardiovascular</v>
      </c>
      <c r="F135" t="str">
        <v>Phase IIb</v>
      </c>
      <c r="G135">
        <v>224</v>
      </c>
      <c r="H135">
        <v>12</v>
      </c>
      <c r="I135" t="str">
        <v>Mid</v>
      </c>
      <c r="J135">
        <v>9.2</v>
      </c>
      <c r="K135">
        <v>13</v>
      </c>
      <c r="L135">
        <v>56</v>
      </c>
      <c r="M135">
        <v>34</v>
      </c>
      <c r="N135" t="str">
        <v>Preferred</v>
      </c>
      <c r="O135" t="str">
        <v>Cardiac cath lab; ECG/Holter; echo suite</v>
      </c>
    </row>
    <row r="136">
      <c r="A136" t="str">
        <v>T-135</v>
      </c>
      <c r="B136" t="str">
        <v>Atrial Fibrillation</v>
      </c>
      <c r="C136" t="str">
        <v>Cardiology</v>
      </c>
      <c r="D136" t="str">
        <v>Variant</v>
      </c>
      <c r="E136" t="str">
        <v>Treatment-naive</v>
      </c>
      <c r="F136" t="str">
        <v>Phase III</v>
      </c>
      <c r="G136">
        <v>458</v>
      </c>
      <c r="H136">
        <v>9</v>
      </c>
      <c r="I136" t="str">
        <v>High</v>
      </c>
      <c r="J136">
        <v>11</v>
      </c>
      <c r="K136">
        <v>11.4</v>
      </c>
      <c r="L136">
        <v>56</v>
      </c>
      <c r="M136">
        <v>32</v>
      </c>
      <c r="N136" t="str">
        <v>Yes</v>
      </c>
      <c r="O136" t="str">
        <v>Cardiac cath lab; ECG/Holter; echo suite</v>
      </c>
    </row>
    <row r="137">
      <c r="A137" t="str">
        <v>T-136</v>
      </c>
      <c r="B137" t="str">
        <v>Atrial Fibrillation</v>
      </c>
      <c r="C137" t="str">
        <v>Cardiology</v>
      </c>
      <c r="D137" t="str">
        <v>Variant</v>
      </c>
      <c r="E137" t="str">
        <v>Treatment-naive</v>
      </c>
      <c r="F137" t="str">
        <v>Phase III</v>
      </c>
      <c r="G137">
        <v>666</v>
      </c>
      <c r="H137">
        <v>17</v>
      </c>
      <c r="I137" t="str">
        <v>Low</v>
      </c>
      <c r="J137">
        <v>10.1</v>
      </c>
      <c r="K137">
        <v>11.9</v>
      </c>
      <c r="L137">
        <v>55</v>
      </c>
      <c r="M137">
        <v>31</v>
      </c>
      <c r="N137" t="str">
        <v>Yes</v>
      </c>
      <c r="O137" t="str">
        <v>Cardiac cath lab; ECG/Holter; echo suite</v>
      </c>
    </row>
    <row r="138">
      <c r="A138" t="str">
        <v>T-137</v>
      </c>
      <c r="B138" t="str">
        <v>Atrial Fibrillation</v>
      </c>
      <c r="C138" t="str">
        <v>Cardiology</v>
      </c>
      <c r="D138" t="str">
        <v>Variant</v>
      </c>
      <c r="E138" t="str">
        <v>Comorbid cardiovascular</v>
      </c>
      <c r="F138" t="str">
        <v>Phase IIb</v>
      </c>
      <c r="G138">
        <v>246</v>
      </c>
      <c r="H138">
        <v>10</v>
      </c>
      <c r="I138" t="str">
        <v>Mid</v>
      </c>
      <c r="J138">
        <v>9.1</v>
      </c>
      <c r="K138">
        <v>13.1</v>
      </c>
      <c r="L138">
        <v>54</v>
      </c>
      <c r="M138">
        <v>31</v>
      </c>
      <c r="N138" t="str">
        <v>Preferred</v>
      </c>
      <c r="O138" t="str">
        <v>Cardiac cath lab; ECG/Holter; echo suite</v>
      </c>
    </row>
    <row r="139">
      <c r="A139" t="str">
        <v>T-138</v>
      </c>
      <c r="B139" t="str">
        <v>Atrial Fibrillation</v>
      </c>
      <c r="C139" t="str">
        <v>Cardiology</v>
      </c>
      <c r="D139" t="str">
        <v>Variant</v>
      </c>
      <c r="E139" t="str">
        <v>Rural/low-access catchment</v>
      </c>
      <c r="F139" t="str">
        <v>Phase I</v>
      </c>
      <c r="G139">
        <v>72</v>
      </c>
      <c r="H139">
        <v>22</v>
      </c>
      <c r="I139" t="str">
        <v>Mid</v>
      </c>
      <c r="J139">
        <v>9</v>
      </c>
      <c r="K139">
        <v>14.6</v>
      </c>
      <c r="L139">
        <v>56</v>
      </c>
      <c r="M139">
        <v>32</v>
      </c>
      <c r="N139" t="str">
        <v>Yes</v>
      </c>
      <c r="O139" t="str">
        <v>Cardiac cath lab; ECG/Holter; echo suite</v>
      </c>
    </row>
    <row r="140">
      <c r="A140" t="str">
        <v>T-139</v>
      </c>
      <c r="B140" t="str">
        <v>Atrial Fibrillation</v>
      </c>
      <c r="C140" t="str">
        <v>Cardiology</v>
      </c>
      <c r="D140" t="str">
        <v>Variant</v>
      </c>
      <c r="E140" t="str">
        <v>Elderly (65+)</v>
      </c>
      <c r="F140" t="str">
        <v>Phase IV</v>
      </c>
      <c r="G140">
        <v>1112</v>
      </c>
      <c r="H140">
        <v>7</v>
      </c>
      <c r="I140" t="str">
        <v>Low</v>
      </c>
      <c r="J140">
        <v>10.3</v>
      </c>
      <c r="K140">
        <v>14.2</v>
      </c>
      <c r="L140">
        <v>57</v>
      </c>
      <c r="M140">
        <v>36</v>
      </c>
      <c r="N140" t="str">
        <v>Preferred</v>
      </c>
      <c r="O140" t="str">
        <v>Cardiac cath lab; ECG/Holter; echo suite</v>
      </c>
    </row>
    <row r="141">
      <c r="A141" t="str">
        <v>T-140</v>
      </c>
      <c r="B141" t="str">
        <v>Atrial Fibrillation</v>
      </c>
      <c r="C141" t="str">
        <v>Cardiology</v>
      </c>
      <c r="D141" t="str">
        <v>Variant</v>
      </c>
      <c r="E141" t="str">
        <v>Rural/low-access catchment</v>
      </c>
      <c r="F141" t="str">
        <v>Phase III</v>
      </c>
      <c r="G141">
        <v>668</v>
      </c>
      <c r="H141">
        <v>19</v>
      </c>
      <c r="I141" t="str">
        <v>Low</v>
      </c>
      <c r="J141">
        <v>9.8</v>
      </c>
      <c r="K141">
        <v>13.2</v>
      </c>
      <c r="L141">
        <v>59</v>
      </c>
      <c r="M141">
        <v>29</v>
      </c>
      <c r="N141" t="str">
        <v>Preferred</v>
      </c>
      <c r="O141" t="str">
        <v>Cardiac cath lab; ECG/Holter; echo suite</v>
      </c>
    </row>
    <row r="142">
      <c r="A142" t="str">
        <v>T-141</v>
      </c>
      <c r="B142" t="str">
        <v>Atrial Fibrillation</v>
      </c>
      <c r="C142" t="str">
        <v>Cardiology</v>
      </c>
      <c r="D142" t="str">
        <v>Variant</v>
      </c>
      <c r="E142" t="str">
        <v>Female-only cohort</v>
      </c>
      <c r="F142" t="str">
        <v>Phase II</v>
      </c>
      <c r="G142">
        <v>167</v>
      </c>
      <c r="H142">
        <v>12</v>
      </c>
      <c r="I142" t="str">
        <v>Low</v>
      </c>
      <c r="J142">
        <v>10</v>
      </c>
      <c r="K142">
        <v>12.4</v>
      </c>
      <c r="L142">
        <v>51</v>
      </c>
      <c r="M142">
        <v>35</v>
      </c>
      <c r="N142" t="str">
        <v>Preferred</v>
      </c>
      <c r="O142" t="str">
        <v>Cardiac cath lab; ECG/Holter; echo suite</v>
      </c>
    </row>
    <row r="143">
      <c r="A143" t="str">
        <v>T-142</v>
      </c>
      <c r="B143" t="str">
        <v>Atrial Fibrillation</v>
      </c>
      <c r="C143" t="str">
        <v>Cardiology</v>
      </c>
      <c r="D143" t="str">
        <v>Variant</v>
      </c>
      <c r="E143" t="str">
        <v>Open-label extension</v>
      </c>
      <c r="F143" t="str">
        <v>Phase IV</v>
      </c>
      <c r="G143">
        <v>657</v>
      </c>
      <c r="H143">
        <v>13</v>
      </c>
      <c r="I143" t="str">
        <v>High</v>
      </c>
      <c r="J143">
        <v>8.9</v>
      </c>
      <c r="K143">
        <v>13.2</v>
      </c>
      <c r="L143">
        <v>54</v>
      </c>
      <c r="M143">
        <v>32</v>
      </c>
      <c r="N143" t="str">
        <v>Yes</v>
      </c>
      <c r="O143" t="str">
        <v>Cardiac cath lab; ECG/Holter; echo suite</v>
      </c>
    </row>
    <row r="144">
      <c r="A144" t="str">
        <v>T-143</v>
      </c>
      <c r="B144" t="str">
        <v>Atrial Fibrillation</v>
      </c>
      <c r="C144" t="str">
        <v>Cardiology</v>
      </c>
      <c r="D144" t="str">
        <v>Variant</v>
      </c>
      <c r="E144" t="str">
        <v>Treatment-naive</v>
      </c>
      <c r="F144" t="str">
        <v>Phase III</v>
      </c>
      <c r="G144">
        <v>565</v>
      </c>
      <c r="H144">
        <v>10</v>
      </c>
      <c r="I144" t="str">
        <v>High</v>
      </c>
      <c r="J144">
        <v>10.8</v>
      </c>
      <c r="K144">
        <v>13.4</v>
      </c>
      <c r="L144">
        <v>59</v>
      </c>
      <c r="M144">
        <v>32</v>
      </c>
      <c r="N144" t="str">
        <v>Yes</v>
      </c>
      <c r="O144" t="str">
        <v>Cardiac cath lab; ECG/Holter; echo suite</v>
      </c>
    </row>
    <row r="145">
      <c r="A145" t="str">
        <v>T-144</v>
      </c>
      <c r="B145" t="str">
        <v>Atrial Fibrillation</v>
      </c>
      <c r="C145" t="str">
        <v>Cardiology</v>
      </c>
      <c r="D145" t="str">
        <v>Variant</v>
      </c>
      <c r="E145" t="str">
        <v>Severe/advanced stage</v>
      </c>
      <c r="F145" t="str">
        <v>Phase IIb</v>
      </c>
      <c r="G145">
        <v>231</v>
      </c>
      <c r="H145">
        <v>9</v>
      </c>
      <c r="I145" t="str">
        <v>Low</v>
      </c>
      <c r="J145">
        <v>8.7</v>
      </c>
      <c r="K145">
        <v>12.9</v>
      </c>
      <c r="L145">
        <v>52</v>
      </c>
      <c r="M145">
        <v>35</v>
      </c>
      <c r="N145" t="str">
        <v>Yes</v>
      </c>
      <c r="O145" t="str">
        <v>Cardiac cath lab; ECG/Holter; echo suite</v>
      </c>
    </row>
    <row r="146">
      <c r="A146" t="str">
        <v>T-145</v>
      </c>
      <c r="B146" t="str">
        <v>Alzheimer's Disease (Early-stage)</v>
      </c>
      <c r="C146" t="str">
        <v>Neurology</v>
      </c>
      <c r="D146" t="str">
        <v>Headline</v>
      </c>
      <c r="E146" t="str">
        <v>All-comers</v>
      </c>
      <c r="F146" t="str">
        <v>Phase III</v>
      </c>
      <c r="G146">
        <v>614</v>
      </c>
      <c r="H146">
        <v>16</v>
      </c>
      <c r="I146" t="str">
        <v>High</v>
      </c>
      <c r="J146">
        <v>10.8</v>
      </c>
      <c r="K146">
        <v>12.1</v>
      </c>
      <c r="L146">
        <v>58</v>
      </c>
      <c r="M146">
        <v>29</v>
      </c>
      <c r="N146" t="str">
        <v>Yes</v>
      </c>
      <c r="O146" t="str">
        <v>Neuroimaging (MRI); cognitive testing room; EEG</v>
      </c>
    </row>
    <row r="147">
      <c r="A147" t="str">
        <v>T-146</v>
      </c>
      <c r="B147" t="str">
        <v>Alzheimer's Disease (Early-stage)</v>
      </c>
      <c r="C147" t="str">
        <v>Neurology</v>
      </c>
      <c r="D147" t="str">
        <v>Variant</v>
      </c>
      <c r="E147" t="str">
        <v>Female-only cohort</v>
      </c>
      <c r="F147" t="str">
        <v>Phase IIb</v>
      </c>
      <c r="G147">
        <v>348</v>
      </c>
      <c r="H147">
        <v>18</v>
      </c>
      <c r="I147" t="str">
        <v>High</v>
      </c>
      <c r="J147">
        <v>8.7</v>
      </c>
      <c r="K147">
        <v>12.9</v>
      </c>
      <c r="L147">
        <v>57</v>
      </c>
      <c r="M147">
        <v>32</v>
      </c>
      <c r="N147" t="str">
        <v>Preferred</v>
      </c>
      <c r="O147" t="str">
        <v>Neuroimaging (MRI); cognitive testing room; EEG</v>
      </c>
    </row>
    <row r="148">
      <c r="A148" t="str">
        <v>T-147</v>
      </c>
      <c r="B148" t="str">
        <v>Alzheimer's Disease (Early-stage)</v>
      </c>
      <c r="C148" t="str">
        <v>Neurology</v>
      </c>
      <c r="D148" t="str">
        <v>Variant</v>
      </c>
      <c r="E148" t="str">
        <v>Elderly (65+)</v>
      </c>
      <c r="F148" t="str">
        <v>Phase IV</v>
      </c>
      <c r="G148">
        <v>748</v>
      </c>
      <c r="H148">
        <v>23</v>
      </c>
      <c r="I148" t="str">
        <v>High</v>
      </c>
      <c r="J148">
        <v>10</v>
      </c>
      <c r="K148">
        <v>13.7</v>
      </c>
      <c r="L148">
        <v>55</v>
      </c>
      <c r="M148">
        <v>35</v>
      </c>
      <c r="N148" t="str">
        <v>Yes</v>
      </c>
      <c r="O148" t="str">
        <v>Neuroimaging (MRI); cognitive testing room; EEG</v>
      </c>
    </row>
    <row r="149">
      <c r="A149" t="str">
        <v>T-148</v>
      </c>
      <c r="B149" t="str">
        <v>Alzheimer's Disease (Early-stage)</v>
      </c>
      <c r="C149" t="str">
        <v>Neurology</v>
      </c>
      <c r="D149" t="str">
        <v>Variant</v>
      </c>
      <c r="E149" t="str">
        <v>Adult (18-64)</v>
      </c>
      <c r="F149" t="str">
        <v>Phase III</v>
      </c>
      <c r="G149">
        <v>637</v>
      </c>
      <c r="H149">
        <v>18</v>
      </c>
      <c r="I149" t="str">
        <v>High</v>
      </c>
      <c r="J149">
        <v>10.6</v>
      </c>
      <c r="K149">
        <v>12</v>
      </c>
      <c r="L149">
        <v>56</v>
      </c>
      <c r="M149">
        <v>30</v>
      </c>
      <c r="N149" t="str">
        <v>Preferred</v>
      </c>
      <c r="O149" t="str">
        <v>Neuroimaging (MRI); cognitive testing room; EEG</v>
      </c>
    </row>
    <row r="150">
      <c r="A150" t="str">
        <v>T-149</v>
      </c>
      <c r="B150" t="str">
        <v>Alzheimer's Disease (Early-stage)</v>
      </c>
      <c r="C150" t="str">
        <v>Neurology</v>
      </c>
      <c r="D150" t="str">
        <v>Variant</v>
      </c>
      <c r="E150" t="str">
        <v>Underrepresented-population enrichment</v>
      </c>
      <c r="F150" t="str">
        <v>Phase IIb</v>
      </c>
      <c r="G150">
        <v>341</v>
      </c>
      <c r="H150">
        <v>22</v>
      </c>
      <c r="I150" t="str">
        <v>Low</v>
      </c>
      <c r="J150">
        <v>9</v>
      </c>
      <c r="K150">
        <v>13.2</v>
      </c>
      <c r="L150">
        <v>57</v>
      </c>
      <c r="M150">
        <v>37</v>
      </c>
      <c r="N150" t="str">
        <v>Yes</v>
      </c>
      <c r="O150" t="str">
        <v>Neuroimaging (MRI); cognitive testing room; EEG</v>
      </c>
    </row>
    <row r="151">
      <c r="A151" t="str">
        <v>T-150</v>
      </c>
      <c r="B151" t="str">
        <v>Alzheimer's Disease (Early-stage)</v>
      </c>
      <c r="C151" t="str">
        <v>Neurology</v>
      </c>
      <c r="D151" t="str">
        <v>Variant</v>
      </c>
      <c r="E151" t="str">
        <v>Underrepresented-population enrichment</v>
      </c>
      <c r="F151" t="str">
        <v>Phase II</v>
      </c>
      <c r="G151">
        <v>162</v>
      </c>
      <c r="H151">
        <v>18</v>
      </c>
      <c r="I151" t="str">
        <v>Mid</v>
      </c>
      <c r="J151">
        <v>9.9</v>
      </c>
      <c r="K151">
        <v>12.7</v>
      </c>
      <c r="L151">
        <v>53</v>
      </c>
      <c r="M151">
        <v>35</v>
      </c>
      <c r="N151" t="str">
        <v>Yes</v>
      </c>
      <c r="O151" t="str">
        <v>Neuroimaging (MRI); cognitive testing room; EEG</v>
      </c>
    </row>
    <row r="152">
      <c r="A152" t="str">
        <v>T-151</v>
      </c>
      <c r="B152" t="str">
        <v>Alzheimer's Disease (Early-stage)</v>
      </c>
      <c r="C152" t="str">
        <v>Neurology</v>
      </c>
      <c r="D152" t="str">
        <v>Variant</v>
      </c>
      <c r="E152" t="str">
        <v>Open-label extension</v>
      </c>
      <c r="F152" t="str">
        <v>Phase IV</v>
      </c>
      <c r="G152">
        <v>943</v>
      </c>
      <c r="H152">
        <v>17</v>
      </c>
      <c r="I152" t="str">
        <v>High</v>
      </c>
      <c r="J152">
        <v>8.9</v>
      </c>
      <c r="K152">
        <v>14.4</v>
      </c>
      <c r="L152">
        <v>56</v>
      </c>
      <c r="M152">
        <v>31</v>
      </c>
      <c r="N152" t="str">
        <v>Yes</v>
      </c>
      <c r="O152" t="str">
        <v>Neuroimaging (MRI); cognitive testing room; EEG</v>
      </c>
    </row>
    <row r="153">
      <c r="A153" t="str">
        <v>T-152</v>
      </c>
      <c r="B153" t="str">
        <v>Alzheimer's Disease (Early-stage)</v>
      </c>
      <c r="C153" t="str">
        <v>Neurology</v>
      </c>
      <c r="D153" t="str">
        <v>Variant</v>
      </c>
      <c r="E153" t="str">
        <v>Mild-moderate stage</v>
      </c>
      <c r="F153" t="str">
        <v>Phase II</v>
      </c>
      <c r="G153">
        <v>193</v>
      </c>
      <c r="H153">
        <v>22</v>
      </c>
      <c r="I153" t="str">
        <v>Mid</v>
      </c>
      <c r="J153">
        <v>9.5</v>
      </c>
      <c r="K153">
        <v>13.1</v>
      </c>
      <c r="L153">
        <v>54</v>
      </c>
      <c r="M153">
        <v>31</v>
      </c>
      <c r="N153" t="str">
        <v>Preferred</v>
      </c>
      <c r="O153" t="str">
        <v>Neuroimaging (MRI); cognitive testing room; EEG</v>
      </c>
    </row>
    <row r="154">
      <c r="A154" t="str">
        <v>T-153</v>
      </c>
      <c r="B154" t="str">
        <v>Alzheimer's Disease (Early-stage)</v>
      </c>
      <c r="C154" t="str">
        <v>Neurology</v>
      </c>
      <c r="D154" t="str">
        <v>Variant</v>
      </c>
      <c r="E154" t="str">
        <v>Elderly (65+)</v>
      </c>
      <c r="F154" t="str">
        <v>Phase III</v>
      </c>
      <c r="G154">
        <v>700</v>
      </c>
      <c r="H154">
        <v>19</v>
      </c>
      <c r="I154" t="str">
        <v>Mid</v>
      </c>
      <c r="J154">
        <v>10.6</v>
      </c>
      <c r="K154">
        <v>12.2</v>
      </c>
      <c r="L154">
        <v>58</v>
      </c>
      <c r="M154">
        <v>32</v>
      </c>
      <c r="N154" t="str">
        <v>Preferred</v>
      </c>
      <c r="O154" t="str">
        <v>Neuroimaging (MRI); cognitive testing room; EEG</v>
      </c>
    </row>
    <row r="155">
      <c r="A155" t="str">
        <v>T-154</v>
      </c>
      <c r="B155" t="str">
        <v>Alzheimer's Disease (Early-stage)</v>
      </c>
      <c r="C155" t="str">
        <v>Neurology</v>
      </c>
      <c r="D155" t="str">
        <v>Variant</v>
      </c>
      <c r="E155" t="str">
        <v>Mild-moderate stage</v>
      </c>
      <c r="F155" t="str">
        <v>Phase IV</v>
      </c>
      <c r="G155">
        <v>883</v>
      </c>
      <c r="H155">
        <v>33</v>
      </c>
      <c r="I155" t="str">
        <v>High</v>
      </c>
      <c r="J155">
        <v>8.9</v>
      </c>
      <c r="K155">
        <v>14</v>
      </c>
      <c r="L155">
        <v>56</v>
      </c>
      <c r="M155">
        <v>31</v>
      </c>
      <c r="N155" t="str">
        <v>Preferred</v>
      </c>
      <c r="O155" t="str">
        <v>Neuroimaging (MRI); cognitive testing room; EEG</v>
      </c>
    </row>
    <row r="156">
      <c r="A156" t="str">
        <v>T-155</v>
      </c>
      <c r="B156" t="str">
        <v>Alzheimer's Disease (Early-stage)</v>
      </c>
      <c r="C156" t="str">
        <v>Neurology</v>
      </c>
      <c r="D156" t="str">
        <v>Variant</v>
      </c>
      <c r="E156" t="str">
        <v>Underrepresented-population enrichment</v>
      </c>
      <c r="F156" t="str">
        <v>Phase IV</v>
      </c>
      <c r="G156">
        <v>1162</v>
      </c>
      <c r="H156">
        <v>18</v>
      </c>
      <c r="I156" t="str">
        <v>Low</v>
      </c>
      <c r="J156">
        <v>9.6</v>
      </c>
      <c r="K156">
        <v>12.6</v>
      </c>
      <c r="L156">
        <v>54</v>
      </c>
      <c r="M156">
        <v>35</v>
      </c>
      <c r="N156" t="str">
        <v>Preferred</v>
      </c>
      <c r="O156" t="str">
        <v>Neuroimaging (MRI); cognitive testing room; EEG</v>
      </c>
    </row>
    <row r="157">
      <c r="A157" t="str">
        <v>T-156</v>
      </c>
      <c r="B157" t="str">
        <v>Alzheimer's Disease (Early-stage)</v>
      </c>
      <c r="C157" t="str">
        <v>Neurology</v>
      </c>
      <c r="D157" t="str">
        <v>Variant</v>
      </c>
      <c r="E157" t="str">
        <v>Female-only cohort</v>
      </c>
      <c r="F157" t="str">
        <v>Phase III</v>
      </c>
      <c r="G157">
        <v>494</v>
      </c>
      <c r="H157">
        <v>14</v>
      </c>
      <c r="I157" t="str">
        <v>Low</v>
      </c>
      <c r="J157">
        <v>10.9</v>
      </c>
      <c r="K157">
        <v>12.2</v>
      </c>
      <c r="L157">
        <v>57</v>
      </c>
      <c r="M157">
        <v>29</v>
      </c>
      <c r="N157" t="str">
        <v>Yes</v>
      </c>
      <c r="O157" t="str">
        <v>Neuroimaging (MRI); cognitive testing room; EEG</v>
      </c>
    </row>
    <row r="158">
      <c r="A158" t="str">
        <v>T-157</v>
      </c>
      <c r="B158" t="str">
        <v>Alzheimer's Disease (Early-stage)</v>
      </c>
      <c r="C158" t="str">
        <v>Neurology</v>
      </c>
      <c r="D158" t="str">
        <v>Variant</v>
      </c>
      <c r="E158" t="str">
        <v>Mild-moderate stage</v>
      </c>
      <c r="F158" t="str">
        <v>Phase III</v>
      </c>
      <c r="G158">
        <v>726</v>
      </c>
      <c r="H158">
        <v>15</v>
      </c>
      <c r="I158" t="str">
        <v>Low</v>
      </c>
      <c r="J158">
        <v>10</v>
      </c>
      <c r="K158">
        <v>11.5</v>
      </c>
      <c r="L158">
        <v>56</v>
      </c>
      <c r="M158">
        <v>33</v>
      </c>
      <c r="N158" t="str">
        <v>Yes</v>
      </c>
      <c r="O158" t="str">
        <v>Neuroimaging (MRI); cognitive testing room; EEG</v>
      </c>
    </row>
    <row r="159">
      <c r="A159" t="str">
        <v>T-158</v>
      </c>
      <c r="B159" t="str">
        <v>Alzheimer's Disease (Early-stage)</v>
      </c>
      <c r="C159" t="str">
        <v>Neurology</v>
      </c>
      <c r="D159" t="str">
        <v>Variant</v>
      </c>
      <c r="E159" t="str">
        <v>Biomarker-positive subgroup</v>
      </c>
      <c r="F159" t="str">
        <v>Phase I</v>
      </c>
      <c r="G159">
        <v>53</v>
      </c>
      <c r="H159">
        <v>20</v>
      </c>
      <c r="I159" t="str">
        <v>High</v>
      </c>
      <c r="J159">
        <v>9.7</v>
      </c>
      <c r="K159">
        <v>12.4</v>
      </c>
      <c r="L159">
        <v>56</v>
      </c>
      <c r="M159">
        <v>35</v>
      </c>
      <c r="N159" t="str">
        <v>Yes</v>
      </c>
      <c r="O159" t="str">
        <v>Neuroimaging (MRI); cognitive testing room; EEG</v>
      </c>
    </row>
    <row r="160">
      <c r="A160" t="str">
        <v>T-159</v>
      </c>
      <c r="B160" t="str">
        <v>Alzheimer's Disease (Early-stage)</v>
      </c>
      <c r="C160" t="str">
        <v>Neurology</v>
      </c>
      <c r="D160" t="str">
        <v>Variant</v>
      </c>
      <c r="E160" t="str">
        <v>Treatment-naive</v>
      </c>
      <c r="F160" t="str">
        <v>Phase I</v>
      </c>
      <c r="G160">
        <v>48</v>
      </c>
      <c r="H160">
        <v>17</v>
      </c>
      <c r="I160" t="str">
        <v>Mid</v>
      </c>
      <c r="J160">
        <v>8.7</v>
      </c>
      <c r="K160">
        <v>14.6</v>
      </c>
      <c r="L160">
        <v>56</v>
      </c>
      <c r="M160">
        <v>33</v>
      </c>
      <c r="N160" t="str">
        <v>Yes</v>
      </c>
      <c r="O160" t="str">
        <v>Neuroimaging (MRI); cognitive testing room; EEG</v>
      </c>
    </row>
    <row r="161">
      <c r="A161" t="str">
        <v>T-160</v>
      </c>
      <c r="B161" t="str">
        <v>Alzheimer's Disease (Early-stage)</v>
      </c>
      <c r="C161" t="str">
        <v>Neurology</v>
      </c>
      <c r="D161" t="str">
        <v>Variant</v>
      </c>
      <c r="E161" t="str">
        <v>Female-only cohort</v>
      </c>
      <c r="F161" t="str">
        <v>Phase I</v>
      </c>
      <c r="G161">
        <v>71</v>
      </c>
      <c r="H161">
        <v>16</v>
      </c>
      <c r="I161" t="str">
        <v>Mid</v>
      </c>
      <c r="J161">
        <v>9.2</v>
      </c>
      <c r="K161">
        <v>13.4</v>
      </c>
      <c r="L161">
        <v>56</v>
      </c>
      <c r="M161">
        <v>33</v>
      </c>
      <c r="N161" t="str">
        <v>Preferred</v>
      </c>
      <c r="O161" t="str">
        <v>Neuroimaging (MRI); cognitive testing room; EEG</v>
      </c>
    </row>
    <row r="162">
      <c r="A162" t="str">
        <v>T-161</v>
      </c>
      <c r="B162" t="str">
        <v>Parkinson's Disease</v>
      </c>
      <c r="C162" t="str">
        <v>Neurology</v>
      </c>
      <c r="D162" t="str">
        <v>Headline</v>
      </c>
      <c r="E162" t="str">
        <v>All-comers</v>
      </c>
      <c r="F162" t="str">
        <v>Phase III</v>
      </c>
      <c r="G162">
        <v>494</v>
      </c>
      <c r="H162">
        <v>29</v>
      </c>
      <c r="I162" t="str">
        <v>High</v>
      </c>
      <c r="J162">
        <v>10.2</v>
      </c>
      <c r="K162">
        <v>13.1</v>
      </c>
      <c r="L162">
        <v>55</v>
      </c>
      <c r="M162">
        <v>31</v>
      </c>
      <c r="N162" t="str">
        <v>Yes</v>
      </c>
      <c r="O162" t="str">
        <v>Neuroimaging (MRI); cognitive testing room; EEG</v>
      </c>
    </row>
    <row r="163">
      <c r="A163" t="str">
        <v>T-162</v>
      </c>
      <c r="B163" t="str">
        <v>Parkinson's Disease</v>
      </c>
      <c r="C163" t="str">
        <v>Neurology</v>
      </c>
      <c r="D163" t="str">
        <v>Variant</v>
      </c>
      <c r="E163" t="str">
        <v>Mild-moderate stage</v>
      </c>
      <c r="F163" t="str">
        <v>Phase IIb</v>
      </c>
      <c r="G163">
        <v>239</v>
      </c>
      <c r="H163">
        <v>14</v>
      </c>
      <c r="I163" t="str">
        <v>Low</v>
      </c>
      <c r="J163">
        <v>9.7</v>
      </c>
      <c r="K163">
        <v>13.3</v>
      </c>
      <c r="L163">
        <v>52</v>
      </c>
      <c r="M163">
        <v>36</v>
      </c>
      <c r="N163" t="str">
        <v>Yes</v>
      </c>
      <c r="O163" t="str">
        <v>Neuroimaging (MRI); cognitive testing room; EEG</v>
      </c>
    </row>
    <row r="164">
      <c r="A164" t="str">
        <v>T-163</v>
      </c>
      <c r="B164" t="str">
        <v>Parkinson's Disease</v>
      </c>
      <c r="C164" t="str">
        <v>Neurology</v>
      </c>
      <c r="D164" t="str">
        <v>Variant</v>
      </c>
      <c r="E164" t="str">
        <v>Open-label extension</v>
      </c>
      <c r="F164" t="str">
        <v>Phase III</v>
      </c>
      <c r="G164">
        <v>531</v>
      </c>
      <c r="H164">
        <v>12</v>
      </c>
      <c r="I164" t="str">
        <v>Mid</v>
      </c>
      <c r="J164">
        <v>9.7</v>
      </c>
      <c r="K164">
        <v>12.4</v>
      </c>
      <c r="L164">
        <v>56</v>
      </c>
      <c r="M164">
        <v>32</v>
      </c>
      <c r="N164" t="str">
        <v>Preferred</v>
      </c>
      <c r="O164" t="str">
        <v>Neuroimaging (MRI); cognitive testing room; EEG</v>
      </c>
    </row>
    <row r="165">
      <c r="A165" t="str">
        <v>T-164</v>
      </c>
      <c r="B165" t="str">
        <v>Parkinson's Disease</v>
      </c>
      <c r="C165" t="str">
        <v>Neurology</v>
      </c>
      <c r="D165" t="str">
        <v>Variant</v>
      </c>
      <c r="E165" t="str">
        <v>Biomarker-positive subgroup</v>
      </c>
      <c r="F165" t="str">
        <v>Phase IIb</v>
      </c>
      <c r="G165">
        <v>209</v>
      </c>
      <c r="H165">
        <v>21</v>
      </c>
      <c r="I165" t="str">
        <v>Mid</v>
      </c>
      <c r="J165">
        <v>10.2</v>
      </c>
      <c r="K165">
        <v>14</v>
      </c>
      <c r="L165">
        <v>56</v>
      </c>
      <c r="M165">
        <v>31</v>
      </c>
      <c r="N165" t="str">
        <v>Yes</v>
      </c>
      <c r="O165" t="str">
        <v>Neuroimaging (MRI); cognitive testing room; EEG</v>
      </c>
    </row>
    <row r="166">
      <c r="A166" t="str">
        <v>T-165</v>
      </c>
      <c r="B166" t="str">
        <v>Parkinson's Disease</v>
      </c>
      <c r="C166" t="str">
        <v>Neurology</v>
      </c>
      <c r="D166" t="str">
        <v>Variant</v>
      </c>
      <c r="E166" t="str">
        <v>Comorbid cardiovascular</v>
      </c>
      <c r="F166" t="str">
        <v>Phase IIb</v>
      </c>
      <c r="G166">
        <v>278</v>
      </c>
      <c r="H166">
        <v>26</v>
      </c>
      <c r="I166" t="str">
        <v>Mid</v>
      </c>
      <c r="J166">
        <v>9.3</v>
      </c>
      <c r="K166">
        <v>12.8</v>
      </c>
      <c r="L166">
        <v>55</v>
      </c>
      <c r="M166">
        <v>35</v>
      </c>
      <c r="N166" t="str">
        <v>Yes</v>
      </c>
      <c r="O166" t="str">
        <v>Neuroimaging (MRI); cognitive testing room; EEG</v>
      </c>
    </row>
    <row r="167">
      <c r="A167" t="str">
        <v>T-166</v>
      </c>
      <c r="B167" t="str">
        <v>Parkinson's Disease</v>
      </c>
      <c r="C167" t="str">
        <v>Neurology</v>
      </c>
      <c r="D167" t="str">
        <v>Variant</v>
      </c>
      <c r="E167" t="str">
        <v>Comorbid cardiovascular</v>
      </c>
      <c r="F167" t="str">
        <v>Phase I</v>
      </c>
      <c r="G167">
        <v>78</v>
      </c>
      <c r="H167">
        <v>20</v>
      </c>
      <c r="I167" t="str">
        <v>Low</v>
      </c>
      <c r="J167">
        <v>9.5</v>
      </c>
      <c r="K167">
        <v>12.5</v>
      </c>
      <c r="L167">
        <v>57</v>
      </c>
      <c r="M167">
        <v>32</v>
      </c>
      <c r="N167" t="str">
        <v>Yes</v>
      </c>
      <c r="O167" t="str">
        <v>Neuroimaging (MRI); cognitive testing room; EEG</v>
      </c>
    </row>
    <row r="168">
      <c r="A168" t="str">
        <v>T-167</v>
      </c>
      <c r="B168" t="str">
        <v>Parkinson's Disease</v>
      </c>
      <c r="C168" t="str">
        <v>Neurology</v>
      </c>
      <c r="D168" t="str">
        <v>Variant</v>
      </c>
      <c r="E168" t="str">
        <v>Underrepresented-population enrichment</v>
      </c>
      <c r="F168" t="str">
        <v>Phase III</v>
      </c>
      <c r="G168">
        <v>427</v>
      </c>
      <c r="H168">
        <v>17</v>
      </c>
      <c r="I168" t="str">
        <v>High</v>
      </c>
      <c r="J168">
        <v>9.7</v>
      </c>
      <c r="K168">
        <v>12.2</v>
      </c>
      <c r="L168">
        <v>55</v>
      </c>
      <c r="M168">
        <v>32</v>
      </c>
      <c r="N168" t="str">
        <v>Yes</v>
      </c>
      <c r="O168" t="str">
        <v>Neuroimaging (MRI); cognitive testing room; EEG</v>
      </c>
    </row>
    <row r="169">
      <c r="A169" t="str">
        <v>T-168</v>
      </c>
      <c r="B169" t="str">
        <v>Parkinson's Disease</v>
      </c>
      <c r="C169" t="str">
        <v>Neurology</v>
      </c>
      <c r="D169" t="str">
        <v>Variant</v>
      </c>
      <c r="E169" t="str">
        <v>Male-only cohort</v>
      </c>
      <c r="F169" t="str">
        <v>Phase III</v>
      </c>
      <c r="G169">
        <v>447</v>
      </c>
      <c r="H169">
        <v>17</v>
      </c>
      <c r="I169" t="str">
        <v>Mid</v>
      </c>
      <c r="J169">
        <v>10.5</v>
      </c>
      <c r="K169">
        <v>13</v>
      </c>
      <c r="L169">
        <v>55</v>
      </c>
      <c r="M169">
        <v>33</v>
      </c>
      <c r="N169" t="str">
        <v>Yes</v>
      </c>
      <c r="O169" t="str">
        <v>Neuroimaging (MRI); cognitive testing room; EEG</v>
      </c>
    </row>
    <row r="170">
      <c r="A170" t="str">
        <v>T-169</v>
      </c>
      <c r="B170" t="str">
        <v>Parkinson's Disease</v>
      </c>
      <c r="C170" t="str">
        <v>Neurology</v>
      </c>
      <c r="D170" t="str">
        <v>Variant</v>
      </c>
      <c r="E170" t="str">
        <v>Treatment-experienced</v>
      </c>
      <c r="F170" t="str">
        <v>Phase IV</v>
      </c>
      <c r="G170">
        <v>643</v>
      </c>
      <c r="H170">
        <v>12</v>
      </c>
      <c r="I170" t="str">
        <v>Low</v>
      </c>
      <c r="J170">
        <v>9</v>
      </c>
      <c r="K170">
        <v>12.4</v>
      </c>
      <c r="L170">
        <v>55</v>
      </c>
      <c r="M170">
        <v>36</v>
      </c>
      <c r="N170" t="str">
        <v>Yes</v>
      </c>
      <c r="O170" t="str">
        <v>Neuroimaging (MRI); cognitive testing room; EEG</v>
      </c>
    </row>
    <row r="171">
      <c r="A171" t="str">
        <v>T-170</v>
      </c>
      <c r="B171" t="str">
        <v>Parkinson's Disease</v>
      </c>
      <c r="C171" t="str">
        <v>Neurology</v>
      </c>
      <c r="D171" t="str">
        <v>Variant</v>
      </c>
      <c r="E171" t="str">
        <v>Underrepresented-population enrichment</v>
      </c>
      <c r="F171" t="str">
        <v>Phase III</v>
      </c>
      <c r="G171">
        <v>790</v>
      </c>
      <c r="H171">
        <v>19</v>
      </c>
      <c r="I171" t="str">
        <v>High</v>
      </c>
      <c r="J171">
        <v>9.6</v>
      </c>
      <c r="K171">
        <v>12.7</v>
      </c>
      <c r="L171">
        <v>58</v>
      </c>
      <c r="M171">
        <v>31</v>
      </c>
      <c r="N171" t="str">
        <v>Yes</v>
      </c>
      <c r="O171" t="str">
        <v>Neuroimaging (MRI); cognitive testing room; EEG</v>
      </c>
    </row>
    <row r="172">
      <c r="A172" t="str">
        <v>T-171</v>
      </c>
      <c r="B172" t="str">
        <v>Parkinson's Disease</v>
      </c>
      <c r="C172" t="str">
        <v>Neurology</v>
      </c>
      <c r="D172" t="str">
        <v>Variant</v>
      </c>
      <c r="E172" t="str">
        <v>Comorbid CKD</v>
      </c>
      <c r="F172" t="str">
        <v>Phase II</v>
      </c>
      <c r="G172">
        <v>157</v>
      </c>
      <c r="H172">
        <v>21</v>
      </c>
      <c r="I172" t="str">
        <v>Low</v>
      </c>
      <c r="J172">
        <v>8.8</v>
      </c>
      <c r="K172">
        <v>12.6</v>
      </c>
      <c r="L172">
        <v>53</v>
      </c>
      <c r="M172">
        <v>31</v>
      </c>
      <c r="N172" t="str">
        <v>Yes</v>
      </c>
      <c r="O172" t="str">
        <v>Neuroimaging (MRI); cognitive testing room; EEG</v>
      </c>
    </row>
    <row r="173">
      <c r="A173" t="str">
        <v>T-172</v>
      </c>
      <c r="B173" t="str">
        <v>Parkinson's Disease</v>
      </c>
      <c r="C173" t="str">
        <v>Neurology</v>
      </c>
      <c r="D173" t="str">
        <v>Variant</v>
      </c>
      <c r="E173" t="str">
        <v>Open-label extension</v>
      </c>
      <c r="F173" t="str">
        <v>Phase II</v>
      </c>
      <c r="G173">
        <v>128</v>
      </c>
      <c r="H173">
        <v>23</v>
      </c>
      <c r="I173" t="str">
        <v>Mid</v>
      </c>
      <c r="J173">
        <v>10</v>
      </c>
      <c r="K173">
        <v>14.3</v>
      </c>
      <c r="L173">
        <v>54</v>
      </c>
      <c r="M173">
        <v>34</v>
      </c>
      <c r="N173" t="str">
        <v>Preferred</v>
      </c>
      <c r="O173" t="str">
        <v>Neuroimaging (MRI); cognitive testing room; EEG</v>
      </c>
    </row>
    <row r="174">
      <c r="A174" t="str">
        <v>T-173</v>
      </c>
      <c r="B174" t="str">
        <v>Parkinson's Disease</v>
      </c>
      <c r="C174" t="str">
        <v>Neurology</v>
      </c>
      <c r="D174" t="str">
        <v>Variant</v>
      </c>
      <c r="E174" t="str">
        <v>Mild-moderate stage</v>
      </c>
      <c r="F174" t="str">
        <v>Phase II</v>
      </c>
      <c r="G174">
        <v>212</v>
      </c>
      <c r="H174">
        <v>19</v>
      </c>
      <c r="I174" t="str">
        <v>High</v>
      </c>
      <c r="J174">
        <v>10.1</v>
      </c>
      <c r="K174">
        <v>14.4</v>
      </c>
      <c r="L174">
        <v>54</v>
      </c>
      <c r="M174">
        <v>36</v>
      </c>
      <c r="N174" t="str">
        <v>Preferred</v>
      </c>
      <c r="O174" t="str">
        <v>Neuroimaging (MRI); cognitive testing room; EEG</v>
      </c>
    </row>
    <row r="175">
      <c r="A175" t="str">
        <v>T-174</v>
      </c>
      <c r="B175" t="str">
        <v>Parkinson's Disease</v>
      </c>
      <c r="C175" t="str">
        <v>Neurology</v>
      </c>
      <c r="D175" t="str">
        <v>Variant</v>
      </c>
      <c r="E175" t="str">
        <v>Comorbid cardiovascular</v>
      </c>
      <c r="F175" t="str">
        <v>Phase IV</v>
      </c>
      <c r="G175">
        <v>1150</v>
      </c>
      <c r="H175">
        <v>25</v>
      </c>
      <c r="I175" t="str">
        <v>Low</v>
      </c>
      <c r="J175">
        <v>9.2</v>
      </c>
      <c r="K175">
        <v>13</v>
      </c>
      <c r="L175">
        <v>55</v>
      </c>
      <c r="M175">
        <v>34</v>
      </c>
      <c r="N175" t="str">
        <v>Yes</v>
      </c>
      <c r="O175" t="str">
        <v>Neuroimaging (MRI); cognitive testing room; EEG</v>
      </c>
    </row>
    <row r="176">
      <c r="A176" t="str">
        <v>T-175</v>
      </c>
      <c r="B176" t="str">
        <v>Parkinson's Disease</v>
      </c>
      <c r="C176" t="str">
        <v>Neurology</v>
      </c>
      <c r="D176" t="str">
        <v>Variant</v>
      </c>
      <c r="E176" t="str">
        <v>Severe/advanced stage</v>
      </c>
      <c r="F176" t="str">
        <v>Phase IV</v>
      </c>
      <c r="G176">
        <v>1066</v>
      </c>
      <c r="H176">
        <v>20</v>
      </c>
      <c r="I176" t="str">
        <v>High</v>
      </c>
      <c r="J176">
        <v>9.7</v>
      </c>
      <c r="K176">
        <v>13.8</v>
      </c>
      <c r="L176">
        <v>52</v>
      </c>
      <c r="M176">
        <v>35</v>
      </c>
      <c r="N176" t="str">
        <v>Yes</v>
      </c>
      <c r="O176" t="str">
        <v>Neuroimaging (MRI); cognitive testing room; EEG</v>
      </c>
    </row>
    <row r="177">
      <c r="A177" t="str">
        <v>T-176</v>
      </c>
      <c r="B177" t="str">
        <v>Parkinson's Disease</v>
      </c>
      <c r="C177" t="str">
        <v>Neurology</v>
      </c>
      <c r="D177" t="str">
        <v>Variant</v>
      </c>
      <c r="E177" t="str">
        <v>Treatment-naive</v>
      </c>
      <c r="F177" t="str">
        <v>Phase III</v>
      </c>
      <c r="G177">
        <v>422</v>
      </c>
      <c r="H177">
        <v>13</v>
      </c>
      <c r="I177" t="str">
        <v>High</v>
      </c>
      <c r="J177">
        <v>9.6</v>
      </c>
      <c r="K177">
        <v>11.6</v>
      </c>
      <c r="L177">
        <v>57</v>
      </c>
      <c r="M177">
        <v>33</v>
      </c>
      <c r="N177" t="str">
        <v>Yes</v>
      </c>
      <c r="O177" t="str">
        <v>Neuroimaging (MRI); cognitive testing room; EEG</v>
      </c>
    </row>
    <row r="178">
      <c r="A178" t="str">
        <v>T-177</v>
      </c>
      <c r="B178" t="str">
        <v>Multiple Sclerosis (Relapsing-Remitting)</v>
      </c>
      <c r="C178" t="str">
        <v>Neurology</v>
      </c>
      <c r="D178" t="str">
        <v>Headline</v>
      </c>
      <c r="E178" t="str">
        <v>All-comers</v>
      </c>
      <c r="F178" t="str">
        <v>Phase III</v>
      </c>
      <c r="G178">
        <v>705</v>
      </c>
      <c r="H178">
        <v>15</v>
      </c>
      <c r="I178" t="str">
        <v>High</v>
      </c>
      <c r="J178">
        <v>10.4</v>
      </c>
      <c r="K178">
        <v>11.9</v>
      </c>
      <c r="L178">
        <v>58</v>
      </c>
      <c r="M178">
        <v>32</v>
      </c>
      <c r="N178" t="str">
        <v>Preferred</v>
      </c>
      <c r="O178" t="str">
        <v>Neuroimaging (MRI); cognitive testing room; EEG</v>
      </c>
    </row>
    <row r="179">
      <c r="A179" t="str">
        <v>T-178</v>
      </c>
      <c r="B179" t="str">
        <v>Multiple Sclerosis (Relapsing-Remitting)</v>
      </c>
      <c r="C179" t="str">
        <v>Neurology</v>
      </c>
      <c r="D179" t="str">
        <v>Variant</v>
      </c>
      <c r="E179" t="str">
        <v>Severe/advanced stage</v>
      </c>
      <c r="F179" t="str">
        <v>Phase II</v>
      </c>
      <c r="G179">
        <v>133</v>
      </c>
      <c r="H179">
        <v>14</v>
      </c>
      <c r="I179" t="str">
        <v>High</v>
      </c>
      <c r="J179">
        <v>10</v>
      </c>
      <c r="K179">
        <v>13.2</v>
      </c>
      <c r="L179">
        <v>55</v>
      </c>
      <c r="M179">
        <v>31</v>
      </c>
      <c r="N179" t="str">
        <v>Yes</v>
      </c>
      <c r="O179" t="str">
        <v>Neuroimaging (MRI); cognitive testing room; EEG</v>
      </c>
    </row>
    <row r="180">
      <c r="A180" t="str">
        <v>T-179</v>
      </c>
      <c r="B180" t="str">
        <v>Multiple Sclerosis (Relapsing-Remitting)</v>
      </c>
      <c r="C180" t="str">
        <v>Neurology</v>
      </c>
      <c r="D180" t="str">
        <v>Variant</v>
      </c>
      <c r="E180" t="str">
        <v>Elderly (65+)</v>
      </c>
      <c r="F180" t="str">
        <v>Phase I</v>
      </c>
      <c r="G180">
        <v>59</v>
      </c>
      <c r="H180">
        <v>12</v>
      </c>
      <c r="I180" t="str">
        <v>Mid</v>
      </c>
      <c r="J180">
        <v>9</v>
      </c>
      <c r="K180">
        <v>13.5</v>
      </c>
      <c r="L180">
        <v>55</v>
      </c>
      <c r="M180">
        <v>35</v>
      </c>
      <c r="N180" t="str">
        <v>Preferred</v>
      </c>
      <c r="O180" t="str">
        <v>Neuroimaging (MRI); cognitive testing room; EEG</v>
      </c>
    </row>
    <row r="181">
      <c r="A181" t="str">
        <v>T-180</v>
      </c>
      <c r="B181" t="str">
        <v>Multiple Sclerosis (Relapsing-Remitting)</v>
      </c>
      <c r="C181" t="str">
        <v>Neurology</v>
      </c>
      <c r="D181" t="str">
        <v>Variant</v>
      </c>
      <c r="E181" t="str">
        <v>Rural/low-access catchment</v>
      </c>
      <c r="F181" t="str">
        <v>Phase II</v>
      </c>
      <c r="G181">
        <v>178</v>
      </c>
      <c r="H181">
        <v>16</v>
      </c>
      <c r="I181" t="str">
        <v>Low</v>
      </c>
      <c r="J181">
        <v>10.3</v>
      </c>
      <c r="K181">
        <v>14.1</v>
      </c>
      <c r="L181">
        <v>57</v>
      </c>
      <c r="M181">
        <v>36</v>
      </c>
      <c r="N181" t="str">
        <v>Yes</v>
      </c>
      <c r="O181" t="str">
        <v>Neuroimaging (MRI); cognitive testing room; EEG</v>
      </c>
    </row>
    <row r="182">
      <c r="A182" t="str">
        <v>T-181</v>
      </c>
      <c r="B182" t="str">
        <v>Multiple Sclerosis (Relapsing-Remitting)</v>
      </c>
      <c r="C182" t="str">
        <v>Neurology</v>
      </c>
      <c r="D182" t="str">
        <v>Variant</v>
      </c>
      <c r="E182" t="str">
        <v>Open-label extension</v>
      </c>
      <c r="F182" t="str">
        <v>Phase I</v>
      </c>
      <c r="G182">
        <v>63</v>
      </c>
      <c r="H182">
        <v>22</v>
      </c>
      <c r="I182" t="str">
        <v>Mid</v>
      </c>
      <c r="J182">
        <v>8.8</v>
      </c>
      <c r="K182">
        <v>14.1</v>
      </c>
      <c r="L182">
        <v>56</v>
      </c>
      <c r="M182">
        <v>34</v>
      </c>
      <c r="N182" t="str">
        <v>Preferred</v>
      </c>
      <c r="O182" t="str">
        <v>Neuroimaging (MRI); cognitive testing room; EEG</v>
      </c>
    </row>
    <row r="183">
      <c r="A183" t="str">
        <v>T-182</v>
      </c>
      <c r="B183" t="str">
        <v>Multiple Sclerosis (Relapsing-Remitting)</v>
      </c>
      <c r="C183" t="str">
        <v>Neurology</v>
      </c>
      <c r="D183" t="str">
        <v>Variant</v>
      </c>
      <c r="E183" t="str">
        <v>Treatment-naive</v>
      </c>
      <c r="F183" t="str">
        <v>Phase IIb</v>
      </c>
      <c r="G183">
        <v>290</v>
      </c>
      <c r="H183">
        <v>22</v>
      </c>
      <c r="I183" t="str">
        <v>High</v>
      </c>
      <c r="J183">
        <v>8.9</v>
      </c>
      <c r="K183">
        <v>13.3</v>
      </c>
      <c r="L183">
        <v>55</v>
      </c>
      <c r="M183">
        <v>31</v>
      </c>
      <c r="N183" t="str">
        <v>Yes</v>
      </c>
      <c r="O183" t="str">
        <v>Neuroimaging (MRI); cognitive testing room; EEG</v>
      </c>
    </row>
    <row r="184">
      <c r="A184" t="str">
        <v>T-183</v>
      </c>
      <c r="B184" t="str">
        <v>Multiple Sclerosis (Relapsing-Remitting)</v>
      </c>
      <c r="C184" t="str">
        <v>Neurology</v>
      </c>
      <c r="D184" t="str">
        <v>Variant</v>
      </c>
      <c r="E184" t="str">
        <v>Male-only cohort</v>
      </c>
      <c r="F184" t="str">
        <v>Phase II</v>
      </c>
      <c r="G184">
        <v>233</v>
      </c>
      <c r="H184">
        <v>19</v>
      </c>
      <c r="I184" t="str">
        <v>Mid</v>
      </c>
      <c r="J184">
        <v>10.2</v>
      </c>
      <c r="K184">
        <v>14.3</v>
      </c>
      <c r="L184">
        <v>54</v>
      </c>
      <c r="M184">
        <v>36</v>
      </c>
      <c r="N184" t="str">
        <v>Preferred</v>
      </c>
      <c r="O184" t="str">
        <v>Neuroimaging (MRI); cognitive testing room; EEG</v>
      </c>
    </row>
    <row r="185">
      <c r="A185" t="str">
        <v>T-184</v>
      </c>
      <c r="B185" t="str">
        <v>Multiple Sclerosis (Relapsing-Remitting)</v>
      </c>
      <c r="C185" t="str">
        <v>Neurology</v>
      </c>
      <c r="D185" t="str">
        <v>Variant</v>
      </c>
      <c r="E185" t="str">
        <v>Mild-moderate stage</v>
      </c>
      <c r="F185" t="str">
        <v>Phase IIb</v>
      </c>
      <c r="G185">
        <v>203</v>
      </c>
      <c r="H185">
        <v>24</v>
      </c>
      <c r="I185" t="str">
        <v>Mid</v>
      </c>
      <c r="J185">
        <v>9</v>
      </c>
      <c r="K185">
        <v>14.2</v>
      </c>
      <c r="L185">
        <v>52</v>
      </c>
      <c r="M185">
        <v>35</v>
      </c>
      <c r="N185" t="str">
        <v>Yes</v>
      </c>
      <c r="O185" t="str">
        <v>Neuroimaging (MRI); cognitive testing room; EEG</v>
      </c>
    </row>
    <row r="186">
      <c r="A186" t="str">
        <v>T-185</v>
      </c>
      <c r="B186" t="str">
        <v>Multiple Sclerosis (Relapsing-Remitting)</v>
      </c>
      <c r="C186" t="str">
        <v>Neurology</v>
      </c>
      <c r="D186" t="str">
        <v>Variant</v>
      </c>
      <c r="E186" t="str">
        <v>Underrepresented-population enrichment</v>
      </c>
      <c r="F186" t="str">
        <v>Phase IV</v>
      </c>
      <c r="G186">
        <v>1170</v>
      </c>
      <c r="H186">
        <v>25</v>
      </c>
      <c r="I186" t="str">
        <v>High</v>
      </c>
      <c r="J186">
        <v>9.6</v>
      </c>
      <c r="K186">
        <v>13.6</v>
      </c>
      <c r="L186">
        <v>55</v>
      </c>
      <c r="M186">
        <v>31</v>
      </c>
      <c r="N186" t="str">
        <v>Yes</v>
      </c>
      <c r="O186" t="str">
        <v>Neuroimaging (MRI); cognitive testing room; EEG</v>
      </c>
    </row>
    <row r="187">
      <c r="A187" t="str">
        <v>T-186</v>
      </c>
      <c r="B187" t="str">
        <v>Multiple Sclerosis (Relapsing-Remitting)</v>
      </c>
      <c r="C187" t="str">
        <v>Neurology</v>
      </c>
      <c r="D187" t="str">
        <v>Variant</v>
      </c>
      <c r="E187" t="str">
        <v>Treatment-experienced</v>
      </c>
      <c r="F187" t="str">
        <v>Phase IV</v>
      </c>
      <c r="G187">
        <v>664</v>
      </c>
      <c r="H187">
        <v>23</v>
      </c>
      <c r="I187" t="str">
        <v>Mid</v>
      </c>
      <c r="J187">
        <v>9.5</v>
      </c>
      <c r="K187">
        <v>14.5</v>
      </c>
      <c r="L187">
        <v>57</v>
      </c>
      <c r="M187">
        <v>31</v>
      </c>
      <c r="N187" t="str">
        <v>Preferred</v>
      </c>
      <c r="O187" t="str">
        <v>Neuroimaging (MRI); cognitive testing room; EEG</v>
      </c>
    </row>
    <row r="188">
      <c r="A188" t="str">
        <v>T-187</v>
      </c>
      <c r="B188" t="str">
        <v>Multiple Sclerosis (Relapsing-Remitting)</v>
      </c>
      <c r="C188" t="str">
        <v>Neurology</v>
      </c>
      <c r="D188" t="str">
        <v>Variant</v>
      </c>
      <c r="E188" t="str">
        <v>Mild-moderate stage</v>
      </c>
      <c r="F188" t="str">
        <v>Phase IIb</v>
      </c>
      <c r="G188">
        <v>316</v>
      </c>
      <c r="H188">
        <v>26</v>
      </c>
      <c r="I188" t="str">
        <v>High</v>
      </c>
      <c r="J188">
        <v>10.3</v>
      </c>
      <c r="K188">
        <v>14.4</v>
      </c>
      <c r="L188">
        <v>54</v>
      </c>
      <c r="M188">
        <v>31</v>
      </c>
      <c r="N188" t="str">
        <v>Preferred</v>
      </c>
      <c r="O188" t="str">
        <v>Neuroimaging (MRI); cognitive testing room; EEG</v>
      </c>
    </row>
    <row r="189">
      <c r="A189" t="str">
        <v>T-188</v>
      </c>
      <c r="B189" t="str">
        <v>Multiple Sclerosis (Relapsing-Remitting)</v>
      </c>
      <c r="C189" t="str">
        <v>Neurology</v>
      </c>
      <c r="D189" t="str">
        <v>Variant</v>
      </c>
      <c r="E189" t="str">
        <v>Elderly (65+)</v>
      </c>
      <c r="F189" t="str">
        <v>Phase I</v>
      </c>
      <c r="G189">
        <v>56</v>
      </c>
      <c r="H189">
        <v>18</v>
      </c>
      <c r="I189" t="str">
        <v>High</v>
      </c>
      <c r="J189">
        <v>8.7</v>
      </c>
      <c r="K189">
        <v>13.3</v>
      </c>
      <c r="L189">
        <v>53</v>
      </c>
      <c r="M189">
        <v>33</v>
      </c>
      <c r="N189" t="str">
        <v>Preferred</v>
      </c>
      <c r="O189" t="str">
        <v>Neuroimaging (MRI); cognitive testing room; EEG</v>
      </c>
    </row>
    <row r="190">
      <c r="A190" t="str">
        <v>T-189</v>
      </c>
      <c r="B190" t="str">
        <v>Multiple Sclerosis (Relapsing-Remitting)</v>
      </c>
      <c r="C190" t="str">
        <v>Neurology</v>
      </c>
      <c r="D190" t="str">
        <v>Variant</v>
      </c>
      <c r="E190" t="str">
        <v>Adult (18-64)</v>
      </c>
      <c r="F190" t="str">
        <v>Phase IIb</v>
      </c>
      <c r="G190">
        <v>246</v>
      </c>
      <c r="H190">
        <v>17</v>
      </c>
      <c r="I190" t="str">
        <v>Low</v>
      </c>
      <c r="J190">
        <v>8.8</v>
      </c>
      <c r="K190">
        <v>13.9</v>
      </c>
      <c r="L190">
        <v>53</v>
      </c>
      <c r="M190">
        <v>34</v>
      </c>
      <c r="N190" t="str">
        <v>Yes</v>
      </c>
      <c r="O190" t="str">
        <v>Neuroimaging (MRI); cognitive testing room; EEG</v>
      </c>
    </row>
    <row r="191">
      <c r="A191" t="str">
        <v>T-190</v>
      </c>
      <c r="B191" t="str">
        <v>Multiple Sclerosis (Relapsing-Remitting)</v>
      </c>
      <c r="C191" t="str">
        <v>Neurology</v>
      </c>
      <c r="D191" t="str">
        <v>Variant</v>
      </c>
      <c r="E191" t="str">
        <v>Rural/low-access catchment</v>
      </c>
      <c r="F191" t="str">
        <v>Phase III</v>
      </c>
      <c r="G191">
        <v>727</v>
      </c>
      <c r="H191">
        <v>23</v>
      </c>
      <c r="I191" t="str">
        <v>Mid</v>
      </c>
      <c r="J191">
        <v>9.9</v>
      </c>
      <c r="K191">
        <v>11.4</v>
      </c>
      <c r="L191">
        <v>57</v>
      </c>
      <c r="M191">
        <v>31</v>
      </c>
      <c r="N191" t="str">
        <v>Yes</v>
      </c>
      <c r="O191" t="str">
        <v>Neuroimaging (MRI); cognitive testing room; EEG</v>
      </c>
    </row>
    <row r="192">
      <c r="A192" t="str">
        <v>T-191</v>
      </c>
      <c r="B192" t="str">
        <v>Multiple Sclerosis (Relapsing-Remitting)</v>
      </c>
      <c r="C192" t="str">
        <v>Neurology</v>
      </c>
      <c r="D192" t="str">
        <v>Variant</v>
      </c>
      <c r="E192" t="str">
        <v>Elderly (65+)</v>
      </c>
      <c r="F192" t="str">
        <v>Phase III</v>
      </c>
      <c r="G192">
        <v>767</v>
      </c>
      <c r="H192">
        <v>26</v>
      </c>
      <c r="I192" t="str">
        <v>High</v>
      </c>
      <c r="J192">
        <v>10.7</v>
      </c>
      <c r="K192">
        <v>12.6</v>
      </c>
      <c r="L192">
        <v>55</v>
      </c>
      <c r="M192">
        <v>29</v>
      </c>
      <c r="N192" t="str">
        <v>Yes</v>
      </c>
      <c r="O192" t="str">
        <v>Neuroimaging (MRI); cognitive testing room; EEG</v>
      </c>
    </row>
    <row r="193">
      <c r="A193" t="str">
        <v>T-192</v>
      </c>
      <c r="B193" t="str">
        <v>Multiple Sclerosis (Relapsing-Remitting)</v>
      </c>
      <c r="C193" t="str">
        <v>Neurology</v>
      </c>
      <c r="D193" t="str">
        <v>Variant</v>
      </c>
      <c r="E193" t="str">
        <v>Elderly (65+)</v>
      </c>
      <c r="F193" t="str">
        <v>Phase I</v>
      </c>
      <c r="G193">
        <v>73</v>
      </c>
      <c r="H193">
        <v>25</v>
      </c>
      <c r="I193" t="str">
        <v>Mid</v>
      </c>
      <c r="J193">
        <v>9.3</v>
      </c>
      <c r="K193">
        <v>12.5</v>
      </c>
      <c r="L193">
        <v>56</v>
      </c>
      <c r="M193">
        <v>33</v>
      </c>
      <c r="N193" t="str">
        <v>Yes</v>
      </c>
      <c r="O193" t="str">
        <v>Neuroimaging (MRI); cognitive testing room; EEG</v>
      </c>
    </row>
    <row r="194">
      <c r="A194" t="str">
        <v>T-193</v>
      </c>
      <c r="B194" t="str">
        <v>Epilepsy (Focal)</v>
      </c>
      <c r="C194" t="str">
        <v>Neurology</v>
      </c>
      <c r="D194" t="str">
        <v>Headline</v>
      </c>
      <c r="E194" t="str">
        <v>All-comers</v>
      </c>
      <c r="F194" t="str">
        <v>Phase III</v>
      </c>
      <c r="G194">
        <v>644</v>
      </c>
      <c r="H194">
        <v>13</v>
      </c>
      <c r="I194" t="str">
        <v>High</v>
      </c>
      <c r="J194">
        <v>10.2</v>
      </c>
      <c r="K194">
        <v>11.9</v>
      </c>
      <c r="L194">
        <v>57</v>
      </c>
      <c r="M194">
        <v>33</v>
      </c>
      <c r="N194" t="str">
        <v>Preferred</v>
      </c>
      <c r="O194" t="str">
        <v>Neuroimaging (MRI); cognitive testing room; EEG</v>
      </c>
    </row>
    <row r="195">
      <c r="A195" t="str">
        <v>T-194</v>
      </c>
      <c r="B195" t="str">
        <v>Epilepsy (Focal)</v>
      </c>
      <c r="C195" t="str">
        <v>Neurology</v>
      </c>
      <c r="D195" t="str">
        <v>Variant</v>
      </c>
      <c r="E195" t="str">
        <v>Severe/advanced stage</v>
      </c>
      <c r="F195" t="str">
        <v>Phase IV</v>
      </c>
      <c r="G195">
        <v>700</v>
      </c>
      <c r="H195">
        <v>29</v>
      </c>
      <c r="I195" t="str">
        <v>High</v>
      </c>
      <c r="J195">
        <v>9.5</v>
      </c>
      <c r="K195">
        <v>12.7</v>
      </c>
      <c r="L195">
        <v>54</v>
      </c>
      <c r="M195">
        <v>36</v>
      </c>
      <c r="N195" t="str">
        <v>Yes</v>
      </c>
      <c r="O195" t="str">
        <v>Neuroimaging (MRI); cognitive testing room; EEG</v>
      </c>
    </row>
    <row r="196">
      <c r="A196" t="str">
        <v>T-195</v>
      </c>
      <c r="B196" t="str">
        <v>Epilepsy (Focal)</v>
      </c>
      <c r="C196" t="str">
        <v>Neurology</v>
      </c>
      <c r="D196" t="str">
        <v>Variant</v>
      </c>
      <c r="E196" t="str">
        <v>Underrepresented-population enrichment</v>
      </c>
      <c r="F196" t="str">
        <v>Phase II</v>
      </c>
      <c r="G196">
        <v>186</v>
      </c>
      <c r="H196">
        <v>17</v>
      </c>
      <c r="I196" t="str">
        <v>High</v>
      </c>
      <c r="J196">
        <v>8.8</v>
      </c>
      <c r="K196">
        <v>14.3</v>
      </c>
      <c r="L196">
        <v>55</v>
      </c>
      <c r="M196">
        <v>34</v>
      </c>
      <c r="N196" t="str">
        <v>Preferred</v>
      </c>
      <c r="O196" t="str">
        <v>Neuroimaging (MRI); cognitive testing room; EEG</v>
      </c>
    </row>
    <row r="197">
      <c r="A197" t="str">
        <v>T-196</v>
      </c>
      <c r="B197" t="str">
        <v>Epilepsy (Focal)</v>
      </c>
      <c r="C197" t="str">
        <v>Neurology</v>
      </c>
      <c r="D197" t="str">
        <v>Variant</v>
      </c>
      <c r="E197" t="str">
        <v>Severe/advanced stage</v>
      </c>
      <c r="F197" t="str">
        <v>Phase II</v>
      </c>
      <c r="G197">
        <v>203</v>
      </c>
      <c r="H197">
        <v>10</v>
      </c>
      <c r="I197" t="str">
        <v>High</v>
      </c>
      <c r="J197">
        <v>10</v>
      </c>
      <c r="K197">
        <v>13.4</v>
      </c>
      <c r="L197">
        <v>56</v>
      </c>
      <c r="M197">
        <v>35</v>
      </c>
      <c r="N197" t="str">
        <v>Yes</v>
      </c>
      <c r="O197" t="str">
        <v>Neuroimaging (MRI); cognitive testing room; EEG</v>
      </c>
    </row>
    <row r="198">
      <c r="A198" t="str">
        <v>T-197</v>
      </c>
      <c r="B198" t="str">
        <v>Epilepsy (Focal)</v>
      </c>
      <c r="C198" t="str">
        <v>Neurology</v>
      </c>
      <c r="D198" t="str">
        <v>Variant</v>
      </c>
      <c r="E198" t="str">
        <v>Biomarker-positive subgroup</v>
      </c>
      <c r="F198" t="str">
        <v>Phase I</v>
      </c>
      <c r="G198">
        <v>54</v>
      </c>
      <c r="H198">
        <v>29</v>
      </c>
      <c r="I198" t="str">
        <v>Low</v>
      </c>
      <c r="J198">
        <v>10.2</v>
      </c>
      <c r="K198">
        <v>13.8</v>
      </c>
      <c r="L198">
        <v>53</v>
      </c>
      <c r="M198">
        <v>32</v>
      </c>
      <c r="N198" t="str">
        <v>Preferred</v>
      </c>
      <c r="O198" t="str">
        <v>Neuroimaging (MRI); cognitive testing room; EEG</v>
      </c>
    </row>
    <row r="199">
      <c r="A199" t="str">
        <v>T-198</v>
      </c>
      <c r="B199" t="str">
        <v>Epilepsy (Focal)</v>
      </c>
      <c r="C199" t="str">
        <v>Neurology</v>
      </c>
      <c r="D199" t="str">
        <v>Variant</v>
      </c>
      <c r="E199" t="str">
        <v>Elderly (65+)</v>
      </c>
      <c r="F199" t="str">
        <v>Phase III</v>
      </c>
      <c r="G199">
        <v>474</v>
      </c>
      <c r="H199">
        <v>18</v>
      </c>
      <c r="I199" t="str">
        <v>Mid</v>
      </c>
      <c r="J199">
        <v>9.7</v>
      </c>
      <c r="K199">
        <v>12.4</v>
      </c>
      <c r="L199">
        <v>59</v>
      </c>
      <c r="M199">
        <v>31</v>
      </c>
      <c r="N199" t="str">
        <v>Preferred</v>
      </c>
      <c r="O199" t="str">
        <v>Neuroimaging (MRI); cognitive testing room; EEG</v>
      </c>
    </row>
    <row r="200">
      <c r="A200" t="str">
        <v>T-199</v>
      </c>
      <c r="B200" t="str">
        <v>Epilepsy (Focal)</v>
      </c>
      <c r="C200" t="str">
        <v>Neurology</v>
      </c>
      <c r="D200" t="str">
        <v>Variant</v>
      </c>
      <c r="E200" t="str">
        <v>Underrepresented-population enrichment</v>
      </c>
      <c r="F200" t="str">
        <v>Phase III</v>
      </c>
      <c r="G200">
        <v>488</v>
      </c>
      <c r="H200">
        <v>19</v>
      </c>
      <c r="I200" t="str">
        <v>Mid</v>
      </c>
      <c r="J200">
        <v>10.8</v>
      </c>
      <c r="K200">
        <v>12.4</v>
      </c>
      <c r="L200">
        <v>56</v>
      </c>
      <c r="M200">
        <v>30</v>
      </c>
      <c r="N200" t="str">
        <v>Yes</v>
      </c>
      <c r="O200" t="str">
        <v>Neuroimaging (MRI); cognitive testing room; EEG</v>
      </c>
    </row>
    <row r="201">
      <c r="A201" t="str">
        <v>T-200</v>
      </c>
      <c r="B201" t="str">
        <v>Epilepsy (Focal)</v>
      </c>
      <c r="C201" t="str">
        <v>Neurology</v>
      </c>
      <c r="D201" t="str">
        <v>Variant</v>
      </c>
      <c r="E201" t="str">
        <v>Comorbid CKD</v>
      </c>
      <c r="F201" t="str">
        <v>Phase I</v>
      </c>
      <c r="G201">
        <v>64</v>
      </c>
      <c r="H201">
        <v>20</v>
      </c>
      <c r="I201" t="str">
        <v>Mid</v>
      </c>
      <c r="J201">
        <v>10</v>
      </c>
      <c r="K201">
        <v>12.4</v>
      </c>
      <c r="L201">
        <v>53</v>
      </c>
      <c r="M201">
        <v>34</v>
      </c>
      <c r="N201" t="str">
        <v>Yes</v>
      </c>
      <c r="O201" t="str">
        <v>Neuroimaging (MRI); cognitive testing room; EEG</v>
      </c>
    </row>
    <row r="202">
      <c r="A202" t="str">
        <v>T-201</v>
      </c>
      <c r="B202" t="str">
        <v>Epilepsy (Focal)</v>
      </c>
      <c r="C202" t="str">
        <v>Neurology</v>
      </c>
      <c r="D202" t="str">
        <v>Variant</v>
      </c>
      <c r="E202" t="str">
        <v>Male-only cohort</v>
      </c>
      <c r="F202" t="str">
        <v>Phase III</v>
      </c>
      <c r="G202">
        <v>755</v>
      </c>
      <c r="H202">
        <v>18</v>
      </c>
      <c r="I202" t="str">
        <v>Low</v>
      </c>
      <c r="J202">
        <v>9.4</v>
      </c>
      <c r="K202">
        <v>11.6</v>
      </c>
      <c r="L202">
        <v>55</v>
      </c>
      <c r="M202">
        <v>29</v>
      </c>
      <c r="N202" t="str">
        <v>Yes</v>
      </c>
      <c r="O202" t="str">
        <v>Neuroimaging (MRI); cognitive testing room; EEG</v>
      </c>
    </row>
    <row r="203">
      <c r="A203" t="str">
        <v>T-202</v>
      </c>
      <c r="B203" t="str">
        <v>Epilepsy (Focal)</v>
      </c>
      <c r="C203" t="str">
        <v>Neurology</v>
      </c>
      <c r="D203" t="str">
        <v>Variant</v>
      </c>
      <c r="E203" t="str">
        <v>Comorbid cardiovascular</v>
      </c>
      <c r="F203" t="str">
        <v>Phase III</v>
      </c>
      <c r="G203">
        <v>781</v>
      </c>
      <c r="H203">
        <v>26</v>
      </c>
      <c r="I203" t="str">
        <v>High</v>
      </c>
      <c r="J203">
        <v>10.5</v>
      </c>
      <c r="K203">
        <v>12.1</v>
      </c>
      <c r="L203">
        <v>59</v>
      </c>
      <c r="M203">
        <v>33</v>
      </c>
      <c r="N203" t="str">
        <v>Yes</v>
      </c>
      <c r="O203" t="str">
        <v>Neuroimaging (MRI); cognitive testing room; EEG</v>
      </c>
    </row>
    <row r="204">
      <c r="A204" t="str">
        <v>T-203</v>
      </c>
      <c r="B204" t="str">
        <v>Epilepsy (Focal)</v>
      </c>
      <c r="C204" t="str">
        <v>Neurology</v>
      </c>
      <c r="D204" t="str">
        <v>Variant</v>
      </c>
      <c r="E204" t="str">
        <v>Comorbid cardiovascular</v>
      </c>
      <c r="F204" t="str">
        <v>Phase IIb</v>
      </c>
      <c r="G204">
        <v>235</v>
      </c>
      <c r="H204">
        <v>25</v>
      </c>
      <c r="I204" t="str">
        <v>Low</v>
      </c>
      <c r="J204">
        <v>9.3</v>
      </c>
      <c r="K204">
        <v>12.6</v>
      </c>
      <c r="L204">
        <v>55</v>
      </c>
      <c r="M204">
        <v>33</v>
      </c>
      <c r="N204" t="str">
        <v>Preferred</v>
      </c>
      <c r="O204" t="str">
        <v>Neuroimaging (MRI); cognitive testing room; EEG</v>
      </c>
    </row>
    <row r="205">
      <c r="A205" t="str">
        <v>T-204</v>
      </c>
      <c r="B205" t="str">
        <v>Epilepsy (Focal)</v>
      </c>
      <c r="C205" t="str">
        <v>Neurology</v>
      </c>
      <c r="D205" t="str">
        <v>Variant</v>
      </c>
      <c r="E205" t="str">
        <v>Rural/low-access catchment</v>
      </c>
      <c r="F205" t="str">
        <v>Phase I</v>
      </c>
      <c r="G205">
        <v>67</v>
      </c>
      <c r="H205">
        <v>25</v>
      </c>
      <c r="I205" t="str">
        <v>Mid</v>
      </c>
      <c r="J205">
        <v>9.7</v>
      </c>
      <c r="K205">
        <v>13.1</v>
      </c>
      <c r="L205">
        <v>56</v>
      </c>
      <c r="M205">
        <v>31</v>
      </c>
      <c r="N205" t="str">
        <v>Yes</v>
      </c>
      <c r="O205" t="str">
        <v>Neuroimaging (MRI); cognitive testing room; EEG</v>
      </c>
    </row>
    <row r="206">
      <c r="A206" t="str">
        <v>T-205</v>
      </c>
      <c r="B206" t="str">
        <v>Epilepsy (Focal)</v>
      </c>
      <c r="C206" t="str">
        <v>Neurology</v>
      </c>
      <c r="D206" t="str">
        <v>Variant</v>
      </c>
      <c r="E206" t="str">
        <v>Severe/advanced stage</v>
      </c>
      <c r="F206" t="str">
        <v>Phase IIb</v>
      </c>
      <c r="G206">
        <v>317</v>
      </c>
      <c r="H206">
        <v>15</v>
      </c>
      <c r="I206" t="str">
        <v>High</v>
      </c>
      <c r="J206">
        <v>9.8</v>
      </c>
      <c r="K206">
        <v>12.4</v>
      </c>
      <c r="L206">
        <v>57</v>
      </c>
      <c r="M206">
        <v>31</v>
      </c>
      <c r="N206" t="str">
        <v>Yes</v>
      </c>
      <c r="O206" t="str">
        <v>Neuroimaging (MRI); cognitive testing room; EEG</v>
      </c>
    </row>
    <row r="207">
      <c r="A207" t="str">
        <v>T-206</v>
      </c>
      <c r="B207" t="str">
        <v>Epilepsy (Focal)</v>
      </c>
      <c r="C207" t="str">
        <v>Neurology</v>
      </c>
      <c r="D207" t="str">
        <v>Variant</v>
      </c>
      <c r="E207" t="str">
        <v>Open-label extension</v>
      </c>
      <c r="F207" t="str">
        <v>Phase III</v>
      </c>
      <c r="G207">
        <v>684</v>
      </c>
      <c r="H207">
        <v>29</v>
      </c>
      <c r="I207" t="str">
        <v>High</v>
      </c>
      <c r="J207">
        <v>10</v>
      </c>
      <c r="K207">
        <v>13</v>
      </c>
      <c r="L207">
        <v>56</v>
      </c>
      <c r="M207">
        <v>30</v>
      </c>
      <c r="N207" t="str">
        <v>Yes</v>
      </c>
      <c r="O207" t="str">
        <v>Neuroimaging (MRI); cognitive testing room; EEG</v>
      </c>
    </row>
    <row r="208">
      <c r="A208" t="str">
        <v>T-207</v>
      </c>
      <c r="B208" t="str">
        <v>Epilepsy (Focal)</v>
      </c>
      <c r="C208" t="str">
        <v>Neurology</v>
      </c>
      <c r="D208" t="str">
        <v>Variant</v>
      </c>
      <c r="E208" t="str">
        <v>Paediatric-adjacent (16-21)</v>
      </c>
      <c r="F208" t="str">
        <v>Phase IIb</v>
      </c>
      <c r="G208">
        <v>244</v>
      </c>
      <c r="H208">
        <v>12</v>
      </c>
      <c r="I208" t="str">
        <v>Mid</v>
      </c>
      <c r="J208">
        <v>9.9</v>
      </c>
      <c r="K208">
        <v>12.4</v>
      </c>
      <c r="L208">
        <v>52</v>
      </c>
      <c r="M208">
        <v>35</v>
      </c>
      <c r="N208" t="str">
        <v>Yes</v>
      </c>
      <c r="O208" t="str">
        <v>Neuroimaging (MRI); cognitive testing room; EEG</v>
      </c>
    </row>
    <row r="209">
      <c r="A209" t="str">
        <v>T-208</v>
      </c>
      <c r="B209" t="str">
        <v>Epilepsy (Focal)</v>
      </c>
      <c r="C209" t="str">
        <v>Neurology</v>
      </c>
      <c r="D209" t="str">
        <v>Variant</v>
      </c>
      <c r="E209" t="str">
        <v>Open-label extension</v>
      </c>
      <c r="F209" t="str">
        <v>Phase II</v>
      </c>
      <c r="G209">
        <v>169</v>
      </c>
      <c r="H209">
        <v>19</v>
      </c>
      <c r="I209" t="str">
        <v>Low</v>
      </c>
      <c r="J209">
        <v>9</v>
      </c>
      <c r="K209">
        <v>14</v>
      </c>
      <c r="L209">
        <v>55</v>
      </c>
      <c r="M209">
        <v>35</v>
      </c>
      <c r="N209" t="str">
        <v>Yes</v>
      </c>
      <c r="O209" t="str">
        <v>Neuroimaging (MRI); cognitive testing room; EEG</v>
      </c>
    </row>
    <row r="210">
      <c r="A210" t="str">
        <v>T-209</v>
      </c>
      <c r="B210" t="str">
        <v>HIV (Treatment-naive)</v>
      </c>
      <c r="C210" t="str">
        <v>Infectious Disease</v>
      </c>
      <c r="D210" t="str">
        <v>Headline</v>
      </c>
      <c r="E210" t="str">
        <v>All-comers</v>
      </c>
      <c r="F210" t="str">
        <v>Phase III</v>
      </c>
      <c r="G210">
        <v>540</v>
      </c>
      <c r="H210">
        <v>11</v>
      </c>
      <c r="I210" t="str">
        <v>Mid</v>
      </c>
      <c r="J210">
        <v>10.5</v>
      </c>
      <c r="K210">
        <v>12.2</v>
      </c>
      <c r="L210">
        <v>59</v>
      </c>
      <c r="M210">
        <v>29</v>
      </c>
      <c r="N210" t="str">
        <v>Preferred</v>
      </c>
      <c r="O210" t="str">
        <v>BSL-2 lab; isolation capacity; viral load assay access</v>
      </c>
    </row>
    <row r="211">
      <c r="A211" t="str">
        <v>T-210</v>
      </c>
      <c r="B211" t="str">
        <v>HIV (Treatment-naive)</v>
      </c>
      <c r="C211" t="str">
        <v>Infectious Disease</v>
      </c>
      <c r="D211" t="str">
        <v>Variant</v>
      </c>
      <c r="E211" t="str">
        <v>Comorbid cardiovascular</v>
      </c>
      <c r="F211" t="str">
        <v>Phase IV</v>
      </c>
      <c r="G211">
        <v>690</v>
      </c>
      <c r="H211">
        <v>12</v>
      </c>
      <c r="I211" t="str">
        <v>High</v>
      </c>
      <c r="J211">
        <v>9.1</v>
      </c>
      <c r="K211">
        <v>12.7</v>
      </c>
      <c r="L211">
        <v>56</v>
      </c>
      <c r="M211">
        <v>36</v>
      </c>
      <c r="N211" t="str">
        <v>Preferred</v>
      </c>
      <c r="O211" t="str">
        <v>BSL-2 lab; isolation capacity; viral load assay access</v>
      </c>
    </row>
    <row r="212">
      <c r="A212" t="str">
        <v>T-211</v>
      </c>
      <c r="B212" t="str">
        <v>HIV (Treatment-naive)</v>
      </c>
      <c r="C212" t="str">
        <v>Infectious Disease</v>
      </c>
      <c r="D212" t="str">
        <v>Variant</v>
      </c>
      <c r="E212" t="str">
        <v>Underrepresented-population enrichment</v>
      </c>
      <c r="F212" t="str">
        <v>Phase IV</v>
      </c>
      <c r="G212">
        <v>1173</v>
      </c>
      <c r="H212">
        <v>21</v>
      </c>
      <c r="I212" t="str">
        <v>Mid</v>
      </c>
      <c r="J212">
        <v>10</v>
      </c>
      <c r="K212">
        <v>13.2</v>
      </c>
      <c r="L212">
        <v>55</v>
      </c>
      <c r="M212">
        <v>31</v>
      </c>
      <c r="N212" t="str">
        <v>Yes</v>
      </c>
      <c r="O212" t="str">
        <v>BSL-2 lab; isolation capacity; viral load assay access</v>
      </c>
    </row>
    <row r="213">
      <c r="A213" t="str">
        <v>T-212</v>
      </c>
      <c r="B213" t="str">
        <v>HIV (Treatment-naive)</v>
      </c>
      <c r="C213" t="str">
        <v>Infectious Disease</v>
      </c>
      <c r="D213" t="str">
        <v>Variant</v>
      </c>
      <c r="E213" t="str">
        <v>Biomarker-positive subgroup</v>
      </c>
      <c r="F213" t="str">
        <v>Phase IV</v>
      </c>
      <c r="G213">
        <v>730</v>
      </c>
      <c r="H213">
        <v>14</v>
      </c>
      <c r="I213" t="str">
        <v>Low</v>
      </c>
      <c r="J213">
        <v>9.3</v>
      </c>
      <c r="K213">
        <v>12.6</v>
      </c>
      <c r="L213">
        <v>56</v>
      </c>
      <c r="M213">
        <v>32</v>
      </c>
      <c r="N213" t="str">
        <v>Preferred</v>
      </c>
      <c r="O213" t="str">
        <v>BSL-2 lab; isolation capacity; viral load assay access</v>
      </c>
    </row>
    <row r="214">
      <c r="A214" t="str">
        <v>T-213</v>
      </c>
      <c r="B214" t="str">
        <v>HIV (Treatment-naive)</v>
      </c>
      <c r="C214" t="str">
        <v>Infectious Disease</v>
      </c>
      <c r="D214" t="str">
        <v>Variant</v>
      </c>
      <c r="E214" t="str">
        <v>Male-only cohort</v>
      </c>
      <c r="F214" t="str">
        <v>Phase III</v>
      </c>
      <c r="G214">
        <v>654</v>
      </c>
      <c r="H214">
        <v>10</v>
      </c>
      <c r="I214" t="str">
        <v>High</v>
      </c>
      <c r="J214">
        <v>10.4</v>
      </c>
      <c r="K214">
        <v>12.1</v>
      </c>
      <c r="L214">
        <v>59</v>
      </c>
      <c r="M214">
        <v>32</v>
      </c>
      <c r="N214" t="str">
        <v>Yes</v>
      </c>
      <c r="O214" t="str">
        <v>BSL-2 lab; isolation capacity; viral load assay access</v>
      </c>
    </row>
    <row r="215">
      <c r="A215" t="str">
        <v>T-214</v>
      </c>
      <c r="B215" t="str">
        <v>HIV (Treatment-naive)</v>
      </c>
      <c r="C215" t="str">
        <v>Infectious Disease</v>
      </c>
      <c r="D215" t="str">
        <v>Variant</v>
      </c>
      <c r="E215" t="str">
        <v>Elderly (65+)</v>
      </c>
      <c r="F215" t="str">
        <v>Phase I</v>
      </c>
      <c r="G215">
        <v>80</v>
      </c>
      <c r="H215">
        <v>14</v>
      </c>
      <c r="I215" t="str">
        <v>Low</v>
      </c>
      <c r="J215">
        <v>9.2</v>
      </c>
      <c r="K215">
        <v>13.4</v>
      </c>
      <c r="L215">
        <v>53</v>
      </c>
      <c r="M215">
        <v>37</v>
      </c>
      <c r="N215" t="str">
        <v>Yes</v>
      </c>
      <c r="O215" t="str">
        <v>BSL-2 lab; isolation capacity; viral load assay access</v>
      </c>
    </row>
    <row r="216">
      <c r="A216" t="str">
        <v>T-215</v>
      </c>
      <c r="B216" t="str">
        <v>HIV (Treatment-naive)</v>
      </c>
      <c r="C216" t="str">
        <v>Infectious Disease</v>
      </c>
      <c r="D216" t="str">
        <v>Variant</v>
      </c>
      <c r="E216" t="str">
        <v>Open-label extension</v>
      </c>
      <c r="F216" t="str">
        <v>Phase IV</v>
      </c>
      <c r="G216">
        <v>757</v>
      </c>
      <c r="H216">
        <v>17</v>
      </c>
      <c r="I216" t="str">
        <v>Low</v>
      </c>
      <c r="J216">
        <v>10.3</v>
      </c>
      <c r="K216">
        <v>12.4</v>
      </c>
      <c r="L216">
        <v>53</v>
      </c>
      <c r="M216">
        <v>31</v>
      </c>
      <c r="N216" t="str">
        <v>Yes</v>
      </c>
      <c r="O216" t="str">
        <v>BSL-2 lab; isolation capacity; viral load assay access</v>
      </c>
    </row>
    <row r="217">
      <c r="A217" t="str">
        <v>T-216</v>
      </c>
      <c r="B217" t="str">
        <v>HIV (Treatment-naive)</v>
      </c>
      <c r="C217" t="str">
        <v>Infectious Disease</v>
      </c>
      <c r="D217" t="str">
        <v>Variant</v>
      </c>
      <c r="E217" t="str">
        <v>Mild-moderate stage</v>
      </c>
      <c r="F217" t="str">
        <v>Phase II</v>
      </c>
      <c r="G217">
        <v>159</v>
      </c>
      <c r="H217">
        <v>14</v>
      </c>
      <c r="I217" t="str">
        <v>Low</v>
      </c>
      <c r="J217">
        <v>9</v>
      </c>
      <c r="K217">
        <v>12.4</v>
      </c>
      <c r="L217">
        <v>57</v>
      </c>
      <c r="M217">
        <v>31</v>
      </c>
      <c r="N217" t="str">
        <v>Preferred</v>
      </c>
      <c r="O217" t="str">
        <v>BSL-2 lab; isolation capacity; viral load assay access</v>
      </c>
    </row>
    <row r="218">
      <c r="A218" t="str">
        <v>T-217</v>
      </c>
      <c r="B218" t="str">
        <v>HIV (Treatment-naive)</v>
      </c>
      <c r="C218" t="str">
        <v>Infectious Disease</v>
      </c>
      <c r="D218" t="str">
        <v>Variant</v>
      </c>
      <c r="E218" t="str">
        <v>Mild-moderate stage</v>
      </c>
      <c r="F218" t="str">
        <v>Phase IV</v>
      </c>
      <c r="G218">
        <v>1159</v>
      </c>
      <c r="H218">
        <v>16</v>
      </c>
      <c r="I218" t="str">
        <v>Mid</v>
      </c>
      <c r="J218">
        <v>9</v>
      </c>
      <c r="K218">
        <v>14.6</v>
      </c>
      <c r="L218">
        <v>56</v>
      </c>
      <c r="M218">
        <v>33</v>
      </c>
      <c r="N218" t="str">
        <v>Preferred</v>
      </c>
      <c r="O218" t="str">
        <v>BSL-2 lab; isolation capacity; viral load assay access</v>
      </c>
    </row>
    <row r="219">
      <c r="A219" t="str">
        <v>T-218</v>
      </c>
      <c r="B219" t="str">
        <v>HIV (Treatment-naive)</v>
      </c>
      <c r="C219" t="str">
        <v>Infectious Disease</v>
      </c>
      <c r="D219" t="str">
        <v>Variant</v>
      </c>
      <c r="E219" t="str">
        <v>Open-label extension</v>
      </c>
      <c r="F219" t="str">
        <v>Phase IIb</v>
      </c>
      <c r="G219">
        <v>243</v>
      </c>
      <c r="H219">
        <v>9</v>
      </c>
      <c r="I219" t="str">
        <v>Low</v>
      </c>
      <c r="J219">
        <v>10</v>
      </c>
      <c r="K219">
        <v>13.8</v>
      </c>
      <c r="L219">
        <v>52</v>
      </c>
      <c r="M219">
        <v>34</v>
      </c>
      <c r="N219" t="str">
        <v>Yes</v>
      </c>
      <c r="O219" t="str">
        <v>BSL-2 lab; isolation capacity; viral load assay access</v>
      </c>
    </row>
    <row r="220">
      <c r="A220" t="str">
        <v>T-219</v>
      </c>
      <c r="B220" t="str">
        <v>HIV (Treatment-naive)</v>
      </c>
      <c r="C220" t="str">
        <v>Infectious Disease</v>
      </c>
      <c r="D220" t="str">
        <v>Variant</v>
      </c>
      <c r="E220" t="str">
        <v>Mild-moderate stage</v>
      </c>
      <c r="F220" t="str">
        <v>Phase I</v>
      </c>
      <c r="G220">
        <v>69</v>
      </c>
      <c r="H220">
        <v>23</v>
      </c>
      <c r="I220" t="str">
        <v>Mid</v>
      </c>
      <c r="J220">
        <v>9.3</v>
      </c>
      <c r="K220">
        <v>12.4</v>
      </c>
      <c r="L220">
        <v>56</v>
      </c>
      <c r="M220">
        <v>31</v>
      </c>
      <c r="N220" t="str">
        <v>Preferred</v>
      </c>
      <c r="O220" t="str">
        <v>BSL-2 lab; isolation capacity; viral load assay access</v>
      </c>
    </row>
    <row r="221">
      <c r="A221" t="str">
        <v>T-220</v>
      </c>
      <c r="B221" t="str">
        <v>HIV (Treatment-naive)</v>
      </c>
      <c r="C221" t="str">
        <v>Infectious Disease</v>
      </c>
      <c r="D221" t="str">
        <v>Variant</v>
      </c>
      <c r="E221" t="str">
        <v>Paediatric-adjacent (16-21)</v>
      </c>
      <c r="F221" t="str">
        <v>Phase I</v>
      </c>
      <c r="G221">
        <v>47</v>
      </c>
      <c r="H221">
        <v>12</v>
      </c>
      <c r="I221" t="str">
        <v>High</v>
      </c>
      <c r="J221">
        <v>9.2</v>
      </c>
      <c r="K221">
        <v>14.2</v>
      </c>
      <c r="L221">
        <v>54</v>
      </c>
      <c r="M221">
        <v>31</v>
      </c>
      <c r="N221" t="str">
        <v>Yes</v>
      </c>
      <c r="O221" t="str">
        <v>BSL-2 lab; isolation capacity; viral load assay access</v>
      </c>
    </row>
    <row r="222">
      <c r="A222" t="str">
        <v>T-221</v>
      </c>
      <c r="B222" t="str">
        <v>HIV (Treatment-naive)</v>
      </c>
      <c r="C222" t="str">
        <v>Infectious Disease</v>
      </c>
      <c r="D222" t="str">
        <v>Variant</v>
      </c>
      <c r="E222" t="str">
        <v>Mild-moderate stage</v>
      </c>
      <c r="F222" t="str">
        <v>Phase I</v>
      </c>
      <c r="G222">
        <v>56</v>
      </c>
      <c r="H222">
        <v>24</v>
      </c>
      <c r="I222" t="str">
        <v>High</v>
      </c>
      <c r="J222">
        <v>9.2</v>
      </c>
      <c r="K222">
        <v>14.4</v>
      </c>
      <c r="L222">
        <v>54</v>
      </c>
      <c r="M222">
        <v>34</v>
      </c>
      <c r="N222" t="str">
        <v>Yes</v>
      </c>
      <c r="O222" t="str">
        <v>BSL-2 lab; isolation capacity; viral load assay access</v>
      </c>
    </row>
    <row r="223">
      <c r="A223" t="str">
        <v>T-222</v>
      </c>
      <c r="B223" t="str">
        <v>HIV (Treatment-naive)</v>
      </c>
      <c r="C223" t="str">
        <v>Infectious Disease</v>
      </c>
      <c r="D223" t="str">
        <v>Variant</v>
      </c>
      <c r="E223" t="str">
        <v>Comorbid cardiovascular</v>
      </c>
      <c r="F223" t="str">
        <v>Phase I</v>
      </c>
      <c r="G223">
        <v>52</v>
      </c>
      <c r="H223">
        <v>10</v>
      </c>
      <c r="I223" t="str">
        <v>High</v>
      </c>
      <c r="J223">
        <v>10.3</v>
      </c>
      <c r="K223">
        <v>13.9</v>
      </c>
      <c r="L223">
        <v>55</v>
      </c>
      <c r="M223">
        <v>32</v>
      </c>
      <c r="N223" t="str">
        <v>Yes</v>
      </c>
      <c r="O223" t="str">
        <v>BSL-2 lab; isolation capacity; viral load assay access</v>
      </c>
    </row>
    <row r="224">
      <c r="A224" t="str">
        <v>T-223</v>
      </c>
      <c r="B224" t="str">
        <v>HIV (Treatment-naive)</v>
      </c>
      <c r="C224" t="str">
        <v>Infectious Disease</v>
      </c>
      <c r="D224" t="str">
        <v>Variant</v>
      </c>
      <c r="E224" t="str">
        <v>Underrepresented-population enrichment</v>
      </c>
      <c r="F224" t="str">
        <v>Phase I</v>
      </c>
      <c r="G224">
        <v>43</v>
      </c>
      <c r="H224">
        <v>18</v>
      </c>
      <c r="I224" t="str">
        <v>High</v>
      </c>
      <c r="J224">
        <v>9</v>
      </c>
      <c r="K224">
        <v>14.1</v>
      </c>
      <c r="L224">
        <v>55</v>
      </c>
      <c r="M224">
        <v>34</v>
      </c>
      <c r="N224" t="str">
        <v>Yes</v>
      </c>
      <c r="O224" t="str">
        <v>BSL-2 lab; isolation capacity; viral load assay access</v>
      </c>
    </row>
    <row r="225">
      <c r="A225" t="str">
        <v>T-224</v>
      </c>
      <c r="B225" t="str">
        <v>HIV (Treatment-naive)</v>
      </c>
      <c r="C225" t="str">
        <v>Infectious Disease</v>
      </c>
      <c r="D225" t="str">
        <v>Variant</v>
      </c>
      <c r="E225" t="str">
        <v>Paediatric-adjacent (16-21)</v>
      </c>
      <c r="F225" t="str">
        <v>Phase I</v>
      </c>
      <c r="G225">
        <v>62</v>
      </c>
      <c r="H225">
        <v>12</v>
      </c>
      <c r="I225" t="str">
        <v>Low</v>
      </c>
      <c r="J225">
        <v>8.9</v>
      </c>
      <c r="K225">
        <v>13.8</v>
      </c>
      <c r="L225">
        <v>56</v>
      </c>
      <c r="M225">
        <v>31</v>
      </c>
      <c r="N225" t="str">
        <v>Preferred</v>
      </c>
      <c r="O225" t="str">
        <v>BSL-2 lab; isolation capacity; viral load assay access</v>
      </c>
    </row>
    <row r="226">
      <c r="A226" t="str">
        <v>T-225</v>
      </c>
      <c r="B226" t="str">
        <v>Tuberculosis (Drug-sensitive)</v>
      </c>
      <c r="C226" t="str">
        <v>Infectious Disease</v>
      </c>
      <c r="D226" t="str">
        <v>Headline</v>
      </c>
      <c r="E226" t="str">
        <v>All-comers</v>
      </c>
      <c r="F226" t="str">
        <v>Phase III</v>
      </c>
      <c r="G226">
        <v>577</v>
      </c>
      <c r="H226">
        <v>10</v>
      </c>
      <c r="I226" t="str">
        <v>Mid</v>
      </c>
      <c r="J226">
        <v>10.2</v>
      </c>
      <c r="K226">
        <v>11.9</v>
      </c>
      <c r="L226">
        <v>59</v>
      </c>
      <c r="M226">
        <v>31</v>
      </c>
      <c r="N226" t="str">
        <v>Yes</v>
      </c>
      <c r="O226" t="str">
        <v>BSL-2 lab; isolation capacity; viral load assay access</v>
      </c>
    </row>
    <row r="227">
      <c r="A227" t="str">
        <v>T-226</v>
      </c>
      <c r="B227" t="str">
        <v>Tuberculosis (Drug-sensitive)</v>
      </c>
      <c r="C227" t="str">
        <v>Infectious Disease</v>
      </c>
      <c r="D227" t="str">
        <v>Variant</v>
      </c>
      <c r="E227" t="str">
        <v>Severe/advanced stage</v>
      </c>
      <c r="F227" t="str">
        <v>Phase IIb</v>
      </c>
      <c r="G227">
        <v>212</v>
      </c>
      <c r="H227">
        <v>13</v>
      </c>
      <c r="I227" t="str">
        <v>High</v>
      </c>
      <c r="J227">
        <v>9</v>
      </c>
      <c r="K227">
        <v>13.5</v>
      </c>
      <c r="L227">
        <v>54</v>
      </c>
      <c r="M227">
        <v>34</v>
      </c>
      <c r="N227" t="str">
        <v>Yes</v>
      </c>
      <c r="O227" t="str">
        <v>BSL-2 lab; isolation capacity; viral load assay access</v>
      </c>
    </row>
    <row r="228">
      <c r="A228" t="str">
        <v>T-227</v>
      </c>
      <c r="B228" t="str">
        <v>Tuberculosis (Drug-sensitive)</v>
      </c>
      <c r="C228" t="str">
        <v>Infectious Disease</v>
      </c>
      <c r="D228" t="str">
        <v>Variant</v>
      </c>
      <c r="E228" t="str">
        <v>Paediatric-adjacent (16-21)</v>
      </c>
      <c r="F228" t="str">
        <v>Phase IV</v>
      </c>
      <c r="G228">
        <v>731</v>
      </c>
      <c r="H228">
        <v>13</v>
      </c>
      <c r="I228" t="str">
        <v>Low</v>
      </c>
      <c r="J228">
        <v>10</v>
      </c>
      <c r="K228">
        <v>13.7</v>
      </c>
      <c r="L228">
        <v>55</v>
      </c>
      <c r="M228">
        <v>32</v>
      </c>
      <c r="N228" t="str">
        <v>Preferred</v>
      </c>
      <c r="O228" t="str">
        <v>BSL-2 lab; isolation capacity; viral load assay access</v>
      </c>
    </row>
    <row r="229">
      <c r="A229" t="str">
        <v>T-228</v>
      </c>
      <c r="B229" t="str">
        <v>Tuberculosis (Drug-sensitive)</v>
      </c>
      <c r="C229" t="str">
        <v>Infectious Disease</v>
      </c>
      <c r="D229" t="str">
        <v>Variant</v>
      </c>
      <c r="E229" t="str">
        <v>Rural/low-access catchment</v>
      </c>
      <c r="F229" t="str">
        <v>Phase IIb</v>
      </c>
      <c r="G229">
        <v>297</v>
      </c>
      <c r="H229">
        <v>18</v>
      </c>
      <c r="I229" t="str">
        <v>Mid</v>
      </c>
      <c r="J229">
        <v>10.3</v>
      </c>
      <c r="K229">
        <v>13.1</v>
      </c>
      <c r="L229">
        <v>53</v>
      </c>
      <c r="M229">
        <v>32</v>
      </c>
      <c r="N229" t="str">
        <v>Preferred</v>
      </c>
      <c r="O229" t="str">
        <v>BSL-2 lab; isolation capacity; viral load assay access</v>
      </c>
    </row>
    <row r="230">
      <c r="A230" t="str">
        <v>T-229</v>
      </c>
      <c r="B230" t="str">
        <v>Tuberculosis (Drug-sensitive)</v>
      </c>
      <c r="C230" t="str">
        <v>Infectious Disease</v>
      </c>
      <c r="D230" t="str">
        <v>Variant</v>
      </c>
      <c r="E230" t="str">
        <v>Underrepresented-population enrichment</v>
      </c>
      <c r="F230" t="str">
        <v>Phase II</v>
      </c>
      <c r="G230">
        <v>131</v>
      </c>
      <c r="H230">
        <v>17</v>
      </c>
      <c r="I230" t="str">
        <v>Low</v>
      </c>
      <c r="J230">
        <v>9.1</v>
      </c>
      <c r="K230">
        <v>14.9</v>
      </c>
      <c r="L230">
        <v>52</v>
      </c>
      <c r="M230">
        <v>34</v>
      </c>
      <c r="N230" t="str">
        <v>Yes</v>
      </c>
      <c r="O230" t="str">
        <v>BSL-2 lab; isolation capacity; viral load assay access</v>
      </c>
    </row>
    <row r="231">
      <c r="A231" t="str">
        <v>T-230</v>
      </c>
      <c r="B231" t="str">
        <v>Tuberculosis (Drug-sensitive)</v>
      </c>
      <c r="C231" t="str">
        <v>Infectious Disease</v>
      </c>
      <c r="D231" t="str">
        <v>Variant</v>
      </c>
      <c r="E231" t="str">
        <v>Underrepresented-population enrichment</v>
      </c>
      <c r="F231" t="str">
        <v>Phase IIb</v>
      </c>
      <c r="G231">
        <v>221</v>
      </c>
      <c r="H231">
        <v>16</v>
      </c>
      <c r="I231" t="str">
        <v>Mid</v>
      </c>
      <c r="J231">
        <v>10.1</v>
      </c>
      <c r="K231">
        <v>12.6</v>
      </c>
      <c r="L231">
        <v>52</v>
      </c>
      <c r="M231">
        <v>35</v>
      </c>
      <c r="N231" t="str">
        <v>Yes</v>
      </c>
      <c r="O231" t="str">
        <v>BSL-2 lab; isolation capacity; viral load assay access</v>
      </c>
    </row>
    <row r="232">
      <c r="A232" t="str">
        <v>T-231</v>
      </c>
      <c r="B232" t="str">
        <v>Tuberculosis (Drug-sensitive)</v>
      </c>
      <c r="C232" t="str">
        <v>Infectious Disease</v>
      </c>
      <c r="D232" t="str">
        <v>Variant</v>
      </c>
      <c r="E232" t="str">
        <v>Female-only cohort</v>
      </c>
      <c r="F232" t="str">
        <v>Phase IV</v>
      </c>
      <c r="G232">
        <v>1201</v>
      </c>
      <c r="H232">
        <v>20</v>
      </c>
      <c r="I232" t="str">
        <v>High</v>
      </c>
      <c r="J232">
        <v>8.9</v>
      </c>
      <c r="K232">
        <v>14.1</v>
      </c>
      <c r="L232">
        <v>53</v>
      </c>
      <c r="M232">
        <v>33</v>
      </c>
      <c r="N232" t="str">
        <v>Yes</v>
      </c>
      <c r="O232" t="str">
        <v>BSL-2 lab; isolation capacity; viral load assay access</v>
      </c>
    </row>
    <row r="233">
      <c r="A233" t="str">
        <v>T-232</v>
      </c>
      <c r="B233" t="str">
        <v>Tuberculosis (Drug-sensitive)</v>
      </c>
      <c r="C233" t="str">
        <v>Infectious Disease</v>
      </c>
      <c r="D233" t="str">
        <v>Variant</v>
      </c>
      <c r="E233" t="str">
        <v>Mild-moderate stage</v>
      </c>
      <c r="F233" t="str">
        <v>Phase III</v>
      </c>
      <c r="G233">
        <v>719</v>
      </c>
      <c r="H233">
        <v>6</v>
      </c>
      <c r="I233" t="str">
        <v>High</v>
      </c>
      <c r="J233">
        <v>10.9</v>
      </c>
      <c r="K233">
        <v>12.6</v>
      </c>
      <c r="L233">
        <v>58</v>
      </c>
      <c r="M233">
        <v>33</v>
      </c>
      <c r="N233" t="str">
        <v>Yes</v>
      </c>
      <c r="O233" t="str">
        <v>BSL-2 lab; isolation capacity; viral load assay access</v>
      </c>
    </row>
    <row r="234">
      <c r="A234" t="str">
        <v>T-233</v>
      </c>
      <c r="B234" t="str">
        <v>Tuberculosis (Drug-sensitive)</v>
      </c>
      <c r="C234" t="str">
        <v>Infectious Disease</v>
      </c>
      <c r="D234" t="str">
        <v>Variant</v>
      </c>
      <c r="E234" t="str">
        <v>Underrepresented-population enrichment</v>
      </c>
      <c r="F234" t="str">
        <v>Phase IIb</v>
      </c>
      <c r="G234">
        <v>283</v>
      </c>
      <c r="H234">
        <v>14</v>
      </c>
      <c r="I234" t="str">
        <v>High</v>
      </c>
      <c r="J234">
        <v>9.2</v>
      </c>
      <c r="K234">
        <v>13.2</v>
      </c>
      <c r="L234">
        <v>56</v>
      </c>
      <c r="M234">
        <v>32</v>
      </c>
      <c r="N234" t="str">
        <v>Yes</v>
      </c>
      <c r="O234" t="str">
        <v>BSL-2 lab; isolation capacity; viral load assay access</v>
      </c>
    </row>
    <row r="235">
      <c r="A235" t="str">
        <v>T-234</v>
      </c>
      <c r="B235" t="str">
        <v>Tuberculosis (Drug-sensitive)</v>
      </c>
      <c r="C235" t="str">
        <v>Infectious Disease</v>
      </c>
      <c r="D235" t="str">
        <v>Variant</v>
      </c>
      <c r="E235" t="str">
        <v>Paediatric-adjacent (16-21)</v>
      </c>
      <c r="F235" t="str">
        <v>Phase III</v>
      </c>
      <c r="G235">
        <v>659</v>
      </c>
      <c r="H235">
        <v>23</v>
      </c>
      <c r="I235" t="str">
        <v>High</v>
      </c>
      <c r="J235">
        <v>10.4</v>
      </c>
      <c r="K235">
        <v>11.5</v>
      </c>
      <c r="L235">
        <v>56</v>
      </c>
      <c r="M235">
        <v>31</v>
      </c>
      <c r="N235" t="str">
        <v>Yes</v>
      </c>
      <c r="O235" t="str">
        <v>BSL-2 lab; isolation capacity; viral load assay access</v>
      </c>
    </row>
    <row r="236">
      <c r="A236" t="str">
        <v>T-235</v>
      </c>
      <c r="B236" t="str">
        <v>Tuberculosis (Drug-sensitive)</v>
      </c>
      <c r="C236" t="str">
        <v>Infectious Disease</v>
      </c>
      <c r="D236" t="str">
        <v>Variant</v>
      </c>
      <c r="E236" t="str">
        <v>Elderly (65+)</v>
      </c>
      <c r="F236" t="str">
        <v>Phase I</v>
      </c>
      <c r="G236">
        <v>63</v>
      </c>
      <c r="H236">
        <v>9</v>
      </c>
      <c r="I236" t="str">
        <v>Low</v>
      </c>
      <c r="J236">
        <v>9.2</v>
      </c>
      <c r="K236">
        <v>13.5</v>
      </c>
      <c r="L236">
        <v>52</v>
      </c>
      <c r="M236">
        <v>36</v>
      </c>
      <c r="N236" t="str">
        <v>Yes</v>
      </c>
      <c r="O236" t="str">
        <v>BSL-2 lab; isolation capacity; viral load assay access</v>
      </c>
    </row>
    <row r="237">
      <c r="A237" t="str">
        <v>T-236</v>
      </c>
      <c r="B237" t="str">
        <v>Tuberculosis (Drug-sensitive)</v>
      </c>
      <c r="C237" t="str">
        <v>Infectious Disease</v>
      </c>
      <c r="D237" t="str">
        <v>Variant</v>
      </c>
      <c r="E237" t="str">
        <v>Adult (18-64)</v>
      </c>
      <c r="F237" t="str">
        <v>Phase IIb</v>
      </c>
      <c r="G237">
        <v>221</v>
      </c>
      <c r="H237">
        <v>10</v>
      </c>
      <c r="I237" t="str">
        <v>Mid</v>
      </c>
      <c r="J237">
        <v>10.1</v>
      </c>
      <c r="K237">
        <v>13</v>
      </c>
      <c r="L237">
        <v>56</v>
      </c>
      <c r="M237">
        <v>33</v>
      </c>
      <c r="N237" t="str">
        <v>Yes</v>
      </c>
      <c r="O237" t="str">
        <v>BSL-2 lab; isolation capacity; viral load assay access</v>
      </c>
    </row>
    <row r="238">
      <c r="A238" t="str">
        <v>T-237</v>
      </c>
      <c r="B238" t="str">
        <v>Tuberculosis (Drug-sensitive)</v>
      </c>
      <c r="C238" t="str">
        <v>Infectious Disease</v>
      </c>
      <c r="D238" t="str">
        <v>Variant</v>
      </c>
      <c r="E238" t="str">
        <v>Rural/low-access catchment</v>
      </c>
      <c r="F238" t="str">
        <v>Phase IV</v>
      </c>
      <c r="G238">
        <v>1069</v>
      </c>
      <c r="H238">
        <v>15</v>
      </c>
      <c r="I238" t="str">
        <v>High</v>
      </c>
      <c r="J238">
        <v>10</v>
      </c>
      <c r="K238">
        <v>13.2</v>
      </c>
      <c r="L238">
        <v>56</v>
      </c>
      <c r="M238">
        <v>36</v>
      </c>
      <c r="N238" t="str">
        <v>Yes</v>
      </c>
      <c r="O238" t="str">
        <v>BSL-2 lab; isolation capacity; viral load assay access</v>
      </c>
    </row>
    <row r="239">
      <c r="A239" t="str">
        <v>T-238</v>
      </c>
      <c r="B239" t="str">
        <v>Tuberculosis (Drug-sensitive)</v>
      </c>
      <c r="C239" t="str">
        <v>Infectious Disease</v>
      </c>
      <c r="D239" t="str">
        <v>Variant</v>
      </c>
      <c r="E239" t="str">
        <v>Severe/advanced stage</v>
      </c>
      <c r="F239" t="str">
        <v>Phase I</v>
      </c>
      <c r="G239">
        <v>43</v>
      </c>
      <c r="H239">
        <v>16</v>
      </c>
      <c r="I239" t="str">
        <v>Low</v>
      </c>
      <c r="J239">
        <v>9.3</v>
      </c>
      <c r="K239">
        <v>14.2</v>
      </c>
      <c r="L239">
        <v>57</v>
      </c>
      <c r="M239">
        <v>32</v>
      </c>
      <c r="N239" t="str">
        <v>Yes</v>
      </c>
      <c r="O239" t="str">
        <v>BSL-2 lab; isolation capacity; viral load assay access</v>
      </c>
    </row>
    <row r="240">
      <c r="A240" t="str">
        <v>T-239</v>
      </c>
      <c r="B240" t="str">
        <v>Tuberculosis (Drug-sensitive)</v>
      </c>
      <c r="C240" t="str">
        <v>Infectious Disease</v>
      </c>
      <c r="D240" t="str">
        <v>Variant</v>
      </c>
      <c r="E240" t="str">
        <v>Severe/advanced stage</v>
      </c>
      <c r="F240" t="str">
        <v>Phase II</v>
      </c>
      <c r="G240">
        <v>222</v>
      </c>
      <c r="H240">
        <v>17</v>
      </c>
      <c r="I240" t="str">
        <v>High</v>
      </c>
      <c r="J240">
        <v>9.7</v>
      </c>
      <c r="K240">
        <v>13.2</v>
      </c>
      <c r="L240">
        <v>57</v>
      </c>
      <c r="M240">
        <v>32</v>
      </c>
      <c r="N240" t="str">
        <v>Preferred</v>
      </c>
      <c r="O240" t="str">
        <v>BSL-2 lab; isolation capacity; viral load assay access</v>
      </c>
    </row>
    <row r="241">
      <c r="A241" t="str">
        <v>T-240</v>
      </c>
      <c r="B241" t="str">
        <v>Tuberculosis (Drug-sensitive)</v>
      </c>
      <c r="C241" t="str">
        <v>Infectious Disease</v>
      </c>
      <c r="D241" t="str">
        <v>Variant</v>
      </c>
      <c r="E241" t="str">
        <v>Treatment-naive</v>
      </c>
      <c r="F241" t="str">
        <v>Phase IIb</v>
      </c>
      <c r="G241">
        <v>292</v>
      </c>
      <c r="H241">
        <v>19</v>
      </c>
      <c r="I241" t="str">
        <v>High</v>
      </c>
      <c r="J241">
        <v>8.9</v>
      </c>
      <c r="K241">
        <v>12.4</v>
      </c>
      <c r="L241">
        <v>56</v>
      </c>
      <c r="M241">
        <v>31</v>
      </c>
      <c r="N241" t="str">
        <v>Yes</v>
      </c>
      <c r="O241" t="str">
        <v>BSL-2 lab; isolation capacity; viral load assay access</v>
      </c>
    </row>
    <row r="242">
      <c r="A242" t="str">
        <v>T-241</v>
      </c>
      <c r="B242" t="str">
        <v>Chronic Hepatitis C</v>
      </c>
      <c r="C242" t="str">
        <v>Infectious Disease</v>
      </c>
      <c r="D242" t="str">
        <v>Headline</v>
      </c>
      <c r="E242" t="str">
        <v>All-comers</v>
      </c>
      <c r="F242" t="str">
        <v>Phase III</v>
      </c>
      <c r="G242">
        <v>737</v>
      </c>
      <c r="H242">
        <v>17</v>
      </c>
      <c r="I242" t="str">
        <v>Low</v>
      </c>
      <c r="J242">
        <v>10.3</v>
      </c>
      <c r="K242">
        <v>13.1</v>
      </c>
      <c r="L242">
        <v>59</v>
      </c>
      <c r="M242">
        <v>31</v>
      </c>
      <c r="N242" t="str">
        <v>Yes</v>
      </c>
      <c r="O242" t="str">
        <v>BSL-2 lab; isolation capacity; viral load assay access</v>
      </c>
    </row>
    <row r="243">
      <c r="A243" t="str">
        <v>T-242</v>
      </c>
      <c r="B243" t="str">
        <v>Chronic Hepatitis C</v>
      </c>
      <c r="C243" t="str">
        <v>Infectious Disease</v>
      </c>
      <c r="D243" t="str">
        <v>Variant</v>
      </c>
      <c r="E243" t="str">
        <v>Female-only cohort</v>
      </c>
      <c r="F243" t="str">
        <v>Phase II</v>
      </c>
      <c r="G243">
        <v>171</v>
      </c>
      <c r="H243">
        <v>10</v>
      </c>
      <c r="I243" t="str">
        <v>Low</v>
      </c>
      <c r="J243">
        <v>9.6</v>
      </c>
      <c r="K243">
        <v>13.5</v>
      </c>
      <c r="L243">
        <v>56</v>
      </c>
      <c r="M243">
        <v>34</v>
      </c>
      <c r="N243" t="str">
        <v>Yes</v>
      </c>
      <c r="O243" t="str">
        <v>BSL-2 lab; isolation capacity; viral load assay access</v>
      </c>
    </row>
    <row r="244">
      <c r="A244" t="str">
        <v>T-243</v>
      </c>
      <c r="B244" t="str">
        <v>Chronic Hepatitis C</v>
      </c>
      <c r="C244" t="str">
        <v>Infectious Disease</v>
      </c>
      <c r="D244" t="str">
        <v>Variant</v>
      </c>
      <c r="E244" t="str">
        <v>Comorbid cardiovascular</v>
      </c>
      <c r="F244" t="str">
        <v>Phase III</v>
      </c>
      <c r="G244">
        <v>691</v>
      </c>
      <c r="H244">
        <v>19</v>
      </c>
      <c r="I244" t="str">
        <v>Mid</v>
      </c>
      <c r="J244">
        <v>10.8</v>
      </c>
      <c r="K244">
        <v>13.3</v>
      </c>
      <c r="L244">
        <v>58</v>
      </c>
      <c r="M244">
        <v>31</v>
      </c>
      <c r="N244" t="str">
        <v>Yes</v>
      </c>
      <c r="O244" t="str">
        <v>BSL-2 lab; isolation capacity; viral load assay access</v>
      </c>
    </row>
    <row r="245">
      <c r="A245" t="str">
        <v>T-244</v>
      </c>
      <c r="B245" t="str">
        <v>Chronic Hepatitis C</v>
      </c>
      <c r="C245" t="str">
        <v>Infectious Disease</v>
      </c>
      <c r="D245" t="str">
        <v>Variant</v>
      </c>
      <c r="E245" t="str">
        <v>Comorbid cardiovascular</v>
      </c>
      <c r="F245" t="str">
        <v>Phase I</v>
      </c>
      <c r="G245">
        <v>79</v>
      </c>
      <c r="H245">
        <v>9</v>
      </c>
      <c r="I245" t="str">
        <v>Mid</v>
      </c>
      <c r="J245">
        <v>9</v>
      </c>
      <c r="K245">
        <v>13.7</v>
      </c>
      <c r="L245">
        <v>55</v>
      </c>
      <c r="M245">
        <v>33</v>
      </c>
      <c r="N245" t="str">
        <v>Yes</v>
      </c>
      <c r="O245" t="str">
        <v>BSL-2 lab; isolation capacity; viral load assay access</v>
      </c>
    </row>
    <row r="246">
      <c r="A246" t="str">
        <v>T-245</v>
      </c>
      <c r="B246" t="str">
        <v>Chronic Hepatitis C</v>
      </c>
      <c r="C246" t="str">
        <v>Infectious Disease</v>
      </c>
      <c r="D246" t="str">
        <v>Variant</v>
      </c>
      <c r="E246" t="str">
        <v>Severe/advanced stage</v>
      </c>
      <c r="F246" t="str">
        <v>Phase IV</v>
      </c>
      <c r="G246">
        <v>981</v>
      </c>
      <c r="H246">
        <v>23</v>
      </c>
      <c r="I246" t="str">
        <v>Mid</v>
      </c>
      <c r="J246">
        <v>9.4</v>
      </c>
      <c r="K246">
        <v>14.1</v>
      </c>
      <c r="L246">
        <v>56</v>
      </c>
      <c r="M246">
        <v>32</v>
      </c>
      <c r="N246" t="str">
        <v>Yes</v>
      </c>
      <c r="O246" t="str">
        <v>BSL-2 lab; isolation capacity; viral load assay access</v>
      </c>
    </row>
    <row r="247">
      <c r="A247" t="str">
        <v>T-246</v>
      </c>
      <c r="B247" t="str">
        <v>Chronic Hepatitis C</v>
      </c>
      <c r="C247" t="str">
        <v>Infectious Disease</v>
      </c>
      <c r="D247" t="str">
        <v>Variant</v>
      </c>
      <c r="E247" t="str">
        <v>Elderly (65+)</v>
      </c>
      <c r="F247" t="str">
        <v>Phase III</v>
      </c>
      <c r="G247">
        <v>743</v>
      </c>
      <c r="H247">
        <v>10</v>
      </c>
      <c r="I247" t="str">
        <v>Low</v>
      </c>
      <c r="J247">
        <v>10</v>
      </c>
      <c r="K247">
        <v>12.6</v>
      </c>
      <c r="L247">
        <v>56</v>
      </c>
      <c r="M247">
        <v>31</v>
      </c>
      <c r="N247" t="str">
        <v>Preferred</v>
      </c>
      <c r="O247" t="str">
        <v>BSL-2 lab; isolation capacity; viral load assay access</v>
      </c>
    </row>
    <row r="248">
      <c r="A248" t="str">
        <v>T-247</v>
      </c>
      <c r="B248" t="str">
        <v>Chronic Hepatitis C</v>
      </c>
      <c r="C248" t="str">
        <v>Infectious Disease</v>
      </c>
      <c r="D248" t="str">
        <v>Variant</v>
      </c>
      <c r="E248" t="str">
        <v>Underrepresented-population enrichment</v>
      </c>
      <c r="F248" t="str">
        <v>Phase III</v>
      </c>
      <c r="G248">
        <v>462</v>
      </c>
      <c r="H248">
        <v>15</v>
      </c>
      <c r="I248" t="str">
        <v>Low</v>
      </c>
      <c r="J248">
        <v>10.7</v>
      </c>
      <c r="K248">
        <v>11.7</v>
      </c>
      <c r="L248">
        <v>57</v>
      </c>
      <c r="M248">
        <v>31</v>
      </c>
      <c r="N248" t="str">
        <v>Yes</v>
      </c>
      <c r="O248" t="str">
        <v>BSL-2 lab; isolation capacity; viral load assay access</v>
      </c>
    </row>
    <row r="249">
      <c r="A249" t="str">
        <v>T-248</v>
      </c>
      <c r="B249" t="str">
        <v>Chronic Hepatitis C</v>
      </c>
      <c r="C249" t="str">
        <v>Infectious Disease</v>
      </c>
      <c r="D249" t="str">
        <v>Variant</v>
      </c>
      <c r="E249" t="str">
        <v>Open-label extension</v>
      </c>
      <c r="F249" t="str">
        <v>Phase IV</v>
      </c>
      <c r="G249">
        <v>688</v>
      </c>
      <c r="H249">
        <v>13</v>
      </c>
      <c r="I249" t="str">
        <v>High</v>
      </c>
      <c r="J249">
        <v>8.7</v>
      </c>
      <c r="K249">
        <v>14.7</v>
      </c>
      <c r="L249">
        <v>53</v>
      </c>
      <c r="M249">
        <v>35</v>
      </c>
      <c r="N249" t="str">
        <v>Preferred</v>
      </c>
      <c r="O249" t="str">
        <v>BSL-2 lab; isolation capacity; viral load assay access</v>
      </c>
    </row>
    <row r="250">
      <c r="A250" t="str">
        <v>T-249</v>
      </c>
      <c r="B250" t="str">
        <v>Chronic Hepatitis C</v>
      </c>
      <c r="C250" t="str">
        <v>Infectious Disease</v>
      </c>
      <c r="D250" t="str">
        <v>Variant</v>
      </c>
      <c r="E250" t="str">
        <v>Underrepresented-population enrichment</v>
      </c>
      <c r="F250" t="str">
        <v>Phase II</v>
      </c>
      <c r="G250">
        <v>220</v>
      </c>
      <c r="H250">
        <v>16</v>
      </c>
      <c r="I250" t="str">
        <v>Mid</v>
      </c>
      <c r="J250">
        <v>9.1</v>
      </c>
      <c r="K250">
        <v>14.6</v>
      </c>
      <c r="L250">
        <v>55</v>
      </c>
      <c r="M250">
        <v>35</v>
      </c>
      <c r="N250" t="str">
        <v>Preferred</v>
      </c>
      <c r="O250" t="str">
        <v>BSL-2 lab; isolation capacity; viral load assay access</v>
      </c>
    </row>
    <row r="251">
      <c r="A251" t="str">
        <v>T-250</v>
      </c>
      <c r="B251" t="str">
        <v>Chronic Hepatitis C</v>
      </c>
      <c r="C251" t="str">
        <v>Infectious Disease</v>
      </c>
      <c r="D251" t="str">
        <v>Variant</v>
      </c>
      <c r="E251" t="str">
        <v>Open-label extension</v>
      </c>
      <c r="F251" t="str">
        <v>Phase IIb</v>
      </c>
      <c r="G251">
        <v>312</v>
      </c>
      <c r="H251">
        <v>9</v>
      </c>
      <c r="I251" t="str">
        <v>Low</v>
      </c>
      <c r="J251">
        <v>9.3</v>
      </c>
      <c r="K251">
        <v>14.4</v>
      </c>
      <c r="L251">
        <v>56</v>
      </c>
      <c r="M251">
        <v>32</v>
      </c>
      <c r="N251" t="str">
        <v>Yes</v>
      </c>
      <c r="O251" t="str">
        <v>BSL-2 lab; isolation capacity; viral load assay access</v>
      </c>
    </row>
    <row r="252">
      <c r="A252" t="str">
        <v>T-251</v>
      </c>
      <c r="B252" t="str">
        <v>Chronic Hepatitis C</v>
      </c>
      <c r="C252" t="str">
        <v>Infectious Disease</v>
      </c>
      <c r="D252" t="str">
        <v>Variant</v>
      </c>
      <c r="E252" t="str">
        <v>Female-only cohort</v>
      </c>
      <c r="F252" t="str">
        <v>Phase IV</v>
      </c>
      <c r="G252">
        <v>765</v>
      </c>
      <c r="H252">
        <v>15</v>
      </c>
      <c r="I252" t="str">
        <v>High</v>
      </c>
      <c r="J252">
        <v>10.2</v>
      </c>
      <c r="K252">
        <v>13.4</v>
      </c>
      <c r="L252">
        <v>55</v>
      </c>
      <c r="M252">
        <v>32</v>
      </c>
      <c r="N252" t="str">
        <v>Yes</v>
      </c>
      <c r="O252" t="str">
        <v>BSL-2 lab; isolation capacity; viral load assay access</v>
      </c>
    </row>
    <row r="253">
      <c r="A253" t="str">
        <v>T-252</v>
      </c>
      <c r="B253" t="str">
        <v>Chronic Hepatitis C</v>
      </c>
      <c r="C253" t="str">
        <v>Infectious Disease</v>
      </c>
      <c r="D253" t="str">
        <v>Variant</v>
      </c>
      <c r="E253" t="str">
        <v>Biomarker-positive subgroup</v>
      </c>
      <c r="F253" t="str">
        <v>Phase IV</v>
      </c>
      <c r="G253">
        <v>998</v>
      </c>
      <c r="H253">
        <v>24</v>
      </c>
      <c r="I253" t="str">
        <v>Mid</v>
      </c>
      <c r="J253">
        <v>10.2</v>
      </c>
      <c r="K253">
        <v>14.1</v>
      </c>
      <c r="L253">
        <v>55</v>
      </c>
      <c r="M253">
        <v>32</v>
      </c>
      <c r="N253" t="str">
        <v>Yes</v>
      </c>
      <c r="O253" t="str">
        <v>BSL-2 lab; isolation capacity; viral load assay access</v>
      </c>
    </row>
    <row r="254">
      <c r="A254" t="str">
        <v>T-253</v>
      </c>
      <c r="B254" t="str">
        <v>Chronic Hepatitis C</v>
      </c>
      <c r="C254" t="str">
        <v>Infectious Disease</v>
      </c>
      <c r="D254" t="str">
        <v>Variant</v>
      </c>
      <c r="E254" t="str">
        <v>Comorbid cardiovascular</v>
      </c>
      <c r="F254" t="str">
        <v>Phase IIb</v>
      </c>
      <c r="G254">
        <v>226</v>
      </c>
      <c r="H254">
        <v>25</v>
      </c>
      <c r="I254" t="str">
        <v>High</v>
      </c>
      <c r="J254">
        <v>9.5</v>
      </c>
      <c r="K254">
        <v>13.2</v>
      </c>
      <c r="L254">
        <v>54</v>
      </c>
      <c r="M254">
        <v>34</v>
      </c>
      <c r="N254" t="str">
        <v>Preferred</v>
      </c>
      <c r="O254" t="str">
        <v>BSL-2 lab; isolation capacity; viral load assay access</v>
      </c>
    </row>
    <row r="255">
      <c r="A255" t="str">
        <v>T-254</v>
      </c>
      <c r="B255" t="str">
        <v>Chronic Hepatitis C</v>
      </c>
      <c r="C255" t="str">
        <v>Infectious Disease</v>
      </c>
      <c r="D255" t="str">
        <v>Variant</v>
      </c>
      <c r="E255" t="str">
        <v>Male-only cohort</v>
      </c>
      <c r="F255" t="str">
        <v>Phase IIb</v>
      </c>
      <c r="G255">
        <v>227</v>
      </c>
      <c r="H255">
        <v>16</v>
      </c>
      <c r="I255" t="str">
        <v>High</v>
      </c>
      <c r="J255">
        <v>9.4</v>
      </c>
      <c r="K255">
        <v>12.4</v>
      </c>
      <c r="L255">
        <v>56</v>
      </c>
      <c r="M255">
        <v>33</v>
      </c>
      <c r="N255" t="str">
        <v>Yes</v>
      </c>
      <c r="O255" t="str">
        <v>BSL-2 lab; isolation capacity; viral load assay access</v>
      </c>
    </row>
    <row r="256">
      <c r="A256" t="str">
        <v>T-255</v>
      </c>
      <c r="B256" t="str">
        <v>Chronic Hepatitis C</v>
      </c>
      <c r="C256" t="str">
        <v>Infectious Disease</v>
      </c>
      <c r="D256" t="str">
        <v>Variant</v>
      </c>
      <c r="E256" t="str">
        <v>Paediatric-adjacent (16-21)</v>
      </c>
      <c r="F256" t="str">
        <v>Phase IV</v>
      </c>
      <c r="G256">
        <v>995</v>
      </c>
      <c r="H256">
        <v>13</v>
      </c>
      <c r="I256" t="str">
        <v>High</v>
      </c>
      <c r="J256">
        <v>10.3</v>
      </c>
      <c r="K256">
        <v>12.4</v>
      </c>
      <c r="L256">
        <v>53</v>
      </c>
      <c r="M256">
        <v>32</v>
      </c>
      <c r="N256" t="str">
        <v>Yes</v>
      </c>
      <c r="O256" t="str">
        <v>BSL-2 lab; isolation capacity; viral load assay access</v>
      </c>
    </row>
    <row r="257">
      <c r="A257" t="str">
        <v>T-256</v>
      </c>
      <c r="B257" t="str">
        <v>Chronic Hepatitis C</v>
      </c>
      <c r="C257" t="str">
        <v>Infectious Disease</v>
      </c>
      <c r="D257" t="str">
        <v>Variant</v>
      </c>
      <c r="E257" t="str">
        <v>Comorbid CKD</v>
      </c>
      <c r="F257" t="str">
        <v>Phase III</v>
      </c>
      <c r="G257">
        <v>571</v>
      </c>
      <c r="H257">
        <v>15</v>
      </c>
      <c r="I257" t="str">
        <v>Low</v>
      </c>
      <c r="J257">
        <v>9.9</v>
      </c>
      <c r="K257">
        <v>12.2</v>
      </c>
      <c r="L257">
        <v>56</v>
      </c>
      <c r="M257">
        <v>30</v>
      </c>
      <c r="N257" t="str">
        <v>Preferred</v>
      </c>
      <c r="O257" t="str">
        <v>BSL-2 lab; isolation capacity; viral load assay access</v>
      </c>
    </row>
    <row r="258">
      <c r="A258" t="str">
        <v>T-257</v>
      </c>
      <c r="B258" t="str">
        <v>Asthma (Moderate-Severe)</v>
      </c>
      <c r="C258" t="str">
        <v>Pulmonology</v>
      </c>
      <c r="D258" t="str">
        <v>Headline</v>
      </c>
      <c r="E258" t="str">
        <v>All-comers</v>
      </c>
      <c r="F258" t="str">
        <v>Phase III</v>
      </c>
      <c r="G258">
        <v>797</v>
      </c>
      <c r="H258">
        <v>23</v>
      </c>
      <c r="I258" t="str">
        <v>High</v>
      </c>
      <c r="J258">
        <v>9.7</v>
      </c>
      <c r="K258">
        <v>12.7</v>
      </c>
      <c r="L258">
        <v>58</v>
      </c>
      <c r="M258">
        <v>33</v>
      </c>
      <c r="N258" t="str">
        <v>Yes</v>
      </c>
      <c r="O258" t="str">
        <v>Spirometry/PFT lab; nebulisation room</v>
      </c>
    </row>
    <row r="259">
      <c r="A259" t="str">
        <v>T-258</v>
      </c>
      <c r="B259" t="str">
        <v>Asthma (Moderate-Severe)</v>
      </c>
      <c r="C259" t="str">
        <v>Pulmonology</v>
      </c>
      <c r="D259" t="str">
        <v>Variant</v>
      </c>
      <c r="E259" t="str">
        <v>Adult (18-64)</v>
      </c>
      <c r="F259" t="str">
        <v>Phase III</v>
      </c>
      <c r="G259">
        <v>623</v>
      </c>
      <c r="H259">
        <v>20</v>
      </c>
      <c r="I259" t="str">
        <v>Mid</v>
      </c>
      <c r="J259">
        <v>10.3</v>
      </c>
      <c r="K259">
        <v>11.9</v>
      </c>
      <c r="L259">
        <v>59</v>
      </c>
      <c r="M259">
        <v>32</v>
      </c>
      <c r="N259" t="str">
        <v>Preferred</v>
      </c>
      <c r="O259" t="str">
        <v>Spirometry/PFT lab; nebulisation room</v>
      </c>
    </row>
    <row r="260">
      <c r="A260" t="str">
        <v>T-259</v>
      </c>
      <c r="B260" t="str">
        <v>Asthma (Moderate-Severe)</v>
      </c>
      <c r="C260" t="str">
        <v>Pulmonology</v>
      </c>
      <c r="D260" t="str">
        <v>Variant</v>
      </c>
      <c r="E260" t="str">
        <v>Comorbid CKD</v>
      </c>
      <c r="F260" t="str">
        <v>Phase IIb</v>
      </c>
      <c r="G260">
        <v>311</v>
      </c>
      <c r="H260">
        <v>19</v>
      </c>
      <c r="I260" t="str">
        <v>Mid</v>
      </c>
      <c r="J260">
        <v>9.2</v>
      </c>
      <c r="K260">
        <v>14.3</v>
      </c>
      <c r="L260">
        <v>55</v>
      </c>
      <c r="M260">
        <v>35</v>
      </c>
      <c r="N260" t="str">
        <v>Preferred</v>
      </c>
      <c r="O260" t="str">
        <v>Spirometry/PFT lab; nebulisation room</v>
      </c>
    </row>
    <row r="261">
      <c r="A261" t="str">
        <v>T-260</v>
      </c>
      <c r="B261" t="str">
        <v>Asthma (Moderate-Severe)</v>
      </c>
      <c r="C261" t="str">
        <v>Pulmonology</v>
      </c>
      <c r="D261" t="str">
        <v>Variant</v>
      </c>
      <c r="E261" t="str">
        <v>Female-only cohort</v>
      </c>
      <c r="F261" t="str">
        <v>Phase II</v>
      </c>
      <c r="G261">
        <v>239</v>
      </c>
      <c r="H261">
        <v>24</v>
      </c>
      <c r="I261" t="str">
        <v>Low</v>
      </c>
      <c r="J261">
        <v>9.9</v>
      </c>
      <c r="K261">
        <v>13.2</v>
      </c>
      <c r="L261">
        <v>52</v>
      </c>
      <c r="M261">
        <v>33</v>
      </c>
      <c r="N261" t="str">
        <v>Yes</v>
      </c>
      <c r="O261" t="str">
        <v>Spirometry/PFT lab; nebulisation room</v>
      </c>
    </row>
    <row r="262">
      <c r="A262" t="str">
        <v>T-261</v>
      </c>
      <c r="B262" t="str">
        <v>Asthma (Moderate-Severe)</v>
      </c>
      <c r="C262" t="str">
        <v>Pulmonology</v>
      </c>
      <c r="D262" t="str">
        <v>Variant</v>
      </c>
      <c r="E262" t="str">
        <v>Treatment-experienced</v>
      </c>
      <c r="F262" t="str">
        <v>Phase III</v>
      </c>
      <c r="G262">
        <v>633</v>
      </c>
      <c r="H262">
        <v>11</v>
      </c>
      <c r="I262" t="str">
        <v>High</v>
      </c>
      <c r="J262">
        <v>10.7</v>
      </c>
      <c r="K262">
        <v>12.7</v>
      </c>
      <c r="L262">
        <v>55</v>
      </c>
      <c r="M262">
        <v>30</v>
      </c>
      <c r="N262" t="str">
        <v>Yes</v>
      </c>
      <c r="O262" t="str">
        <v>Spirometry/PFT lab; nebulisation room</v>
      </c>
    </row>
    <row r="263">
      <c r="A263" t="str">
        <v>T-262</v>
      </c>
      <c r="B263" t="str">
        <v>Asthma (Moderate-Severe)</v>
      </c>
      <c r="C263" t="str">
        <v>Pulmonology</v>
      </c>
      <c r="D263" t="str">
        <v>Variant</v>
      </c>
      <c r="E263" t="str">
        <v>Mild-moderate stage</v>
      </c>
      <c r="F263" t="str">
        <v>Phase II</v>
      </c>
      <c r="G263">
        <v>176</v>
      </c>
      <c r="H263">
        <v>19</v>
      </c>
      <c r="I263" t="str">
        <v>Low</v>
      </c>
      <c r="J263">
        <v>10.1</v>
      </c>
      <c r="K263">
        <v>12.4</v>
      </c>
      <c r="L263">
        <v>51</v>
      </c>
      <c r="M263">
        <v>36</v>
      </c>
      <c r="N263" t="str">
        <v>Yes</v>
      </c>
      <c r="O263" t="str">
        <v>Spirometry/PFT lab; nebulisation room</v>
      </c>
    </row>
    <row r="264">
      <c r="A264" t="str">
        <v>T-263</v>
      </c>
      <c r="B264" t="str">
        <v>Asthma (Moderate-Severe)</v>
      </c>
      <c r="C264" t="str">
        <v>Pulmonology</v>
      </c>
      <c r="D264" t="str">
        <v>Variant</v>
      </c>
      <c r="E264" t="str">
        <v>Male-only cohort</v>
      </c>
      <c r="F264" t="str">
        <v>Phase II</v>
      </c>
      <c r="G264">
        <v>153</v>
      </c>
      <c r="H264">
        <v>10</v>
      </c>
      <c r="I264" t="str">
        <v>Low</v>
      </c>
      <c r="J264">
        <v>9.7</v>
      </c>
      <c r="K264">
        <v>12.6</v>
      </c>
      <c r="L264">
        <v>53</v>
      </c>
      <c r="M264">
        <v>37</v>
      </c>
      <c r="N264" t="str">
        <v>Preferred</v>
      </c>
      <c r="O264" t="str">
        <v>Spirometry/PFT lab; nebulisation room</v>
      </c>
    </row>
    <row r="265">
      <c r="A265" t="str">
        <v>T-264</v>
      </c>
      <c r="B265" t="str">
        <v>Asthma (Moderate-Severe)</v>
      </c>
      <c r="C265" t="str">
        <v>Pulmonology</v>
      </c>
      <c r="D265" t="str">
        <v>Variant</v>
      </c>
      <c r="E265" t="str">
        <v>Mild-moderate stage</v>
      </c>
      <c r="F265" t="str">
        <v>Phase IIb</v>
      </c>
      <c r="G265">
        <v>215</v>
      </c>
      <c r="H265">
        <v>20</v>
      </c>
      <c r="I265" t="str">
        <v>High</v>
      </c>
      <c r="J265">
        <v>9</v>
      </c>
      <c r="K265">
        <v>13.4</v>
      </c>
      <c r="L265">
        <v>55</v>
      </c>
      <c r="M265">
        <v>34</v>
      </c>
      <c r="N265" t="str">
        <v>Yes</v>
      </c>
      <c r="O265" t="str">
        <v>Spirometry/PFT lab; nebulisation room</v>
      </c>
    </row>
    <row r="266">
      <c r="A266" t="str">
        <v>T-265</v>
      </c>
      <c r="B266" t="str">
        <v>Asthma (Moderate-Severe)</v>
      </c>
      <c r="C266" t="str">
        <v>Pulmonology</v>
      </c>
      <c r="D266" t="str">
        <v>Variant</v>
      </c>
      <c r="E266" t="str">
        <v>Biomarker-positive subgroup</v>
      </c>
      <c r="F266" t="str">
        <v>Phase III</v>
      </c>
      <c r="G266">
        <v>497</v>
      </c>
      <c r="H266">
        <v>6</v>
      </c>
      <c r="I266" t="str">
        <v>Mid</v>
      </c>
      <c r="J266">
        <v>10</v>
      </c>
      <c r="K266">
        <v>13.1</v>
      </c>
      <c r="L266">
        <v>56</v>
      </c>
      <c r="M266">
        <v>29</v>
      </c>
      <c r="N266" t="str">
        <v>Preferred</v>
      </c>
      <c r="O266" t="str">
        <v>Spirometry/PFT lab; nebulisation room</v>
      </c>
    </row>
    <row r="267">
      <c r="A267" t="str">
        <v>T-266</v>
      </c>
      <c r="B267" t="str">
        <v>Asthma (Moderate-Severe)</v>
      </c>
      <c r="C267" t="str">
        <v>Pulmonology</v>
      </c>
      <c r="D267" t="str">
        <v>Variant</v>
      </c>
      <c r="E267" t="str">
        <v>Comorbid CKD</v>
      </c>
      <c r="F267" t="str">
        <v>Phase I</v>
      </c>
      <c r="G267">
        <v>45</v>
      </c>
      <c r="H267">
        <v>17</v>
      </c>
      <c r="I267" t="str">
        <v>High</v>
      </c>
      <c r="J267">
        <v>9.2</v>
      </c>
      <c r="K267">
        <v>12.6</v>
      </c>
      <c r="L267">
        <v>54</v>
      </c>
      <c r="M267">
        <v>32</v>
      </c>
      <c r="N267" t="str">
        <v>Yes</v>
      </c>
      <c r="O267" t="str">
        <v>Spirometry/PFT lab; nebulisation room</v>
      </c>
    </row>
    <row r="268">
      <c r="A268" t="str">
        <v>T-267</v>
      </c>
      <c r="B268" t="str">
        <v>Asthma (Moderate-Severe)</v>
      </c>
      <c r="C268" t="str">
        <v>Pulmonology</v>
      </c>
      <c r="D268" t="str">
        <v>Variant</v>
      </c>
      <c r="E268" t="str">
        <v>Treatment-experienced</v>
      </c>
      <c r="F268" t="str">
        <v>Phase II</v>
      </c>
      <c r="G268">
        <v>234</v>
      </c>
      <c r="H268">
        <v>16</v>
      </c>
      <c r="I268" t="str">
        <v>Mid</v>
      </c>
      <c r="J268">
        <v>10</v>
      </c>
      <c r="K268">
        <v>13.7</v>
      </c>
      <c r="L268">
        <v>56</v>
      </c>
      <c r="M268">
        <v>32</v>
      </c>
      <c r="N268" t="str">
        <v>Preferred</v>
      </c>
      <c r="O268" t="str">
        <v>Spirometry/PFT lab; nebulisation room</v>
      </c>
    </row>
    <row r="269">
      <c r="A269" t="str">
        <v>T-268</v>
      </c>
      <c r="B269" t="str">
        <v>Asthma (Moderate-Severe)</v>
      </c>
      <c r="C269" t="str">
        <v>Pulmonology</v>
      </c>
      <c r="D269" t="str">
        <v>Variant</v>
      </c>
      <c r="E269" t="str">
        <v>Rural/low-access catchment</v>
      </c>
      <c r="F269" t="str">
        <v>Phase III</v>
      </c>
      <c r="G269">
        <v>493</v>
      </c>
      <c r="H269">
        <v>24</v>
      </c>
      <c r="I269" t="str">
        <v>Mid</v>
      </c>
      <c r="J269">
        <v>10.4</v>
      </c>
      <c r="K269">
        <v>13</v>
      </c>
      <c r="L269">
        <v>55</v>
      </c>
      <c r="M269">
        <v>32</v>
      </c>
      <c r="N269" t="str">
        <v>Yes</v>
      </c>
      <c r="O269" t="str">
        <v>Spirometry/PFT lab; nebulisation room</v>
      </c>
    </row>
    <row r="270">
      <c r="A270" t="str">
        <v>T-269</v>
      </c>
      <c r="B270" t="str">
        <v>Asthma (Moderate-Severe)</v>
      </c>
      <c r="C270" t="str">
        <v>Pulmonology</v>
      </c>
      <c r="D270" t="str">
        <v>Variant</v>
      </c>
      <c r="E270" t="str">
        <v>Treatment-experienced</v>
      </c>
      <c r="F270" t="str">
        <v>Phase III</v>
      </c>
      <c r="G270">
        <v>534</v>
      </c>
      <c r="H270">
        <v>13</v>
      </c>
      <c r="I270" t="str">
        <v>Mid</v>
      </c>
      <c r="J270">
        <v>10.7</v>
      </c>
      <c r="K270">
        <v>12</v>
      </c>
      <c r="L270">
        <v>57</v>
      </c>
      <c r="M270">
        <v>30</v>
      </c>
      <c r="N270" t="str">
        <v>Yes</v>
      </c>
      <c r="O270" t="str">
        <v>Spirometry/PFT lab; nebulisation room</v>
      </c>
    </row>
    <row r="271">
      <c r="A271" t="str">
        <v>T-270</v>
      </c>
      <c r="B271" t="str">
        <v>Asthma (Moderate-Severe)</v>
      </c>
      <c r="C271" t="str">
        <v>Pulmonology</v>
      </c>
      <c r="D271" t="str">
        <v>Variant</v>
      </c>
      <c r="E271" t="str">
        <v>Adult (18-64)</v>
      </c>
      <c r="F271" t="str">
        <v>Phase II</v>
      </c>
      <c r="G271">
        <v>196</v>
      </c>
      <c r="H271">
        <v>15</v>
      </c>
      <c r="I271" t="str">
        <v>High</v>
      </c>
      <c r="J271">
        <v>10.2</v>
      </c>
      <c r="K271">
        <v>14.3</v>
      </c>
      <c r="L271">
        <v>54</v>
      </c>
      <c r="M271">
        <v>36</v>
      </c>
      <c r="N271" t="str">
        <v>Preferred</v>
      </c>
      <c r="O271" t="str">
        <v>Spirometry/PFT lab; nebulisation room</v>
      </c>
    </row>
    <row r="272">
      <c r="A272" t="str">
        <v>T-271</v>
      </c>
      <c r="B272" t="str">
        <v>Asthma (Moderate-Severe)</v>
      </c>
      <c r="C272" t="str">
        <v>Pulmonology</v>
      </c>
      <c r="D272" t="str">
        <v>Variant</v>
      </c>
      <c r="E272" t="str">
        <v>Treatment-experienced</v>
      </c>
      <c r="F272" t="str">
        <v>Phase IIb</v>
      </c>
      <c r="G272">
        <v>251</v>
      </c>
      <c r="H272">
        <v>24</v>
      </c>
      <c r="I272" t="str">
        <v>Mid</v>
      </c>
      <c r="J272">
        <v>9.2</v>
      </c>
      <c r="K272">
        <v>13.2</v>
      </c>
      <c r="L272">
        <v>53</v>
      </c>
      <c r="M272">
        <v>37</v>
      </c>
      <c r="N272" t="str">
        <v>Yes</v>
      </c>
      <c r="O272" t="str">
        <v>Spirometry/PFT lab; nebulisation room</v>
      </c>
    </row>
    <row r="273">
      <c r="A273" t="str">
        <v>T-272</v>
      </c>
      <c r="B273" t="str">
        <v>Asthma (Moderate-Severe)</v>
      </c>
      <c r="C273" t="str">
        <v>Pulmonology</v>
      </c>
      <c r="D273" t="str">
        <v>Variant</v>
      </c>
      <c r="E273" t="str">
        <v>Treatment-experienced</v>
      </c>
      <c r="F273" t="str">
        <v>Phase II</v>
      </c>
      <c r="G273">
        <v>157</v>
      </c>
      <c r="H273">
        <v>15</v>
      </c>
      <c r="I273" t="str">
        <v>Mid</v>
      </c>
      <c r="J273">
        <v>10</v>
      </c>
      <c r="K273">
        <v>13.2</v>
      </c>
      <c r="L273">
        <v>55</v>
      </c>
      <c r="M273">
        <v>34</v>
      </c>
      <c r="N273" t="str">
        <v>Yes</v>
      </c>
      <c r="O273" t="str">
        <v>Spirometry/PFT lab; nebulisation room</v>
      </c>
    </row>
    <row r="274">
      <c r="A274" t="str">
        <v>T-273</v>
      </c>
      <c r="B274" t="str">
        <v>COPD</v>
      </c>
      <c r="C274" t="str">
        <v>Pulmonology</v>
      </c>
      <c r="D274" t="str">
        <v>Headline</v>
      </c>
      <c r="E274" t="str">
        <v>All-comers</v>
      </c>
      <c r="F274" t="str">
        <v>Phase III</v>
      </c>
      <c r="G274">
        <v>603</v>
      </c>
      <c r="H274">
        <v>10</v>
      </c>
      <c r="I274" t="str">
        <v>Low</v>
      </c>
      <c r="J274">
        <v>9.9</v>
      </c>
      <c r="K274">
        <v>12.2</v>
      </c>
      <c r="L274">
        <v>56</v>
      </c>
      <c r="M274">
        <v>30</v>
      </c>
      <c r="N274" t="str">
        <v>Preferred</v>
      </c>
      <c r="O274" t="str">
        <v>Spirometry/PFT lab; nebulisation room</v>
      </c>
    </row>
    <row r="275">
      <c r="A275" t="str">
        <v>T-274</v>
      </c>
      <c r="B275" t="str">
        <v>COPD</v>
      </c>
      <c r="C275" t="str">
        <v>Pulmonology</v>
      </c>
      <c r="D275" t="str">
        <v>Variant</v>
      </c>
      <c r="E275" t="str">
        <v>Adult (18-64)</v>
      </c>
      <c r="F275" t="str">
        <v>Phase III</v>
      </c>
      <c r="G275">
        <v>451</v>
      </c>
      <c r="H275">
        <v>11</v>
      </c>
      <c r="I275" t="str">
        <v>High</v>
      </c>
      <c r="J275">
        <v>10.8</v>
      </c>
      <c r="K275">
        <v>11.5</v>
      </c>
      <c r="L275">
        <v>57</v>
      </c>
      <c r="M275">
        <v>30</v>
      </c>
      <c r="N275" t="str">
        <v>Yes</v>
      </c>
      <c r="O275" t="str">
        <v>Spirometry/PFT lab; nebulisation room</v>
      </c>
    </row>
    <row r="276">
      <c r="A276" t="str">
        <v>T-275</v>
      </c>
      <c r="B276" t="str">
        <v>COPD</v>
      </c>
      <c r="C276" t="str">
        <v>Pulmonology</v>
      </c>
      <c r="D276" t="str">
        <v>Variant</v>
      </c>
      <c r="E276" t="str">
        <v>Elderly (65+)</v>
      </c>
      <c r="F276" t="str">
        <v>Phase III</v>
      </c>
      <c r="G276">
        <v>436</v>
      </c>
      <c r="H276">
        <v>7</v>
      </c>
      <c r="I276" t="str">
        <v>Mid</v>
      </c>
      <c r="J276">
        <v>9.7</v>
      </c>
      <c r="K276">
        <v>12.7</v>
      </c>
      <c r="L276">
        <v>55</v>
      </c>
      <c r="M276">
        <v>32</v>
      </c>
      <c r="N276" t="str">
        <v>Preferred</v>
      </c>
      <c r="O276" t="str">
        <v>Spirometry/PFT lab; nebulisation room</v>
      </c>
    </row>
    <row r="277">
      <c r="A277" t="str">
        <v>T-276</v>
      </c>
      <c r="B277" t="str">
        <v>COPD</v>
      </c>
      <c r="C277" t="str">
        <v>Pulmonology</v>
      </c>
      <c r="D277" t="str">
        <v>Variant</v>
      </c>
      <c r="E277" t="str">
        <v>Open-label extension</v>
      </c>
      <c r="F277" t="str">
        <v>Phase I</v>
      </c>
      <c r="G277">
        <v>42</v>
      </c>
      <c r="H277">
        <v>12</v>
      </c>
      <c r="I277" t="str">
        <v>Low</v>
      </c>
      <c r="J277">
        <v>9.9</v>
      </c>
      <c r="K277">
        <v>14.3</v>
      </c>
      <c r="L277">
        <v>56</v>
      </c>
      <c r="M277">
        <v>31</v>
      </c>
      <c r="N277" t="str">
        <v>Yes</v>
      </c>
      <c r="O277" t="str">
        <v>Spirometry/PFT lab; nebulisation room</v>
      </c>
    </row>
    <row r="278">
      <c r="A278" t="str">
        <v>T-277</v>
      </c>
      <c r="B278" t="str">
        <v>COPD</v>
      </c>
      <c r="C278" t="str">
        <v>Pulmonology</v>
      </c>
      <c r="D278" t="str">
        <v>Variant</v>
      </c>
      <c r="E278" t="str">
        <v>Underrepresented-population enrichment</v>
      </c>
      <c r="F278" t="str">
        <v>Phase IIb</v>
      </c>
      <c r="G278">
        <v>323</v>
      </c>
      <c r="H278">
        <v>22</v>
      </c>
      <c r="I278" t="str">
        <v>Mid</v>
      </c>
      <c r="J278">
        <v>9.9</v>
      </c>
      <c r="K278">
        <v>13.9</v>
      </c>
      <c r="L278">
        <v>55</v>
      </c>
      <c r="M278">
        <v>34</v>
      </c>
      <c r="N278" t="str">
        <v>Preferred</v>
      </c>
      <c r="O278" t="str">
        <v>Spirometry/PFT lab; nebulisation room</v>
      </c>
    </row>
    <row r="279">
      <c r="A279" t="str">
        <v>T-278</v>
      </c>
      <c r="B279" t="str">
        <v>COPD</v>
      </c>
      <c r="C279" t="str">
        <v>Pulmonology</v>
      </c>
      <c r="D279" t="str">
        <v>Variant</v>
      </c>
      <c r="E279" t="str">
        <v>Severe/advanced stage</v>
      </c>
      <c r="F279" t="str">
        <v>Phase III</v>
      </c>
      <c r="G279">
        <v>471</v>
      </c>
      <c r="H279">
        <v>24</v>
      </c>
      <c r="I279" t="str">
        <v>High</v>
      </c>
      <c r="J279">
        <v>9.8</v>
      </c>
      <c r="K279">
        <v>11.6</v>
      </c>
      <c r="L279">
        <v>56</v>
      </c>
      <c r="M279">
        <v>30</v>
      </c>
      <c r="N279" t="str">
        <v>Yes</v>
      </c>
      <c r="O279" t="str">
        <v>Spirometry/PFT lab; nebulisation room</v>
      </c>
    </row>
    <row r="280">
      <c r="A280" t="str">
        <v>T-279</v>
      </c>
      <c r="B280" t="str">
        <v>COPD</v>
      </c>
      <c r="C280" t="str">
        <v>Pulmonology</v>
      </c>
      <c r="D280" t="str">
        <v>Variant</v>
      </c>
      <c r="E280" t="str">
        <v>Female-only cohort</v>
      </c>
      <c r="F280" t="str">
        <v>Phase IIb</v>
      </c>
      <c r="G280">
        <v>292</v>
      </c>
      <c r="H280">
        <v>11</v>
      </c>
      <c r="I280" t="str">
        <v>Mid</v>
      </c>
      <c r="J280">
        <v>8.9</v>
      </c>
      <c r="K280">
        <v>13.3</v>
      </c>
      <c r="L280">
        <v>54</v>
      </c>
      <c r="M280">
        <v>35</v>
      </c>
      <c r="N280" t="str">
        <v>Yes</v>
      </c>
      <c r="O280" t="str">
        <v>Spirometry/PFT lab; nebulisation room</v>
      </c>
    </row>
    <row r="281">
      <c r="A281" t="str">
        <v>T-280</v>
      </c>
      <c r="B281" t="str">
        <v>COPD</v>
      </c>
      <c r="C281" t="str">
        <v>Pulmonology</v>
      </c>
      <c r="D281" t="str">
        <v>Variant</v>
      </c>
      <c r="E281" t="str">
        <v>Adult (18-64)</v>
      </c>
      <c r="F281" t="str">
        <v>Phase III</v>
      </c>
      <c r="G281">
        <v>582</v>
      </c>
      <c r="H281">
        <v>15</v>
      </c>
      <c r="I281" t="str">
        <v>Low</v>
      </c>
      <c r="J281">
        <v>10.7</v>
      </c>
      <c r="K281">
        <v>12.8</v>
      </c>
      <c r="L281">
        <v>57</v>
      </c>
      <c r="M281">
        <v>31</v>
      </c>
      <c r="N281" t="str">
        <v>Preferred</v>
      </c>
      <c r="O281" t="str">
        <v>Spirometry/PFT lab; nebulisation room</v>
      </c>
    </row>
    <row r="282">
      <c r="A282" t="str">
        <v>T-281</v>
      </c>
      <c r="B282" t="str">
        <v>COPD</v>
      </c>
      <c r="C282" t="str">
        <v>Pulmonology</v>
      </c>
      <c r="D282" t="str">
        <v>Variant</v>
      </c>
      <c r="E282" t="str">
        <v>Underrepresented-population enrichment</v>
      </c>
      <c r="F282" t="str">
        <v>Phase IIb</v>
      </c>
      <c r="G282">
        <v>292</v>
      </c>
      <c r="H282">
        <v>17</v>
      </c>
      <c r="I282" t="str">
        <v>Low</v>
      </c>
      <c r="J282">
        <v>8.9</v>
      </c>
      <c r="K282">
        <v>13.3</v>
      </c>
      <c r="L282">
        <v>53</v>
      </c>
      <c r="M282">
        <v>31</v>
      </c>
      <c r="N282" t="str">
        <v>Preferred</v>
      </c>
      <c r="O282" t="str">
        <v>Spirometry/PFT lab; nebulisation room</v>
      </c>
    </row>
    <row r="283">
      <c r="A283" t="str">
        <v>T-282</v>
      </c>
      <c r="B283" t="str">
        <v>COPD</v>
      </c>
      <c r="C283" t="str">
        <v>Pulmonology</v>
      </c>
      <c r="D283" t="str">
        <v>Variant</v>
      </c>
      <c r="E283" t="str">
        <v>Adult (18-64)</v>
      </c>
      <c r="F283" t="str">
        <v>Phase I</v>
      </c>
      <c r="G283">
        <v>62</v>
      </c>
      <c r="H283">
        <v>11</v>
      </c>
      <c r="I283" t="str">
        <v>Low</v>
      </c>
      <c r="J283">
        <v>9.1</v>
      </c>
      <c r="K283">
        <v>12.6</v>
      </c>
      <c r="L283">
        <v>56</v>
      </c>
      <c r="M283">
        <v>31</v>
      </c>
      <c r="N283" t="str">
        <v>Yes</v>
      </c>
      <c r="O283" t="str">
        <v>Spirometry/PFT lab; nebulisation room</v>
      </c>
    </row>
    <row r="284">
      <c r="A284" t="str">
        <v>T-283</v>
      </c>
      <c r="B284" t="str">
        <v>COPD</v>
      </c>
      <c r="C284" t="str">
        <v>Pulmonology</v>
      </c>
      <c r="D284" t="str">
        <v>Variant</v>
      </c>
      <c r="E284" t="str">
        <v>Rural/low-access catchment</v>
      </c>
      <c r="F284" t="str">
        <v>Phase IV</v>
      </c>
      <c r="G284">
        <v>1043</v>
      </c>
      <c r="H284">
        <v>12</v>
      </c>
      <c r="I284" t="str">
        <v>Mid</v>
      </c>
      <c r="J284">
        <v>8.8</v>
      </c>
      <c r="K284">
        <v>13</v>
      </c>
      <c r="L284">
        <v>56</v>
      </c>
      <c r="M284">
        <v>34</v>
      </c>
      <c r="N284" t="str">
        <v>Yes</v>
      </c>
      <c r="O284" t="str">
        <v>Spirometry/PFT lab; nebulisation room</v>
      </c>
    </row>
    <row r="285">
      <c r="A285" t="str">
        <v>T-284</v>
      </c>
      <c r="B285" t="str">
        <v>COPD</v>
      </c>
      <c r="C285" t="str">
        <v>Pulmonology</v>
      </c>
      <c r="D285" t="str">
        <v>Variant</v>
      </c>
      <c r="E285" t="str">
        <v>Comorbid cardiovascular</v>
      </c>
      <c r="F285" t="str">
        <v>Phase IV</v>
      </c>
      <c r="G285">
        <v>1172</v>
      </c>
      <c r="H285">
        <v>14</v>
      </c>
      <c r="I285" t="str">
        <v>High</v>
      </c>
      <c r="J285">
        <v>9.7</v>
      </c>
      <c r="K285">
        <v>14.1</v>
      </c>
      <c r="L285">
        <v>53</v>
      </c>
      <c r="M285">
        <v>31</v>
      </c>
      <c r="N285" t="str">
        <v>Yes</v>
      </c>
      <c r="O285" t="str">
        <v>Spirometry/PFT lab; nebulisation room</v>
      </c>
    </row>
    <row r="286">
      <c r="A286" t="str">
        <v>T-285</v>
      </c>
      <c r="B286" t="str">
        <v>COPD</v>
      </c>
      <c r="C286" t="str">
        <v>Pulmonology</v>
      </c>
      <c r="D286" t="str">
        <v>Variant</v>
      </c>
      <c r="E286" t="str">
        <v>Underrepresented-population enrichment</v>
      </c>
      <c r="F286" t="str">
        <v>Phase I</v>
      </c>
      <c r="G286">
        <v>56</v>
      </c>
      <c r="H286">
        <v>16</v>
      </c>
      <c r="I286" t="str">
        <v>High</v>
      </c>
      <c r="J286">
        <v>9.6</v>
      </c>
      <c r="K286">
        <v>12.7</v>
      </c>
      <c r="L286">
        <v>52</v>
      </c>
      <c r="M286">
        <v>33</v>
      </c>
      <c r="N286" t="str">
        <v>Preferred</v>
      </c>
      <c r="O286" t="str">
        <v>Spirometry/PFT lab; nebulisation room</v>
      </c>
    </row>
    <row r="287">
      <c r="A287" t="str">
        <v>T-286</v>
      </c>
      <c r="B287" t="str">
        <v>COPD</v>
      </c>
      <c r="C287" t="str">
        <v>Pulmonology</v>
      </c>
      <c r="D287" t="str">
        <v>Variant</v>
      </c>
      <c r="E287" t="str">
        <v>Rural/low-access catchment</v>
      </c>
      <c r="F287" t="str">
        <v>Phase IIb</v>
      </c>
      <c r="G287">
        <v>339</v>
      </c>
      <c r="H287">
        <v>13</v>
      </c>
      <c r="I287" t="str">
        <v>High</v>
      </c>
      <c r="J287">
        <v>9</v>
      </c>
      <c r="K287">
        <v>13.1</v>
      </c>
      <c r="L287">
        <v>51</v>
      </c>
      <c r="M287">
        <v>34</v>
      </c>
      <c r="N287" t="str">
        <v>Preferred</v>
      </c>
      <c r="O287" t="str">
        <v>Spirometry/PFT lab; nebulisation room</v>
      </c>
    </row>
    <row r="288">
      <c r="A288" t="str">
        <v>T-287</v>
      </c>
      <c r="B288" t="str">
        <v>COPD</v>
      </c>
      <c r="C288" t="str">
        <v>Pulmonology</v>
      </c>
      <c r="D288" t="str">
        <v>Variant</v>
      </c>
      <c r="E288" t="str">
        <v>Rural/low-access catchment</v>
      </c>
      <c r="F288" t="str">
        <v>Phase II</v>
      </c>
      <c r="G288">
        <v>185</v>
      </c>
      <c r="H288">
        <v>21</v>
      </c>
      <c r="I288" t="str">
        <v>High</v>
      </c>
      <c r="J288">
        <v>9.8</v>
      </c>
      <c r="K288">
        <v>14.6</v>
      </c>
      <c r="L288">
        <v>57</v>
      </c>
      <c r="M288">
        <v>31</v>
      </c>
      <c r="N288" t="str">
        <v>Yes</v>
      </c>
      <c r="O288" t="str">
        <v>Spirometry/PFT lab; nebulisation room</v>
      </c>
    </row>
    <row r="289">
      <c r="A289" t="str">
        <v>T-288</v>
      </c>
      <c r="B289" t="str">
        <v>COPD</v>
      </c>
      <c r="C289" t="str">
        <v>Pulmonology</v>
      </c>
      <c r="D289" t="str">
        <v>Variant</v>
      </c>
      <c r="E289" t="str">
        <v>Treatment-experienced</v>
      </c>
      <c r="F289" t="str">
        <v>Phase I</v>
      </c>
      <c r="G289">
        <v>80</v>
      </c>
      <c r="H289">
        <v>18</v>
      </c>
      <c r="I289" t="str">
        <v>Low</v>
      </c>
      <c r="J289">
        <v>10</v>
      </c>
      <c r="K289">
        <v>14</v>
      </c>
      <c r="L289">
        <v>56</v>
      </c>
      <c r="M289">
        <v>33</v>
      </c>
      <c r="N289" t="str">
        <v>Preferred</v>
      </c>
      <c r="O289" t="str">
        <v>Spirometry/PFT lab; nebulisation room</v>
      </c>
    </row>
    <row r="290">
      <c r="A290" t="str">
        <v>T-289</v>
      </c>
      <c r="B290" t="str">
        <v>Rheumatoid Arthritis</v>
      </c>
      <c r="C290" t="str">
        <v>Rheumatology</v>
      </c>
      <c r="D290" t="str">
        <v>Headline</v>
      </c>
      <c r="E290" t="str">
        <v>All-comers</v>
      </c>
      <c r="F290" t="str">
        <v>Phase III</v>
      </c>
      <c r="G290">
        <v>686</v>
      </c>
      <c r="H290">
        <v>18</v>
      </c>
      <c r="I290" t="str">
        <v>Mid</v>
      </c>
      <c r="J290">
        <v>9.9</v>
      </c>
      <c r="K290">
        <v>11.6</v>
      </c>
      <c r="L290">
        <v>58</v>
      </c>
      <c r="M290">
        <v>31</v>
      </c>
      <c r="N290" t="str">
        <v>Yes</v>
      </c>
      <c r="O290" t="str">
        <v>Joint assessment suite; DAS28-trained assessor; imaging</v>
      </c>
    </row>
    <row r="291">
      <c r="A291" t="str">
        <v>T-290</v>
      </c>
      <c r="B291" t="str">
        <v>Rheumatoid Arthritis</v>
      </c>
      <c r="C291" t="str">
        <v>Rheumatology</v>
      </c>
      <c r="D291" t="str">
        <v>Variant</v>
      </c>
      <c r="E291" t="str">
        <v>Comorbid CKD</v>
      </c>
      <c r="F291" t="str">
        <v>Phase III</v>
      </c>
      <c r="G291">
        <v>762</v>
      </c>
      <c r="H291">
        <v>9</v>
      </c>
      <c r="I291" t="str">
        <v>High</v>
      </c>
      <c r="J291">
        <v>9.7</v>
      </c>
      <c r="K291">
        <v>11.6</v>
      </c>
      <c r="L291">
        <v>55</v>
      </c>
      <c r="M291">
        <v>30</v>
      </c>
      <c r="N291" t="str">
        <v>Preferred</v>
      </c>
      <c r="O291" t="str">
        <v>Joint assessment suite; DAS28-trained assessor; imaging</v>
      </c>
    </row>
    <row r="292">
      <c r="A292" t="str">
        <v>T-291</v>
      </c>
      <c r="B292" t="str">
        <v>Rheumatoid Arthritis</v>
      </c>
      <c r="C292" t="str">
        <v>Rheumatology</v>
      </c>
      <c r="D292" t="str">
        <v>Variant</v>
      </c>
      <c r="E292" t="str">
        <v>Paediatric-adjacent (16-21)</v>
      </c>
      <c r="F292" t="str">
        <v>Phase IIb</v>
      </c>
      <c r="G292">
        <v>284</v>
      </c>
      <c r="H292">
        <v>12</v>
      </c>
      <c r="I292" t="str">
        <v>Low</v>
      </c>
      <c r="J292">
        <v>9.7</v>
      </c>
      <c r="K292">
        <v>14.3</v>
      </c>
      <c r="L292">
        <v>55</v>
      </c>
      <c r="M292">
        <v>31</v>
      </c>
      <c r="N292" t="str">
        <v>Preferred</v>
      </c>
      <c r="O292" t="str">
        <v>Joint assessment suite; DAS28-trained assessor; imaging</v>
      </c>
    </row>
    <row r="293">
      <c r="A293" t="str">
        <v>T-292</v>
      </c>
      <c r="B293" t="str">
        <v>Rheumatoid Arthritis</v>
      </c>
      <c r="C293" t="str">
        <v>Rheumatology</v>
      </c>
      <c r="D293" t="str">
        <v>Variant</v>
      </c>
      <c r="E293" t="str">
        <v>Mild-moderate stage</v>
      </c>
      <c r="F293" t="str">
        <v>Phase III</v>
      </c>
      <c r="G293">
        <v>687</v>
      </c>
      <c r="H293">
        <v>9</v>
      </c>
      <c r="I293" t="str">
        <v>High</v>
      </c>
      <c r="J293">
        <v>10.9</v>
      </c>
      <c r="K293">
        <v>11.7</v>
      </c>
      <c r="L293">
        <v>56</v>
      </c>
      <c r="M293">
        <v>32</v>
      </c>
      <c r="N293" t="str">
        <v>Yes</v>
      </c>
      <c r="O293" t="str">
        <v>Joint assessment suite; DAS28-trained assessor; imaging</v>
      </c>
    </row>
    <row r="294">
      <c r="A294" t="str">
        <v>T-293</v>
      </c>
      <c r="B294" t="str">
        <v>Rheumatoid Arthritis</v>
      </c>
      <c r="C294" t="str">
        <v>Rheumatology</v>
      </c>
      <c r="D294" t="str">
        <v>Variant</v>
      </c>
      <c r="E294" t="str">
        <v>Adult (18-64)</v>
      </c>
      <c r="F294" t="str">
        <v>Phase IIb</v>
      </c>
      <c r="G294">
        <v>212</v>
      </c>
      <c r="H294">
        <v>16</v>
      </c>
      <c r="I294" t="str">
        <v>High</v>
      </c>
      <c r="J294">
        <v>9.1</v>
      </c>
      <c r="K294">
        <v>13.9</v>
      </c>
      <c r="L294">
        <v>55</v>
      </c>
      <c r="M294">
        <v>32</v>
      </c>
      <c r="N294" t="str">
        <v>Yes</v>
      </c>
      <c r="O294" t="str">
        <v>Joint assessment suite; DAS28-trained assessor; imaging</v>
      </c>
    </row>
    <row r="295">
      <c r="A295" t="str">
        <v>T-294</v>
      </c>
      <c r="B295" t="str">
        <v>Rheumatoid Arthritis</v>
      </c>
      <c r="C295" t="str">
        <v>Rheumatology</v>
      </c>
      <c r="D295" t="str">
        <v>Variant</v>
      </c>
      <c r="E295" t="str">
        <v>Underrepresented-population enrichment</v>
      </c>
      <c r="F295" t="str">
        <v>Phase I</v>
      </c>
      <c r="G295">
        <v>60</v>
      </c>
      <c r="H295">
        <v>16</v>
      </c>
      <c r="I295" t="str">
        <v>Mid</v>
      </c>
      <c r="J295">
        <v>9.2</v>
      </c>
      <c r="K295">
        <v>14.1</v>
      </c>
      <c r="L295">
        <v>57</v>
      </c>
      <c r="M295">
        <v>33</v>
      </c>
      <c r="N295" t="str">
        <v>Yes</v>
      </c>
      <c r="O295" t="str">
        <v>Joint assessment suite; DAS28-trained assessor; imaging</v>
      </c>
    </row>
    <row r="296">
      <c r="A296" t="str">
        <v>T-295</v>
      </c>
      <c r="B296" t="str">
        <v>Rheumatoid Arthritis</v>
      </c>
      <c r="C296" t="str">
        <v>Rheumatology</v>
      </c>
      <c r="D296" t="str">
        <v>Variant</v>
      </c>
      <c r="E296" t="str">
        <v>Open-label extension</v>
      </c>
      <c r="F296" t="str">
        <v>Phase III</v>
      </c>
      <c r="G296">
        <v>719</v>
      </c>
      <c r="H296">
        <v>14</v>
      </c>
      <c r="I296" t="str">
        <v>High</v>
      </c>
      <c r="J296">
        <v>9.7</v>
      </c>
      <c r="K296">
        <v>12.4</v>
      </c>
      <c r="L296">
        <v>55</v>
      </c>
      <c r="M296">
        <v>29</v>
      </c>
      <c r="N296" t="str">
        <v>Yes</v>
      </c>
      <c r="O296" t="str">
        <v>Joint assessment suite; DAS28-trained assessor; imaging</v>
      </c>
    </row>
    <row r="297">
      <c r="A297" t="str">
        <v>T-296</v>
      </c>
      <c r="B297" t="str">
        <v>Rheumatoid Arthritis</v>
      </c>
      <c r="C297" t="str">
        <v>Rheumatology</v>
      </c>
      <c r="D297" t="str">
        <v>Variant</v>
      </c>
      <c r="E297" t="str">
        <v>Treatment-naive</v>
      </c>
      <c r="F297" t="str">
        <v>Phase IV</v>
      </c>
      <c r="G297">
        <v>869</v>
      </c>
      <c r="H297">
        <v>12</v>
      </c>
      <c r="I297" t="str">
        <v>Low</v>
      </c>
      <c r="J297">
        <v>9.6</v>
      </c>
      <c r="K297">
        <v>13.3</v>
      </c>
      <c r="L297">
        <v>54</v>
      </c>
      <c r="M297">
        <v>35</v>
      </c>
      <c r="N297" t="str">
        <v>Yes</v>
      </c>
      <c r="O297" t="str">
        <v>Joint assessment suite; DAS28-trained assessor; imaging</v>
      </c>
    </row>
    <row r="298">
      <c r="A298" t="str">
        <v>T-297</v>
      </c>
      <c r="B298" t="str">
        <v>Rheumatoid Arthritis</v>
      </c>
      <c r="C298" t="str">
        <v>Rheumatology</v>
      </c>
      <c r="D298" t="str">
        <v>Variant</v>
      </c>
      <c r="E298" t="str">
        <v>Elderly (65+)</v>
      </c>
      <c r="F298" t="str">
        <v>Phase IV</v>
      </c>
      <c r="G298">
        <v>920</v>
      </c>
      <c r="H298">
        <v>18</v>
      </c>
      <c r="I298" t="str">
        <v>Low</v>
      </c>
      <c r="J298">
        <v>10.3</v>
      </c>
      <c r="K298">
        <v>13.9</v>
      </c>
      <c r="L298">
        <v>52</v>
      </c>
      <c r="M298">
        <v>36</v>
      </c>
      <c r="N298" t="str">
        <v>Preferred</v>
      </c>
      <c r="O298" t="str">
        <v>Joint assessment suite; DAS28-trained assessor; imaging</v>
      </c>
    </row>
    <row r="299">
      <c r="A299" t="str">
        <v>T-298</v>
      </c>
      <c r="B299" t="str">
        <v>Rheumatoid Arthritis</v>
      </c>
      <c r="C299" t="str">
        <v>Rheumatology</v>
      </c>
      <c r="D299" t="str">
        <v>Variant</v>
      </c>
      <c r="E299" t="str">
        <v>Comorbid cardiovascular</v>
      </c>
      <c r="F299" t="str">
        <v>Phase II</v>
      </c>
      <c r="G299">
        <v>135</v>
      </c>
      <c r="H299">
        <v>10</v>
      </c>
      <c r="I299" t="str">
        <v>High</v>
      </c>
      <c r="J299">
        <v>9.3</v>
      </c>
      <c r="K299">
        <v>14.2</v>
      </c>
      <c r="L299">
        <v>56</v>
      </c>
      <c r="M299">
        <v>31</v>
      </c>
      <c r="N299" t="str">
        <v>Yes</v>
      </c>
      <c r="O299" t="str">
        <v>Joint assessment suite; DAS28-trained assessor; imaging</v>
      </c>
    </row>
    <row r="300">
      <c r="A300" t="str">
        <v>T-299</v>
      </c>
      <c r="B300" t="str">
        <v>Rheumatoid Arthritis</v>
      </c>
      <c r="C300" t="str">
        <v>Rheumatology</v>
      </c>
      <c r="D300" t="str">
        <v>Variant</v>
      </c>
      <c r="E300" t="str">
        <v>Open-label extension</v>
      </c>
      <c r="F300" t="str">
        <v>Phase I</v>
      </c>
      <c r="G300">
        <v>64</v>
      </c>
      <c r="H300">
        <v>13</v>
      </c>
      <c r="I300" t="str">
        <v>Mid</v>
      </c>
      <c r="J300">
        <v>9.8</v>
      </c>
      <c r="K300">
        <v>13</v>
      </c>
      <c r="L300">
        <v>53</v>
      </c>
      <c r="M300">
        <v>31</v>
      </c>
      <c r="N300" t="str">
        <v>Preferred</v>
      </c>
      <c r="O300" t="str">
        <v>Joint assessment suite; DAS28-trained assessor; imaging</v>
      </c>
    </row>
    <row r="301">
      <c r="A301" t="str">
        <v>T-300</v>
      </c>
      <c r="B301" t="str">
        <v>Rheumatoid Arthritis</v>
      </c>
      <c r="C301" t="str">
        <v>Rheumatology</v>
      </c>
      <c r="D301" t="str">
        <v>Variant</v>
      </c>
      <c r="E301" t="str">
        <v>Rural/low-access catchment</v>
      </c>
      <c r="F301" t="str">
        <v>Phase III</v>
      </c>
      <c r="G301">
        <v>727</v>
      </c>
      <c r="H301">
        <v>11</v>
      </c>
      <c r="I301" t="str">
        <v>High</v>
      </c>
      <c r="J301">
        <v>10.7</v>
      </c>
      <c r="K301">
        <v>12.7</v>
      </c>
      <c r="L301">
        <v>56</v>
      </c>
      <c r="M301">
        <v>31</v>
      </c>
      <c r="N301" t="str">
        <v>Preferred</v>
      </c>
      <c r="O301" t="str">
        <v>Joint assessment suite; DAS28-trained assessor; imaging</v>
      </c>
    </row>
    <row r="302">
      <c r="A302" t="str">
        <v>T-301</v>
      </c>
      <c r="B302" t="str">
        <v>Rheumatoid Arthritis</v>
      </c>
      <c r="C302" t="str">
        <v>Rheumatology</v>
      </c>
      <c r="D302" t="str">
        <v>Variant</v>
      </c>
      <c r="E302" t="str">
        <v>Paediatric-adjacent (16-21)</v>
      </c>
      <c r="F302" t="str">
        <v>Phase IV</v>
      </c>
      <c r="G302">
        <v>971</v>
      </c>
      <c r="H302">
        <v>20</v>
      </c>
      <c r="I302" t="str">
        <v>Low</v>
      </c>
      <c r="J302">
        <v>8.9</v>
      </c>
      <c r="K302">
        <v>13.1</v>
      </c>
      <c r="L302">
        <v>57</v>
      </c>
      <c r="M302">
        <v>34</v>
      </c>
      <c r="N302" t="str">
        <v>Preferred</v>
      </c>
      <c r="O302" t="str">
        <v>Joint assessment suite; DAS28-trained assessor; imaging</v>
      </c>
    </row>
    <row r="303">
      <c r="A303" t="str">
        <v>T-302</v>
      </c>
      <c r="B303" t="str">
        <v>Rheumatoid Arthritis</v>
      </c>
      <c r="C303" t="str">
        <v>Rheumatology</v>
      </c>
      <c r="D303" t="str">
        <v>Variant</v>
      </c>
      <c r="E303" t="str">
        <v>Female-only cohort</v>
      </c>
      <c r="F303" t="str">
        <v>Phase I</v>
      </c>
      <c r="G303">
        <v>58</v>
      </c>
      <c r="H303">
        <v>11</v>
      </c>
      <c r="I303" t="str">
        <v>Mid</v>
      </c>
      <c r="J303">
        <v>9.1</v>
      </c>
      <c r="K303">
        <v>12.4</v>
      </c>
      <c r="L303">
        <v>56</v>
      </c>
      <c r="M303">
        <v>34</v>
      </c>
      <c r="N303" t="str">
        <v>Yes</v>
      </c>
      <c r="O303" t="str">
        <v>Joint assessment suite; DAS28-trained assessor; imaging</v>
      </c>
    </row>
    <row r="304">
      <c r="A304" t="str">
        <v>T-303</v>
      </c>
      <c r="B304" t="str">
        <v>Rheumatoid Arthritis</v>
      </c>
      <c r="C304" t="str">
        <v>Rheumatology</v>
      </c>
      <c r="D304" t="str">
        <v>Variant</v>
      </c>
      <c r="E304" t="str">
        <v>Biomarker-positive subgroup</v>
      </c>
      <c r="F304" t="str">
        <v>Phase III</v>
      </c>
      <c r="G304">
        <v>695</v>
      </c>
      <c r="H304">
        <v>23</v>
      </c>
      <c r="I304" t="str">
        <v>High</v>
      </c>
      <c r="J304">
        <v>9.7</v>
      </c>
      <c r="K304">
        <v>13.1</v>
      </c>
      <c r="L304">
        <v>59</v>
      </c>
      <c r="M304">
        <v>33</v>
      </c>
      <c r="N304" t="str">
        <v>Preferred</v>
      </c>
      <c r="O304" t="str">
        <v>Joint assessment suite; DAS28-trained assessor; imaging</v>
      </c>
    </row>
    <row r="305">
      <c r="A305" t="str">
        <v>T-304</v>
      </c>
      <c r="B305" t="str">
        <v>Rheumatoid Arthritis</v>
      </c>
      <c r="C305" t="str">
        <v>Rheumatology</v>
      </c>
      <c r="D305" t="str">
        <v>Variant</v>
      </c>
      <c r="E305" t="str">
        <v>Treatment-naive</v>
      </c>
      <c r="F305" t="str">
        <v>Phase I</v>
      </c>
      <c r="G305">
        <v>81</v>
      </c>
      <c r="H305">
        <v>20</v>
      </c>
      <c r="I305" t="str">
        <v>High</v>
      </c>
      <c r="J305">
        <v>9.7</v>
      </c>
      <c r="K305">
        <v>13.1</v>
      </c>
      <c r="L305">
        <v>56</v>
      </c>
      <c r="M305">
        <v>35</v>
      </c>
      <c r="N305" t="str">
        <v>Yes</v>
      </c>
      <c r="O305" t="str">
        <v>Joint assessment suite; DAS28-trained assessor; imaging</v>
      </c>
    </row>
    <row r="306">
      <c r="A306" t="str">
        <v>T-305</v>
      </c>
      <c r="B306" t="str">
        <v>Psoriasis (Moderate-Severe)</v>
      </c>
      <c r="C306" t="str">
        <v>Dermatology</v>
      </c>
      <c r="D306" t="str">
        <v>Headline</v>
      </c>
      <c r="E306" t="str">
        <v>All-comers</v>
      </c>
      <c r="F306" t="str">
        <v>Phase III</v>
      </c>
      <c r="G306">
        <v>662</v>
      </c>
      <c r="H306">
        <v>19</v>
      </c>
      <c r="I306" t="str">
        <v>Low</v>
      </c>
      <c r="J306">
        <v>10.2</v>
      </c>
      <c r="K306">
        <v>13.3</v>
      </c>
      <c r="L306">
        <v>55</v>
      </c>
      <c r="M306">
        <v>31</v>
      </c>
      <c r="N306" t="str">
        <v>Preferred</v>
      </c>
      <c r="O306" t="str">
        <v>Photography suite; punch-biopsy capability</v>
      </c>
    </row>
    <row r="307">
      <c r="A307" t="str">
        <v>T-306</v>
      </c>
      <c r="B307" t="str">
        <v>Psoriasis (Moderate-Severe)</v>
      </c>
      <c r="C307" t="str">
        <v>Dermatology</v>
      </c>
      <c r="D307" t="str">
        <v>Variant</v>
      </c>
      <c r="E307" t="str">
        <v>Male-only cohort</v>
      </c>
      <c r="F307" t="str">
        <v>Phase IIb</v>
      </c>
      <c r="G307">
        <v>331</v>
      </c>
      <c r="H307">
        <v>16</v>
      </c>
      <c r="I307" t="str">
        <v>Low</v>
      </c>
      <c r="J307">
        <v>9.9</v>
      </c>
      <c r="K307">
        <v>13.9</v>
      </c>
      <c r="L307">
        <v>57</v>
      </c>
      <c r="M307">
        <v>35</v>
      </c>
      <c r="N307" t="str">
        <v>Preferred</v>
      </c>
      <c r="O307" t="str">
        <v>Photography suite; punch-biopsy capability</v>
      </c>
    </row>
    <row r="308">
      <c r="A308" t="str">
        <v>T-307</v>
      </c>
      <c r="B308" t="str">
        <v>Psoriasis (Moderate-Severe)</v>
      </c>
      <c r="C308" t="str">
        <v>Dermatology</v>
      </c>
      <c r="D308" t="str">
        <v>Variant</v>
      </c>
      <c r="E308" t="str">
        <v>Biomarker-positive subgroup</v>
      </c>
      <c r="F308" t="str">
        <v>Phase IIb</v>
      </c>
      <c r="G308">
        <v>202</v>
      </c>
      <c r="H308">
        <v>15</v>
      </c>
      <c r="I308" t="str">
        <v>High</v>
      </c>
      <c r="J308">
        <v>10.1</v>
      </c>
      <c r="K308">
        <v>12.3</v>
      </c>
      <c r="L308">
        <v>55</v>
      </c>
      <c r="M308">
        <v>35</v>
      </c>
      <c r="N308" t="str">
        <v>Yes</v>
      </c>
      <c r="O308" t="str">
        <v>Photography suite; punch-biopsy capability</v>
      </c>
    </row>
    <row r="309">
      <c r="A309" t="str">
        <v>T-308</v>
      </c>
      <c r="B309" t="str">
        <v>Psoriasis (Moderate-Severe)</v>
      </c>
      <c r="C309" t="str">
        <v>Dermatology</v>
      </c>
      <c r="D309" t="str">
        <v>Variant</v>
      </c>
      <c r="E309" t="str">
        <v>Open-label extension</v>
      </c>
      <c r="F309" t="str">
        <v>Phase IIb</v>
      </c>
      <c r="G309">
        <v>237</v>
      </c>
      <c r="H309">
        <v>16</v>
      </c>
      <c r="I309" t="str">
        <v>Low</v>
      </c>
      <c r="J309">
        <v>9.7</v>
      </c>
      <c r="K309">
        <v>14</v>
      </c>
      <c r="L309">
        <v>55</v>
      </c>
      <c r="M309">
        <v>35</v>
      </c>
      <c r="N309" t="str">
        <v>Preferred</v>
      </c>
      <c r="O309" t="str">
        <v>Photography suite; punch-biopsy capability</v>
      </c>
    </row>
    <row r="310">
      <c r="A310" t="str">
        <v>T-309</v>
      </c>
      <c r="B310" t="str">
        <v>Psoriasis (Moderate-Severe)</v>
      </c>
      <c r="C310" t="str">
        <v>Dermatology</v>
      </c>
      <c r="D310" t="str">
        <v>Variant</v>
      </c>
      <c r="E310" t="str">
        <v>Male-only cohort</v>
      </c>
      <c r="F310" t="str">
        <v>Phase III</v>
      </c>
      <c r="G310">
        <v>759</v>
      </c>
      <c r="H310">
        <v>7</v>
      </c>
      <c r="I310" t="str">
        <v>High</v>
      </c>
      <c r="J310">
        <v>10.9</v>
      </c>
      <c r="K310">
        <v>12.8</v>
      </c>
      <c r="L310">
        <v>56</v>
      </c>
      <c r="M310">
        <v>30</v>
      </c>
      <c r="N310" t="str">
        <v>Yes</v>
      </c>
      <c r="O310" t="str">
        <v>Photography suite; punch-biopsy capability</v>
      </c>
    </row>
    <row r="311">
      <c r="A311" t="str">
        <v>T-310</v>
      </c>
      <c r="B311" t="str">
        <v>Psoriasis (Moderate-Severe)</v>
      </c>
      <c r="C311" t="str">
        <v>Dermatology</v>
      </c>
      <c r="D311" t="str">
        <v>Variant</v>
      </c>
      <c r="E311" t="str">
        <v>Treatment-naive</v>
      </c>
      <c r="F311" t="str">
        <v>Phase IV</v>
      </c>
      <c r="G311">
        <v>1212</v>
      </c>
      <c r="H311">
        <v>13</v>
      </c>
      <c r="I311" t="str">
        <v>Low</v>
      </c>
      <c r="J311">
        <v>9.3</v>
      </c>
      <c r="K311">
        <v>13.3</v>
      </c>
      <c r="L311">
        <v>57</v>
      </c>
      <c r="M311">
        <v>35</v>
      </c>
      <c r="N311" t="str">
        <v>Preferred</v>
      </c>
      <c r="O311" t="str">
        <v>Photography suite; punch-biopsy capability</v>
      </c>
    </row>
    <row r="312">
      <c r="A312" t="str">
        <v>T-311</v>
      </c>
      <c r="B312" t="str">
        <v>Psoriasis (Moderate-Severe)</v>
      </c>
      <c r="C312" t="str">
        <v>Dermatology</v>
      </c>
      <c r="D312" t="str">
        <v>Variant</v>
      </c>
      <c r="E312" t="str">
        <v>Paediatric-adjacent (16-21)</v>
      </c>
      <c r="F312" t="str">
        <v>Phase IV</v>
      </c>
      <c r="G312">
        <v>841</v>
      </c>
      <c r="H312">
        <v>16</v>
      </c>
      <c r="I312" t="str">
        <v>Mid</v>
      </c>
      <c r="J312">
        <v>10</v>
      </c>
      <c r="K312">
        <v>12.7</v>
      </c>
      <c r="L312">
        <v>55</v>
      </c>
      <c r="M312">
        <v>33</v>
      </c>
      <c r="N312" t="str">
        <v>Preferred</v>
      </c>
      <c r="O312" t="str">
        <v>Photography suite; punch-biopsy capability</v>
      </c>
    </row>
    <row r="313">
      <c r="A313" t="str">
        <v>T-312</v>
      </c>
      <c r="B313" t="str">
        <v>Psoriasis (Moderate-Severe)</v>
      </c>
      <c r="C313" t="str">
        <v>Dermatology</v>
      </c>
      <c r="D313" t="str">
        <v>Variant</v>
      </c>
      <c r="E313" t="str">
        <v>Mild-moderate stage</v>
      </c>
      <c r="F313" t="str">
        <v>Phase II</v>
      </c>
      <c r="G313">
        <v>174</v>
      </c>
      <c r="H313">
        <v>11</v>
      </c>
      <c r="I313" t="str">
        <v>High</v>
      </c>
      <c r="J313">
        <v>10</v>
      </c>
      <c r="K313">
        <v>14.6</v>
      </c>
      <c r="L313">
        <v>56</v>
      </c>
      <c r="M313">
        <v>33</v>
      </c>
      <c r="N313" t="str">
        <v>Preferred</v>
      </c>
      <c r="O313" t="str">
        <v>Photography suite; punch-biopsy capability</v>
      </c>
    </row>
    <row r="314">
      <c r="A314" t="str">
        <v>T-313</v>
      </c>
      <c r="B314" t="str">
        <v>Psoriasis (Moderate-Severe)</v>
      </c>
      <c r="C314" t="str">
        <v>Dermatology</v>
      </c>
      <c r="D314" t="str">
        <v>Variant</v>
      </c>
      <c r="E314" t="str">
        <v>Comorbid cardiovascular</v>
      </c>
      <c r="F314" t="str">
        <v>Phase II</v>
      </c>
      <c r="G314">
        <v>184</v>
      </c>
      <c r="H314">
        <v>13</v>
      </c>
      <c r="I314" t="str">
        <v>Low</v>
      </c>
      <c r="J314">
        <v>10.2</v>
      </c>
      <c r="K314">
        <v>14</v>
      </c>
      <c r="L314">
        <v>54</v>
      </c>
      <c r="M314">
        <v>32</v>
      </c>
      <c r="N314" t="str">
        <v>Preferred</v>
      </c>
      <c r="O314" t="str">
        <v>Photography suite; punch-biopsy capability</v>
      </c>
    </row>
    <row r="315">
      <c r="A315" t="str">
        <v>T-314</v>
      </c>
      <c r="B315" t="str">
        <v>Psoriasis (Moderate-Severe)</v>
      </c>
      <c r="C315" t="str">
        <v>Dermatology</v>
      </c>
      <c r="D315" t="str">
        <v>Variant</v>
      </c>
      <c r="E315" t="str">
        <v>Underrepresented-population enrichment</v>
      </c>
      <c r="F315" t="str">
        <v>Phase IV</v>
      </c>
      <c r="G315">
        <v>709</v>
      </c>
      <c r="H315">
        <v>10</v>
      </c>
      <c r="I315" t="str">
        <v>High</v>
      </c>
      <c r="J315">
        <v>9</v>
      </c>
      <c r="K315">
        <v>13.2</v>
      </c>
      <c r="L315">
        <v>54</v>
      </c>
      <c r="M315">
        <v>36</v>
      </c>
      <c r="N315" t="str">
        <v>Preferred</v>
      </c>
      <c r="O315" t="str">
        <v>Photography suite; punch-biopsy capability</v>
      </c>
    </row>
    <row r="316">
      <c r="A316" t="str">
        <v>T-315</v>
      </c>
      <c r="B316" t="str">
        <v>Psoriasis (Moderate-Severe)</v>
      </c>
      <c r="C316" t="str">
        <v>Dermatology</v>
      </c>
      <c r="D316" t="str">
        <v>Variant</v>
      </c>
      <c r="E316" t="str">
        <v>Comorbid cardiovascular</v>
      </c>
      <c r="F316" t="str">
        <v>Phase IIb</v>
      </c>
      <c r="G316">
        <v>305</v>
      </c>
      <c r="H316">
        <v>11</v>
      </c>
      <c r="I316" t="str">
        <v>Low</v>
      </c>
      <c r="J316">
        <v>9.9</v>
      </c>
      <c r="K316">
        <v>14</v>
      </c>
      <c r="L316">
        <v>55</v>
      </c>
      <c r="M316">
        <v>31</v>
      </c>
      <c r="N316" t="str">
        <v>Yes</v>
      </c>
      <c r="O316" t="str">
        <v>Photography suite; punch-biopsy capability</v>
      </c>
    </row>
    <row r="317">
      <c r="A317" t="str">
        <v>T-316</v>
      </c>
      <c r="B317" t="str">
        <v>Psoriasis (Moderate-Severe)</v>
      </c>
      <c r="C317" t="str">
        <v>Dermatology</v>
      </c>
      <c r="D317" t="str">
        <v>Variant</v>
      </c>
      <c r="E317" t="str">
        <v>Underrepresented-population enrichment</v>
      </c>
      <c r="F317" t="str">
        <v>Phase II</v>
      </c>
      <c r="G317">
        <v>233</v>
      </c>
      <c r="H317">
        <v>13</v>
      </c>
      <c r="I317" t="str">
        <v>Mid</v>
      </c>
      <c r="J317">
        <v>10</v>
      </c>
      <c r="K317">
        <v>12.8</v>
      </c>
      <c r="L317">
        <v>52</v>
      </c>
      <c r="M317">
        <v>34</v>
      </c>
      <c r="N317" t="str">
        <v>Yes</v>
      </c>
      <c r="O317" t="str">
        <v>Photography suite; punch-biopsy capability</v>
      </c>
    </row>
    <row r="318">
      <c r="A318" t="str">
        <v>T-317</v>
      </c>
      <c r="B318" t="str">
        <v>Psoriasis (Moderate-Severe)</v>
      </c>
      <c r="C318" t="str">
        <v>Dermatology</v>
      </c>
      <c r="D318" t="str">
        <v>Variant</v>
      </c>
      <c r="E318" t="str">
        <v>Paediatric-adjacent (16-21)</v>
      </c>
      <c r="F318" t="str">
        <v>Phase I</v>
      </c>
      <c r="G318">
        <v>63</v>
      </c>
      <c r="H318">
        <v>15</v>
      </c>
      <c r="I318" t="str">
        <v>Low</v>
      </c>
      <c r="J318">
        <v>10.2</v>
      </c>
      <c r="K318">
        <v>14.5</v>
      </c>
      <c r="L318">
        <v>53</v>
      </c>
      <c r="M318">
        <v>33</v>
      </c>
      <c r="N318" t="str">
        <v>Yes</v>
      </c>
      <c r="O318" t="str">
        <v>Photography suite; punch-biopsy capability</v>
      </c>
    </row>
    <row r="319">
      <c r="A319" t="str">
        <v>T-318</v>
      </c>
      <c r="B319" t="str">
        <v>Psoriasis (Moderate-Severe)</v>
      </c>
      <c r="C319" t="str">
        <v>Dermatology</v>
      </c>
      <c r="D319" t="str">
        <v>Variant</v>
      </c>
      <c r="E319" t="str">
        <v>Treatment-naive</v>
      </c>
      <c r="F319" t="str">
        <v>Phase IIb</v>
      </c>
      <c r="G319">
        <v>349</v>
      </c>
      <c r="H319">
        <v>13</v>
      </c>
      <c r="I319" t="str">
        <v>High</v>
      </c>
      <c r="J319">
        <v>10.2</v>
      </c>
      <c r="K319">
        <v>13.1</v>
      </c>
      <c r="L319">
        <v>56</v>
      </c>
      <c r="M319">
        <v>32</v>
      </c>
      <c r="N319" t="str">
        <v>Preferred</v>
      </c>
      <c r="O319" t="str">
        <v>Photography suite; punch-biopsy capability</v>
      </c>
    </row>
    <row r="320">
      <c r="A320" t="str">
        <v>T-319</v>
      </c>
      <c r="B320" t="str">
        <v>Psoriasis (Moderate-Severe)</v>
      </c>
      <c r="C320" t="str">
        <v>Dermatology</v>
      </c>
      <c r="D320" t="str">
        <v>Variant</v>
      </c>
      <c r="E320" t="str">
        <v>Mild-moderate stage</v>
      </c>
      <c r="F320" t="str">
        <v>Phase IV</v>
      </c>
      <c r="G320">
        <v>1064</v>
      </c>
      <c r="H320">
        <v>18</v>
      </c>
      <c r="I320" t="str">
        <v>Mid</v>
      </c>
      <c r="J320">
        <v>9.9</v>
      </c>
      <c r="K320">
        <v>13</v>
      </c>
      <c r="L320">
        <v>52</v>
      </c>
      <c r="M320">
        <v>34</v>
      </c>
      <c r="N320" t="str">
        <v>Preferred</v>
      </c>
      <c r="O320" t="str">
        <v>Photography suite; punch-biopsy capability</v>
      </c>
    </row>
    <row r="321">
      <c r="A321" t="str">
        <v>T-320</v>
      </c>
      <c r="B321" t="str">
        <v>Psoriasis (Moderate-Severe)</v>
      </c>
      <c r="C321" t="str">
        <v>Dermatology</v>
      </c>
      <c r="D321" t="str">
        <v>Variant</v>
      </c>
      <c r="E321" t="str">
        <v>Female-only cohort</v>
      </c>
      <c r="F321" t="str">
        <v>Phase IV</v>
      </c>
      <c r="G321">
        <v>932</v>
      </c>
      <c r="H321">
        <v>14</v>
      </c>
      <c r="I321" t="str">
        <v>Low</v>
      </c>
      <c r="J321">
        <v>9.2</v>
      </c>
      <c r="K321">
        <v>12.3</v>
      </c>
      <c r="L321">
        <v>53</v>
      </c>
      <c r="M321">
        <v>36</v>
      </c>
      <c r="N321" t="str">
        <v>Preferred</v>
      </c>
      <c r="O321" t="str">
        <v>Photography suite; punch-biopsy capability</v>
      </c>
    </row>
    <row r="322">
      <c r="A322" t="str">
        <v>T-321</v>
      </c>
      <c r="B322" t="str">
        <v>Crohn's Disease</v>
      </c>
      <c r="C322" t="str">
        <v>Gastroenterology</v>
      </c>
      <c r="D322" t="str">
        <v>Headline</v>
      </c>
      <c r="E322" t="str">
        <v>All-comers</v>
      </c>
      <c r="F322" t="str">
        <v>Phase III</v>
      </c>
      <c r="G322">
        <v>694</v>
      </c>
      <c r="H322">
        <v>17</v>
      </c>
      <c r="I322" t="str">
        <v>High</v>
      </c>
      <c r="J322">
        <v>10.4</v>
      </c>
      <c r="K322">
        <v>13.1</v>
      </c>
      <c r="L322">
        <v>56</v>
      </c>
      <c r="M322">
        <v>33</v>
      </c>
      <c r="N322" t="str">
        <v>Yes</v>
      </c>
      <c r="O322" t="str">
        <v>Endoscopy suite; histopathology</v>
      </c>
    </row>
    <row r="323">
      <c r="A323" t="str">
        <v>T-322</v>
      </c>
      <c r="B323" t="str">
        <v>Crohn's Disease</v>
      </c>
      <c r="C323" t="str">
        <v>Gastroenterology</v>
      </c>
      <c r="D323" t="str">
        <v>Variant</v>
      </c>
      <c r="E323" t="str">
        <v>Adult (18-64)</v>
      </c>
      <c r="F323" t="str">
        <v>Phase IIb</v>
      </c>
      <c r="G323">
        <v>220</v>
      </c>
      <c r="H323">
        <v>10</v>
      </c>
      <c r="I323" t="str">
        <v>Mid</v>
      </c>
      <c r="J323">
        <v>9.5</v>
      </c>
      <c r="K323">
        <v>14.3</v>
      </c>
      <c r="L323">
        <v>52</v>
      </c>
      <c r="M323">
        <v>34</v>
      </c>
      <c r="N323" t="str">
        <v>Yes</v>
      </c>
      <c r="O323" t="str">
        <v>Endoscopy suite; histopathology</v>
      </c>
    </row>
    <row r="324">
      <c r="A324" t="str">
        <v>T-323</v>
      </c>
      <c r="B324" t="str">
        <v>Crohn's Disease</v>
      </c>
      <c r="C324" t="str">
        <v>Gastroenterology</v>
      </c>
      <c r="D324" t="str">
        <v>Variant</v>
      </c>
      <c r="E324" t="str">
        <v>Elderly (65+)</v>
      </c>
      <c r="F324" t="str">
        <v>Phase IV</v>
      </c>
      <c r="G324">
        <v>1054</v>
      </c>
      <c r="H324">
        <v>22</v>
      </c>
      <c r="I324" t="str">
        <v>Low</v>
      </c>
      <c r="J324">
        <v>10.1</v>
      </c>
      <c r="K324">
        <v>13.4</v>
      </c>
      <c r="L324">
        <v>57</v>
      </c>
      <c r="M324">
        <v>36</v>
      </c>
      <c r="N324" t="str">
        <v>Yes</v>
      </c>
      <c r="O324" t="str">
        <v>Endoscopy suite; histopathology</v>
      </c>
    </row>
    <row r="325">
      <c r="A325" t="str">
        <v>T-324</v>
      </c>
      <c r="B325" t="str">
        <v>Crohn's Disease</v>
      </c>
      <c r="C325" t="str">
        <v>Gastroenterology</v>
      </c>
      <c r="D325" t="str">
        <v>Variant</v>
      </c>
      <c r="E325" t="str">
        <v>Paediatric-adjacent (16-21)</v>
      </c>
      <c r="F325" t="str">
        <v>Phase III</v>
      </c>
      <c r="G325">
        <v>446</v>
      </c>
      <c r="H325">
        <v>9</v>
      </c>
      <c r="I325" t="str">
        <v>Mid</v>
      </c>
      <c r="J325">
        <v>10.9</v>
      </c>
      <c r="K325">
        <v>11.5</v>
      </c>
      <c r="L325">
        <v>57</v>
      </c>
      <c r="M325">
        <v>31</v>
      </c>
      <c r="N325" t="str">
        <v>Yes</v>
      </c>
      <c r="O325" t="str">
        <v>Endoscopy suite; histopathology</v>
      </c>
    </row>
    <row r="326">
      <c r="A326" t="str">
        <v>T-325</v>
      </c>
      <c r="B326" t="str">
        <v>Crohn's Disease</v>
      </c>
      <c r="C326" t="str">
        <v>Gastroenterology</v>
      </c>
      <c r="D326" t="str">
        <v>Variant</v>
      </c>
      <c r="E326" t="str">
        <v>Underrepresented-population enrichment</v>
      </c>
      <c r="F326" t="str">
        <v>Phase II</v>
      </c>
      <c r="G326">
        <v>150</v>
      </c>
      <c r="H326">
        <v>14</v>
      </c>
      <c r="I326" t="str">
        <v>High</v>
      </c>
      <c r="J326">
        <v>9</v>
      </c>
      <c r="K326">
        <v>13.5</v>
      </c>
      <c r="L326">
        <v>55</v>
      </c>
      <c r="M326">
        <v>37</v>
      </c>
      <c r="N326" t="str">
        <v>Preferred</v>
      </c>
      <c r="O326" t="str">
        <v>Endoscopy suite; histopathology</v>
      </c>
    </row>
    <row r="327">
      <c r="A327" t="str">
        <v>T-326</v>
      </c>
      <c r="B327" t="str">
        <v>Crohn's Disease</v>
      </c>
      <c r="C327" t="str">
        <v>Gastroenterology</v>
      </c>
      <c r="D327" t="str">
        <v>Variant</v>
      </c>
      <c r="E327" t="str">
        <v>Treatment-experienced</v>
      </c>
      <c r="F327" t="str">
        <v>Phase III</v>
      </c>
      <c r="G327">
        <v>724</v>
      </c>
      <c r="H327">
        <v>8</v>
      </c>
      <c r="I327" t="str">
        <v>Mid</v>
      </c>
      <c r="J327">
        <v>9.6</v>
      </c>
      <c r="K327">
        <v>11.4</v>
      </c>
      <c r="L327">
        <v>57</v>
      </c>
      <c r="M327">
        <v>31</v>
      </c>
      <c r="N327" t="str">
        <v>Yes</v>
      </c>
      <c r="O327" t="str">
        <v>Endoscopy suite; histopathology</v>
      </c>
    </row>
    <row r="328">
      <c r="A328" t="str">
        <v>T-327</v>
      </c>
      <c r="B328" t="str">
        <v>Crohn's Disease</v>
      </c>
      <c r="C328" t="str">
        <v>Gastroenterology</v>
      </c>
      <c r="D328" t="str">
        <v>Variant</v>
      </c>
      <c r="E328" t="str">
        <v>Rural/low-access catchment</v>
      </c>
      <c r="F328" t="str">
        <v>Phase IV</v>
      </c>
      <c r="G328">
        <v>1097</v>
      </c>
      <c r="H328">
        <v>12</v>
      </c>
      <c r="I328" t="str">
        <v>Mid</v>
      </c>
      <c r="J328">
        <v>9.3</v>
      </c>
      <c r="K328">
        <v>12.4</v>
      </c>
      <c r="L328">
        <v>55</v>
      </c>
      <c r="M328">
        <v>36</v>
      </c>
      <c r="N328" t="str">
        <v>Preferred</v>
      </c>
      <c r="O328" t="str">
        <v>Endoscopy suite; histopathology</v>
      </c>
    </row>
    <row r="329">
      <c r="A329" t="str">
        <v>T-328</v>
      </c>
      <c r="B329" t="str">
        <v>Crohn's Disease</v>
      </c>
      <c r="C329" t="str">
        <v>Gastroenterology</v>
      </c>
      <c r="D329" t="str">
        <v>Variant</v>
      </c>
      <c r="E329" t="str">
        <v>Comorbid cardiovascular</v>
      </c>
      <c r="F329" t="str">
        <v>Phase II</v>
      </c>
      <c r="G329">
        <v>171</v>
      </c>
      <c r="H329">
        <v>7</v>
      </c>
      <c r="I329" t="str">
        <v>Mid</v>
      </c>
      <c r="J329">
        <v>9.3</v>
      </c>
      <c r="K329">
        <v>13.1</v>
      </c>
      <c r="L329">
        <v>52</v>
      </c>
      <c r="M329">
        <v>33</v>
      </c>
      <c r="N329" t="str">
        <v>Preferred</v>
      </c>
      <c r="O329" t="str">
        <v>Endoscopy suite; histopathology</v>
      </c>
    </row>
    <row r="330">
      <c r="A330" t="str">
        <v>T-329</v>
      </c>
      <c r="B330" t="str">
        <v>Crohn's Disease</v>
      </c>
      <c r="C330" t="str">
        <v>Gastroenterology</v>
      </c>
      <c r="D330" t="str">
        <v>Variant</v>
      </c>
      <c r="E330" t="str">
        <v>Paediatric-adjacent (16-21)</v>
      </c>
      <c r="F330" t="str">
        <v>Phase IIb</v>
      </c>
      <c r="G330">
        <v>326</v>
      </c>
      <c r="H330">
        <v>9</v>
      </c>
      <c r="I330" t="str">
        <v>High</v>
      </c>
      <c r="J330">
        <v>8.8</v>
      </c>
      <c r="K330">
        <v>14.1</v>
      </c>
      <c r="L330">
        <v>55</v>
      </c>
      <c r="M330">
        <v>35</v>
      </c>
      <c r="N330" t="str">
        <v>Preferred</v>
      </c>
      <c r="O330" t="str">
        <v>Endoscopy suite; histopathology</v>
      </c>
    </row>
    <row r="331">
      <c r="A331" t="str">
        <v>T-330</v>
      </c>
      <c r="B331" t="str">
        <v>Crohn's Disease</v>
      </c>
      <c r="C331" t="str">
        <v>Gastroenterology</v>
      </c>
      <c r="D331" t="str">
        <v>Variant</v>
      </c>
      <c r="E331" t="str">
        <v>Male-only cohort</v>
      </c>
      <c r="F331" t="str">
        <v>Phase I</v>
      </c>
      <c r="G331">
        <v>79</v>
      </c>
      <c r="H331">
        <v>9</v>
      </c>
      <c r="I331" t="str">
        <v>Mid</v>
      </c>
      <c r="J331">
        <v>10</v>
      </c>
      <c r="K331">
        <v>12.5</v>
      </c>
      <c r="L331">
        <v>55</v>
      </c>
      <c r="M331">
        <v>31</v>
      </c>
      <c r="N331" t="str">
        <v>Yes</v>
      </c>
      <c r="O331" t="str">
        <v>Endoscopy suite; histopathology</v>
      </c>
    </row>
    <row r="332">
      <c r="A332" t="str">
        <v>T-331</v>
      </c>
      <c r="B332" t="str">
        <v>Crohn's Disease</v>
      </c>
      <c r="C332" t="str">
        <v>Gastroenterology</v>
      </c>
      <c r="D332" t="str">
        <v>Variant</v>
      </c>
      <c r="E332" t="str">
        <v>Elderly (65+)</v>
      </c>
      <c r="F332" t="str">
        <v>Phase I</v>
      </c>
      <c r="G332">
        <v>67</v>
      </c>
      <c r="H332">
        <v>9</v>
      </c>
      <c r="I332" t="str">
        <v>Mid</v>
      </c>
      <c r="J332">
        <v>8.9</v>
      </c>
      <c r="K332">
        <v>14.9</v>
      </c>
      <c r="L332">
        <v>52</v>
      </c>
      <c r="M332">
        <v>36</v>
      </c>
      <c r="N332" t="str">
        <v>Preferred</v>
      </c>
      <c r="O332" t="str">
        <v>Endoscopy suite; histopathology</v>
      </c>
    </row>
    <row r="333">
      <c r="A333" t="str">
        <v>T-332</v>
      </c>
      <c r="B333" t="str">
        <v>Crohn's Disease</v>
      </c>
      <c r="C333" t="str">
        <v>Gastroenterology</v>
      </c>
      <c r="D333" t="str">
        <v>Variant</v>
      </c>
      <c r="E333" t="str">
        <v>Adult (18-64)</v>
      </c>
      <c r="F333" t="str">
        <v>Phase IIb</v>
      </c>
      <c r="G333">
        <v>345</v>
      </c>
      <c r="H333">
        <v>21</v>
      </c>
      <c r="I333" t="str">
        <v>Low</v>
      </c>
      <c r="J333">
        <v>9.2</v>
      </c>
      <c r="K333">
        <v>12.4</v>
      </c>
      <c r="L333">
        <v>56</v>
      </c>
      <c r="M333">
        <v>36</v>
      </c>
      <c r="N333" t="str">
        <v>Yes</v>
      </c>
      <c r="O333" t="str">
        <v>Endoscopy suite; histopathology</v>
      </c>
    </row>
    <row r="334">
      <c r="A334" t="str">
        <v>T-333</v>
      </c>
      <c r="B334" t="str">
        <v>Crohn's Disease</v>
      </c>
      <c r="C334" t="str">
        <v>Gastroenterology</v>
      </c>
      <c r="D334" t="str">
        <v>Variant</v>
      </c>
      <c r="E334" t="str">
        <v>Comorbid cardiovascular</v>
      </c>
      <c r="F334" t="str">
        <v>Phase IIb</v>
      </c>
      <c r="G334">
        <v>288</v>
      </c>
      <c r="H334">
        <v>7</v>
      </c>
      <c r="I334" t="str">
        <v>Mid</v>
      </c>
      <c r="J334">
        <v>9.5</v>
      </c>
      <c r="K334">
        <v>13.8</v>
      </c>
      <c r="L334">
        <v>55</v>
      </c>
      <c r="M334">
        <v>34</v>
      </c>
      <c r="N334" t="str">
        <v>Yes</v>
      </c>
      <c r="O334" t="str">
        <v>Endoscopy suite; histopathology</v>
      </c>
    </row>
    <row r="335">
      <c r="A335" t="str">
        <v>T-334</v>
      </c>
      <c r="B335" t="str">
        <v>Crohn's Disease</v>
      </c>
      <c r="C335" t="str">
        <v>Gastroenterology</v>
      </c>
      <c r="D335" t="str">
        <v>Variant</v>
      </c>
      <c r="E335" t="str">
        <v>Comorbid cardiovascular</v>
      </c>
      <c r="F335" t="str">
        <v>Phase II</v>
      </c>
      <c r="G335">
        <v>136</v>
      </c>
      <c r="H335">
        <v>14</v>
      </c>
      <c r="I335" t="str">
        <v>High</v>
      </c>
      <c r="J335">
        <v>9.3</v>
      </c>
      <c r="K335">
        <v>12.7</v>
      </c>
      <c r="L335">
        <v>51</v>
      </c>
      <c r="M335">
        <v>35</v>
      </c>
      <c r="N335" t="str">
        <v>Preferred</v>
      </c>
      <c r="O335" t="str">
        <v>Endoscopy suite; histopathology</v>
      </c>
    </row>
    <row r="336">
      <c r="A336" t="str">
        <v>T-335</v>
      </c>
      <c r="B336" t="str">
        <v>Crohn's Disease</v>
      </c>
      <c r="C336" t="str">
        <v>Gastroenterology</v>
      </c>
      <c r="D336" t="str">
        <v>Variant</v>
      </c>
      <c r="E336" t="str">
        <v>Underrepresented-population enrichment</v>
      </c>
      <c r="F336" t="str">
        <v>Phase I</v>
      </c>
      <c r="G336">
        <v>55</v>
      </c>
      <c r="H336">
        <v>20</v>
      </c>
      <c r="I336" t="str">
        <v>Low</v>
      </c>
      <c r="J336">
        <v>9.1</v>
      </c>
      <c r="K336">
        <v>13.9</v>
      </c>
      <c r="L336">
        <v>53</v>
      </c>
      <c r="M336">
        <v>31</v>
      </c>
      <c r="N336" t="str">
        <v>Preferred</v>
      </c>
      <c r="O336" t="str">
        <v>Endoscopy suite; histopathology</v>
      </c>
    </row>
    <row r="337">
      <c r="A337" t="str">
        <v>T-336</v>
      </c>
      <c r="B337" t="str">
        <v>Crohn's Disease</v>
      </c>
      <c r="C337" t="str">
        <v>Gastroenterology</v>
      </c>
      <c r="D337" t="str">
        <v>Variant</v>
      </c>
      <c r="E337" t="str">
        <v>Comorbid CKD</v>
      </c>
      <c r="F337" t="str">
        <v>Phase III</v>
      </c>
      <c r="G337">
        <v>599</v>
      </c>
      <c r="H337">
        <v>15</v>
      </c>
      <c r="I337" t="str">
        <v>High</v>
      </c>
      <c r="J337">
        <v>10.5</v>
      </c>
      <c r="K337">
        <v>11.4</v>
      </c>
      <c r="L337">
        <v>59</v>
      </c>
      <c r="M337">
        <v>31</v>
      </c>
      <c r="N337" t="str">
        <v>Yes</v>
      </c>
      <c r="O337" t="str">
        <v>Endoscopy suite; histopathology</v>
      </c>
    </row>
    <row r="338">
      <c r="A338" t="str">
        <v>T-337</v>
      </c>
      <c r="B338" t="str">
        <v>Chronic Kidney Disease (Stage 3-4)</v>
      </c>
      <c r="C338" t="str">
        <v>Nephrology</v>
      </c>
      <c r="D338" t="str">
        <v>Headline</v>
      </c>
      <c r="E338" t="str">
        <v>All-comers</v>
      </c>
      <c r="F338" t="str">
        <v>Phase III</v>
      </c>
      <c r="G338">
        <v>752</v>
      </c>
      <c r="H338">
        <v>18</v>
      </c>
      <c r="I338" t="str">
        <v>Low</v>
      </c>
      <c r="J338">
        <v>9.7</v>
      </c>
      <c r="K338">
        <v>11.7</v>
      </c>
      <c r="L338">
        <v>57</v>
      </c>
      <c r="M338">
        <v>31</v>
      </c>
      <c r="N338" t="str">
        <v>Preferred</v>
      </c>
      <c r="O338" t="str">
        <v>Dialysis access; renal function lab panel</v>
      </c>
    </row>
    <row r="339">
      <c r="A339" t="str">
        <v>T-338</v>
      </c>
      <c r="B339" t="str">
        <v>Chronic Kidney Disease (Stage 3-4)</v>
      </c>
      <c r="C339" t="str">
        <v>Nephrology</v>
      </c>
      <c r="D339" t="str">
        <v>Variant</v>
      </c>
      <c r="E339" t="str">
        <v>Treatment-naive</v>
      </c>
      <c r="F339" t="str">
        <v>Phase IV</v>
      </c>
      <c r="G339">
        <v>1022</v>
      </c>
      <c r="H339">
        <v>29</v>
      </c>
      <c r="I339" t="str">
        <v>High</v>
      </c>
      <c r="J339">
        <v>9.4</v>
      </c>
      <c r="K339">
        <v>14.5</v>
      </c>
      <c r="L339">
        <v>57</v>
      </c>
      <c r="M339">
        <v>31</v>
      </c>
      <c r="N339" t="str">
        <v>Preferred</v>
      </c>
      <c r="O339" t="str">
        <v>Dialysis access; renal function lab panel</v>
      </c>
    </row>
    <row r="340">
      <c r="A340" t="str">
        <v>T-339</v>
      </c>
      <c r="B340" t="str">
        <v>Chronic Kidney Disease (Stage 3-4)</v>
      </c>
      <c r="C340" t="str">
        <v>Nephrology</v>
      </c>
      <c r="D340" t="str">
        <v>Variant</v>
      </c>
      <c r="E340" t="str">
        <v>Comorbid CKD</v>
      </c>
      <c r="F340" t="str">
        <v>Phase IV</v>
      </c>
      <c r="G340">
        <v>896</v>
      </c>
      <c r="H340">
        <v>12</v>
      </c>
      <c r="I340" t="str">
        <v>Low</v>
      </c>
      <c r="J340">
        <v>9</v>
      </c>
      <c r="K340">
        <v>13.2</v>
      </c>
      <c r="L340">
        <v>53</v>
      </c>
      <c r="M340">
        <v>32</v>
      </c>
      <c r="N340" t="str">
        <v>Preferred</v>
      </c>
      <c r="O340" t="str">
        <v>Dialysis access; renal function lab panel</v>
      </c>
    </row>
    <row r="341">
      <c r="A341" t="str">
        <v>T-340</v>
      </c>
      <c r="B341" t="str">
        <v>Chronic Kidney Disease (Stage 3-4)</v>
      </c>
      <c r="C341" t="str">
        <v>Nephrology</v>
      </c>
      <c r="D341" t="str">
        <v>Variant</v>
      </c>
      <c r="E341" t="str">
        <v>Underrepresented-population enrichment</v>
      </c>
      <c r="F341" t="str">
        <v>Phase IV</v>
      </c>
      <c r="G341">
        <v>897</v>
      </c>
      <c r="H341">
        <v>14</v>
      </c>
      <c r="I341" t="str">
        <v>Low</v>
      </c>
      <c r="J341">
        <v>10.1</v>
      </c>
      <c r="K341">
        <v>14</v>
      </c>
      <c r="L341">
        <v>56</v>
      </c>
      <c r="M341">
        <v>34</v>
      </c>
      <c r="N341" t="str">
        <v>Preferred</v>
      </c>
      <c r="O341" t="str">
        <v>Dialysis access; renal function lab panel</v>
      </c>
    </row>
    <row r="342">
      <c r="A342" t="str">
        <v>T-341</v>
      </c>
      <c r="B342" t="str">
        <v>Chronic Kidney Disease (Stage 3-4)</v>
      </c>
      <c r="C342" t="str">
        <v>Nephrology</v>
      </c>
      <c r="D342" t="str">
        <v>Variant</v>
      </c>
      <c r="E342" t="str">
        <v>Underrepresented-population enrichment</v>
      </c>
      <c r="F342" t="str">
        <v>Phase III</v>
      </c>
      <c r="G342">
        <v>588</v>
      </c>
      <c r="H342">
        <v>16</v>
      </c>
      <c r="I342" t="str">
        <v>Mid</v>
      </c>
      <c r="J342">
        <v>10.1</v>
      </c>
      <c r="K342">
        <v>12.1</v>
      </c>
      <c r="L342">
        <v>56</v>
      </c>
      <c r="M342">
        <v>31</v>
      </c>
      <c r="N342" t="str">
        <v>Yes</v>
      </c>
      <c r="O342" t="str">
        <v>Dialysis access; renal function lab panel</v>
      </c>
    </row>
    <row r="343">
      <c r="A343" t="str">
        <v>T-342</v>
      </c>
      <c r="B343" t="str">
        <v>Chronic Kidney Disease (Stage 3-4)</v>
      </c>
      <c r="C343" t="str">
        <v>Nephrology</v>
      </c>
      <c r="D343" t="str">
        <v>Variant</v>
      </c>
      <c r="E343" t="str">
        <v>Female-only cohort</v>
      </c>
      <c r="F343" t="str">
        <v>Phase II</v>
      </c>
      <c r="G343">
        <v>212</v>
      </c>
      <c r="H343">
        <v>20</v>
      </c>
      <c r="I343" t="str">
        <v>Low</v>
      </c>
      <c r="J343">
        <v>9</v>
      </c>
      <c r="K343">
        <v>12.6</v>
      </c>
      <c r="L343">
        <v>54</v>
      </c>
      <c r="M343">
        <v>33</v>
      </c>
      <c r="N343" t="str">
        <v>Yes</v>
      </c>
      <c r="O343" t="str">
        <v>Dialysis access; renal function lab panel</v>
      </c>
    </row>
    <row r="344">
      <c r="A344" t="str">
        <v>T-343</v>
      </c>
      <c r="B344" t="str">
        <v>Chronic Kidney Disease (Stage 3-4)</v>
      </c>
      <c r="C344" t="str">
        <v>Nephrology</v>
      </c>
      <c r="D344" t="str">
        <v>Variant</v>
      </c>
      <c r="E344" t="str">
        <v>Treatment-naive</v>
      </c>
      <c r="F344" t="str">
        <v>Phase IIb</v>
      </c>
      <c r="G344">
        <v>292</v>
      </c>
      <c r="H344">
        <v>18</v>
      </c>
      <c r="I344" t="str">
        <v>High</v>
      </c>
      <c r="J344">
        <v>9.2</v>
      </c>
      <c r="K344">
        <v>12.4</v>
      </c>
      <c r="L344">
        <v>56</v>
      </c>
      <c r="M344">
        <v>36</v>
      </c>
      <c r="N344" t="str">
        <v>Preferred</v>
      </c>
      <c r="O344" t="str">
        <v>Dialysis access; renal function lab panel</v>
      </c>
    </row>
    <row r="345">
      <c r="A345" t="str">
        <v>T-344</v>
      </c>
      <c r="B345" t="str">
        <v>Chronic Kidney Disease (Stage 3-4)</v>
      </c>
      <c r="C345" t="str">
        <v>Nephrology</v>
      </c>
      <c r="D345" t="str">
        <v>Variant</v>
      </c>
      <c r="E345" t="str">
        <v>Open-label extension</v>
      </c>
      <c r="F345" t="str">
        <v>Phase II</v>
      </c>
      <c r="G345">
        <v>210</v>
      </c>
      <c r="H345">
        <v>18</v>
      </c>
      <c r="I345" t="str">
        <v>Mid</v>
      </c>
      <c r="J345">
        <v>10.3</v>
      </c>
      <c r="K345">
        <v>12.6</v>
      </c>
      <c r="L345">
        <v>53</v>
      </c>
      <c r="M345">
        <v>36</v>
      </c>
      <c r="N345" t="str">
        <v>Yes</v>
      </c>
      <c r="O345" t="str">
        <v>Dialysis access; renal function lab panel</v>
      </c>
    </row>
    <row r="346">
      <c r="A346" t="str">
        <v>T-345</v>
      </c>
      <c r="B346" t="str">
        <v>Chronic Kidney Disease (Stage 3-4)</v>
      </c>
      <c r="C346" t="str">
        <v>Nephrology</v>
      </c>
      <c r="D346" t="str">
        <v>Variant</v>
      </c>
      <c r="E346" t="str">
        <v>Adult (18-64)</v>
      </c>
      <c r="F346" t="str">
        <v>Phase IIb</v>
      </c>
      <c r="G346">
        <v>344</v>
      </c>
      <c r="H346">
        <v>15</v>
      </c>
      <c r="I346" t="str">
        <v>High</v>
      </c>
      <c r="J346">
        <v>8.9</v>
      </c>
      <c r="K346">
        <v>12.7</v>
      </c>
      <c r="L346">
        <v>54</v>
      </c>
      <c r="M346">
        <v>31</v>
      </c>
      <c r="N346" t="str">
        <v>Yes</v>
      </c>
      <c r="O346" t="str">
        <v>Dialysis access; renal function lab panel</v>
      </c>
    </row>
    <row r="347">
      <c r="A347" t="str">
        <v>T-346</v>
      </c>
      <c r="B347" t="str">
        <v>Chronic Kidney Disease (Stage 3-4)</v>
      </c>
      <c r="C347" t="str">
        <v>Nephrology</v>
      </c>
      <c r="D347" t="str">
        <v>Variant</v>
      </c>
      <c r="E347" t="str">
        <v>Biomarker-positive subgroup</v>
      </c>
      <c r="F347" t="str">
        <v>Phase III</v>
      </c>
      <c r="G347">
        <v>506</v>
      </c>
      <c r="H347">
        <v>13</v>
      </c>
      <c r="I347" t="str">
        <v>High</v>
      </c>
      <c r="J347">
        <v>10.7</v>
      </c>
      <c r="K347">
        <v>12</v>
      </c>
      <c r="L347">
        <v>56</v>
      </c>
      <c r="M347">
        <v>31</v>
      </c>
      <c r="N347" t="str">
        <v>Preferred</v>
      </c>
      <c r="O347" t="str">
        <v>Dialysis access; renal function lab panel</v>
      </c>
    </row>
    <row r="348">
      <c r="A348" t="str">
        <v>T-347</v>
      </c>
      <c r="B348" t="str">
        <v>Chronic Kidney Disease (Stage 3-4)</v>
      </c>
      <c r="C348" t="str">
        <v>Nephrology</v>
      </c>
      <c r="D348" t="str">
        <v>Variant</v>
      </c>
      <c r="E348" t="str">
        <v>Paediatric-adjacent (16-21)</v>
      </c>
      <c r="F348" t="str">
        <v>Phase III</v>
      </c>
      <c r="G348">
        <v>613</v>
      </c>
      <c r="H348">
        <v>13</v>
      </c>
      <c r="I348" t="str">
        <v>Low</v>
      </c>
      <c r="J348">
        <v>10</v>
      </c>
      <c r="K348">
        <v>13.4</v>
      </c>
      <c r="L348">
        <v>56</v>
      </c>
      <c r="M348">
        <v>30</v>
      </c>
      <c r="N348" t="str">
        <v>Yes</v>
      </c>
      <c r="O348" t="str">
        <v>Dialysis access; renal function lab panel</v>
      </c>
    </row>
    <row r="349">
      <c r="A349" t="str">
        <v>T-348</v>
      </c>
      <c r="B349" t="str">
        <v>Chronic Kidney Disease (Stage 3-4)</v>
      </c>
      <c r="C349" t="str">
        <v>Nephrology</v>
      </c>
      <c r="D349" t="str">
        <v>Variant</v>
      </c>
      <c r="E349" t="str">
        <v>Paediatric-adjacent (16-21)</v>
      </c>
      <c r="F349" t="str">
        <v>Phase IIb</v>
      </c>
      <c r="G349">
        <v>204</v>
      </c>
      <c r="H349">
        <v>16</v>
      </c>
      <c r="I349" t="str">
        <v>Low</v>
      </c>
      <c r="J349">
        <v>8.8</v>
      </c>
      <c r="K349">
        <v>13.3</v>
      </c>
      <c r="L349">
        <v>55</v>
      </c>
      <c r="M349">
        <v>31</v>
      </c>
      <c r="N349" t="str">
        <v>Yes</v>
      </c>
      <c r="O349" t="str">
        <v>Dialysis access; renal function lab panel</v>
      </c>
    </row>
    <row r="350">
      <c r="A350" t="str">
        <v>T-349</v>
      </c>
      <c r="B350" t="str">
        <v>Chronic Kidney Disease (Stage 3-4)</v>
      </c>
      <c r="C350" t="str">
        <v>Nephrology</v>
      </c>
      <c r="D350" t="str">
        <v>Variant</v>
      </c>
      <c r="E350" t="str">
        <v>Treatment-naive</v>
      </c>
      <c r="F350" t="str">
        <v>Phase II</v>
      </c>
      <c r="G350">
        <v>186</v>
      </c>
      <c r="H350">
        <v>17</v>
      </c>
      <c r="I350" t="str">
        <v>Mid</v>
      </c>
      <c r="J350">
        <v>10.3</v>
      </c>
      <c r="K350">
        <v>12.6</v>
      </c>
      <c r="L350">
        <v>53</v>
      </c>
      <c r="M350">
        <v>35</v>
      </c>
      <c r="N350" t="str">
        <v>Yes</v>
      </c>
      <c r="O350" t="str">
        <v>Dialysis access; renal function lab panel</v>
      </c>
    </row>
    <row r="351">
      <c r="A351" t="str">
        <v>T-350</v>
      </c>
      <c r="B351" t="str">
        <v>Chronic Kidney Disease (Stage 3-4)</v>
      </c>
      <c r="C351" t="str">
        <v>Nephrology</v>
      </c>
      <c r="D351" t="str">
        <v>Variant</v>
      </c>
      <c r="E351" t="str">
        <v>Biomarker-positive subgroup</v>
      </c>
      <c r="F351" t="str">
        <v>Phase IIb</v>
      </c>
      <c r="G351">
        <v>240</v>
      </c>
      <c r="H351">
        <v>19</v>
      </c>
      <c r="I351" t="str">
        <v>High</v>
      </c>
      <c r="J351">
        <v>9.2</v>
      </c>
      <c r="K351">
        <v>13.7</v>
      </c>
      <c r="L351">
        <v>53</v>
      </c>
      <c r="M351">
        <v>36</v>
      </c>
      <c r="N351" t="str">
        <v>Yes</v>
      </c>
      <c r="O351" t="str">
        <v>Dialysis access; renal function lab panel</v>
      </c>
    </row>
    <row r="352">
      <c r="A352" t="str">
        <v>T-351</v>
      </c>
      <c r="B352" t="str">
        <v>Chronic Kidney Disease (Stage 3-4)</v>
      </c>
      <c r="C352" t="str">
        <v>Nephrology</v>
      </c>
      <c r="D352" t="str">
        <v>Variant</v>
      </c>
      <c r="E352" t="str">
        <v>Rural/low-access catchment</v>
      </c>
      <c r="F352" t="str">
        <v>Phase I</v>
      </c>
      <c r="G352">
        <v>47</v>
      </c>
      <c r="H352">
        <v>7</v>
      </c>
      <c r="I352" t="str">
        <v>Mid</v>
      </c>
      <c r="J352">
        <v>9.8</v>
      </c>
      <c r="K352">
        <v>13.5</v>
      </c>
      <c r="L352">
        <v>53</v>
      </c>
      <c r="M352">
        <v>34</v>
      </c>
      <c r="N352" t="str">
        <v>Yes</v>
      </c>
      <c r="O352" t="str">
        <v>Dialysis access; renal function lab panel</v>
      </c>
    </row>
    <row r="353">
      <c r="A353" t="str">
        <v>T-352</v>
      </c>
      <c r="B353" t="str">
        <v>Chronic Kidney Disease (Stage 3-4)</v>
      </c>
      <c r="C353" t="str">
        <v>Nephrology</v>
      </c>
      <c r="D353" t="str">
        <v>Variant</v>
      </c>
      <c r="E353" t="str">
        <v>Rural/low-access catchment</v>
      </c>
      <c r="F353" t="str">
        <v>Phase III</v>
      </c>
      <c r="G353">
        <v>768</v>
      </c>
      <c r="H353">
        <v>20</v>
      </c>
      <c r="I353" t="str">
        <v>Low</v>
      </c>
      <c r="J353">
        <v>9.8</v>
      </c>
      <c r="K353">
        <v>11.7</v>
      </c>
      <c r="L353">
        <v>59</v>
      </c>
      <c r="M353">
        <v>31</v>
      </c>
      <c r="N353" t="str">
        <v>Preferred</v>
      </c>
      <c r="O353" t="str">
        <v>Dialysis access; renal function lab panel</v>
      </c>
    </row>
    <row r="354">
      <c r="A354" t="str">
        <v>T-353</v>
      </c>
      <c r="B354" t="str">
        <v>Major Depressive Disorder</v>
      </c>
      <c r="C354" t="str">
        <v>Psychiatry</v>
      </c>
      <c r="D354" t="str">
        <v>Headline</v>
      </c>
      <c r="E354" t="str">
        <v>All-comers</v>
      </c>
      <c r="F354" t="str">
        <v>Phase III</v>
      </c>
      <c r="G354">
        <v>552</v>
      </c>
      <c r="H354">
        <v>20</v>
      </c>
      <c r="I354" t="str">
        <v>High</v>
      </c>
      <c r="J354">
        <v>10.8</v>
      </c>
      <c r="K354">
        <v>11.5</v>
      </c>
      <c r="L354">
        <v>57</v>
      </c>
      <c r="M354">
        <v>30</v>
      </c>
      <c r="N354" t="str">
        <v>Yes</v>
      </c>
      <c r="O354" t="str">
        <v>Rated-scale interview rooms; trained rater; safety monitoring</v>
      </c>
    </row>
    <row r="355">
      <c r="A355" t="str">
        <v>T-354</v>
      </c>
      <c r="B355" t="str">
        <v>Major Depressive Disorder</v>
      </c>
      <c r="C355" t="str">
        <v>Psychiatry</v>
      </c>
      <c r="D355" t="str">
        <v>Variant</v>
      </c>
      <c r="E355" t="str">
        <v>Elderly (65+)</v>
      </c>
      <c r="F355" t="str">
        <v>Phase IV</v>
      </c>
      <c r="G355">
        <v>1118</v>
      </c>
      <c r="H355">
        <v>8</v>
      </c>
      <c r="I355" t="str">
        <v>Low</v>
      </c>
      <c r="J355">
        <v>9.6</v>
      </c>
      <c r="K355">
        <v>12.4</v>
      </c>
      <c r="L355">
        <v>52</v>
      </c>
      <c r="M355">
        <v>36</v>
      </c>
      <c r="N355" t="str">
        <v>Preferred</v>
      </c>
      <c r="O355" t="str">
        <v>Rated-scale interview rooms; trained rater; safety monitoring</v>
      </c>
    </row>
    <row r="356">
      <c r="A356" t="str">
        <v>T-355</v>
      </c>
      <c r="B356" t="str">
        <v>Major Depressive Disorder</v>
      </c>
      <c r="C356" t="str">
        <v>Psychiatry</v>
      </c>
      <c r="D356" t="str">
        <v>Variant</v>
      </c>
      <c r="E356" t="str">
        <v>Open-label extension</v>
      </c>
      <c r="F356" t="str">
        <v>Phase III</v>
      </c>
      <c r="G356">
        <v>664</v>
      </c>
      <c r="H356">
        <v>14</v>
      </c>
      <c r="I356" t="str">
        <v>Mid</v>
      </c>
      <c r="J356">
        <v>9.7</v>
      </c>
      <c r="K356">
        <v>12.4</v>
      </c>
      <c r="L356">
        <v>57</v>
      </c>
      <c r="M356">
        <v>33</v>
      </c>
      <c r="N356" t="str">
        <v>Yes</v>
      </c>
      <c r="O356" t="str">
        <v>Rated-scale interview rooms; trained rater; safety monitoring</v>
      </c>
    </row>
    <row r="357">
      <c r="A357" t="str">
        <v>T-356</v>
      </c>
      <c r="B357" t="str">
        <v>Major Depressive Disorder</v>
      </c>
      <c r="C357" t="str">
        <v>Psychiatry</v>
      </c>
      <c r="D357" t="str">
        <v>Variant</v>
      </c>
      <c r="E357" t="str">
        <v>Mild-moderate stage</v>
      </c>
      <c r="F357" t="str">
        <v>Phase IV</v>
      </c>
      <c r="G357">
        <v>1136</v>
      </c>
      <c r="H357">
        <v>15</v>
      </c>
      <c r="I357" t="str">
        <v>Mid</v>
      </c>
      <c r="J357">
        <v>9.3</v>
      </c>
      <c r="K357">
        <v>13</v>
      </c>
      <c r="L357">
        <v>56</v>
      </c>
      <c r="M357">
        <v>32</v>
      </c>
      <c r="N357" t="str">
        <v>Preferred</v>
      </c>
      <c r="O357" t="str">
        <v>Rated-scale interview rooms; trained rater; safety monitoring</v>
      </c>
    </row>
    <row r="358">
      <c r="A358" t="str">
        <v>T-357</v>
      </c>
      <c r="B358" t="str">
        <v>Major Depressive Disorder</v>
      </c>
      <c r="C358" t="str">
        <v>Psychiatry</v>
      </c>
      <c r="D358" t="str">
        <v>Variant</v>
      </c>
      <c r="E358" t="str">
        <v>Male-only cohort</v>
      </c>
      <c r="F358" t="str">
        <v>Phase IIb</v>
      </c>
      <c r="G358">
        <v>214</v>
      </c>
      <c r="H358">
        <v>12</v>
      </c>
      <c r="I358" t="str">
        <v>Mid</v>
      </c>
      <c r="J358">
        <v>10</v>
      </c>
      <c r="K358">
        <v>13.7</v>
      </c>
      <c r="L358">
        <v>51</v>
      </c>
      <c r="M358">
        <v>36</v>
      </c>
      <c r="N358" t="str">
        <v>Preferred</v>
      </c>
      <c r="O358" t="str">
        <v>Rated-scale interview rooms; trained rater; safety monitoring</v>
      </c>
    </row>
    <row r="359">
      <c r="A359" t="str">
        <v>T-358</v>
      </c>
      <c r="B359" t="str">
        <v>Major Depressive Disorder</v>
      </c>
      <c r="C359" t="str">
        <v>Psychiatry</v>
      </c>
      <c r="D359" t="str">
        <v>Variant</v>
      </c>
      <c r="E359" t="str">
        <v>Comorbid cardiovascular</v>
      </c>
      <c r="F359" t="str">
        <v>Phase III</v>
      </c>
      <c r="G359">
        <v>452</v>
      </c>
      <c r="H359">
        <v>20</v>
      </c>
      <c r="I359" t="str">
        <v>High</v>
      </c>
      <c r="J359">
        <v>10.4</v>
      </c>
      <c r="K359">
        <v>12.4</v>
      </c>
      <c r="L359">
        <v>55</v>
      </c>
      <c r="M359">
        <v>29</v>
      </c>
      <c r="N359" t="str">
        <v>Preferred</v>
      </c>
      <c r="O359" t="str">
        <v>Rated-scale interview rooms; trained rater; safety monitoring</v>
      </c>
    </row>
    <row r="360">
      <c r="A360" t="str">
        <v>T-359</v>
      </c>
      <c r="B360" t="str">
        <v>Major Depressive Disorder</v>
      </c>
      <c r="C360" t="str">
        <v>Psychiatry</v>
      </c>
      <c r="D360" t="str">
        <v>Variant</v>
      </c>
      <c r="E360" t="str">
        <v>Rural/low-access catchment</v>
      </c>
      <c r="F360" t="str">
        <v>Phase III</v>
      </c>
      <c r="G360">
        <v>430</v>
      </c>
      <c r="H360">
        <v>10</v>
      </c>
      <c r="I360" t="str">
        <v>High</v>
      </c>
      <c r="J360">
        <v>10.3</v>
      </c>
      <c r="K360">
        <v>13.1</v>
      </c>
      <c r="L360">
        <v>55</v>
      </c>
      <c r="M360">
        <v>30</v>
      </c>
      <c r="N360" t="str">
        <v>Yes</v>
      </c>
      <c r="O360" t="str">
        <v>Rated-scale interview rooms; trained rater; safety monitoring</v>
      </c>
    </row>
    <row r="361">
      <c r="A361" t="str">
        <v>T-360</v>
      </c>
      <c r="B361" t="str">
        <v>Major Depressive Disorder</v>
      </c>
      <c r="C361" t="str">
        <v>Psychiatry</v>
      </c>
      <c r="D361" t="str">
        <v>Variant</v>
      </c>
      <c r="E361" t="str">
        <v>Comorbid CKD</v>
      </c>
      <c r="F361" t="str">
        <v>Phase IV</v>
      </c>
      <c r="G361">
        <v>713</v>
      </c>
      <c r="H361">
        <v>11</v>
      </c>
      <c r="I361" t="str">
        <v>Low</v>
      </c>
      <c r="J361">
        <v>8.9</v>
      </c>
      <c r="K361">
        <v>13.1</v>
      </c>
      <c r="L361">
        <v>55</v>
      </c>
      <c r="M361">
        <v>34</v>
      </c>
      <c r="N361" t="str">
        <v>Yes</v>
      </c>
      <c r="O361" t="str">
        <v>Rated-scale interview rooms; trained rater; safety monitoring</v>
      </c>
    </row>
    <row r="362">
      <c r="A362" t="str">
        <v>T-361</v>
      </c>
      <c r="B362" t="str">
        <v>Major Depressive Disorder</v>
      </c>
      <c r="C362" t="str">
        <v>Psychiatry</v>
      </c>
      <c r="D362" t="str">
        <v>Variant</v>
      </c>
      <c r="E362" t="str">
        <v>Female-only cohort</v>
      </c>
      <c r="F362" t="str">
        <v>Phase IIb</v>
      </c>
      <c r="G362">
        <v>274</v>
      </c>
      <c r="H362">
        <v>17</v>
      </c>
      <c r="I362" t="str">
        <v>Mid</v>
      </c>
      <c r="J362">
        <v>10.1</v>
      </c>
      <c r="K362">
        <v>14.1</v>
      </c>
      <c r="L362">
        <v>51</v>
      </c>
      <c r="M362">
        <v>31</v>
      </c>
      <c r="N362" t="str">
        <v>Yes</v>
      </c>
      <c r="O362" t="str">
        <v>Rated-scale interview rooms; trained rater; safety monitoring</v>
      </c>
    </row>
    <row r="363">
      <c r="A363" t="str">
        <v>T-362</v>
      </c>
      <c r="B363" t="str">
        <v>Major Depressive Disorder</v>
      </c>
      <c r="C363" t="str">
        <v>Psychiatry</v>
      </c>
      <c r="D363" t="str">
        <v>Variant</v>
      </c>
      <c r="E363" t="str">
        <v>Severe/advanced stage</v>
      </c>
      <c r="F363" t="str">
        <v>Phase II</v>
      </c>
      <c r="G363">
        <v>233</v>
      </c>
      <c r="H363">
        <v>15</v>
      </c>
      <c r="I363" t="str">
        <v>Low</v>
      </c>
      <c r="J363">
        <v>9.6</v>
      </c>
      <c r="K363">
        <v>13.2</v>
      </c>
      <c r="L363">
        <v>57</v>
      </c>
      <c r="M363">
        <v>36</v>
      </c>
      <c r="N363" t="str">
        <v>Yes</v>
      </c>
      <c r="O363" t="str">
        <v>Rated-scale interview rooms; trained rater; safety monitoring</v>
      </c>
    </row>
    <row r="364">
      <c r="A364" t="str">
        <v>T-363</v>
      </c>
      <c r="B364" t="str">
        <v>Major Depressive Disorder</v>
      </c>
      <c r="C364" t="str">
        <v>Psychiatry</v>
      </c>
      <c r="D364" t="str">
        <v>Variant</v>
      </c>
      <c r="E364" t="str">
        <v>Rural/low-access catchment</v>
      </c>
      <c r="F364" t="str">
        <v>Phase III</v>
      </c>
      <c r="G364">
        <v>538</v>
      </c>
      <c r="H364">
        <v>22</v>
      </c>
      <c r="I364" t="str">
        <v>Low</v>
      </c>
      <c r="J364">
        <v>9.5</v>
      </c>
      <c r="K364">
        <v>13.4</v>
      </c>
      <c r="L364">
        <v>56</v>
      </c>
      <c r="M364">
        <v>30</v>
      </c>
      <c r="N364" t="str">
        <v>Yes</v>
      </c>
      <c r="O364" t="str">
        <v>Rated-scale interview rooms; trained rater; safety monitoring</v>
      </c>
    </row>
    <row r="365">
      <c r="A365" t="str">
        <v>T-364</v>
      </c>
      <c r="B365" t="str">
        <v>Major Depressive Disorder</v>
      </c>
      <c r="C365" t="str">
        <v>Psychiatry</v>
      </c>
      <c r="D365" t="str">
        <v>Variant</v>
      </c>
      <c r="E365" t="str">
        <v>Treatment-naive</v>
      </c>
      <c r="F365" t="str">
        <v>Phase I</v>
      </c>
      <c r="G365">
        <v>70</v>
      </c>
      <c r="H365">
        <v>6</v>
      </c>
      <c r="I365" t="str">
        <v>High</v>
      </c>
      <c r="J365">
        <v>9</v>
      </c>
      <c r="K365">
        <v>14.6</v>
      </c>
      <c r="L365">
        <v>53</v>
      </c>
      <c r="M365">
        <v>34</v>
      </c>
      <c r="N365" t="str">
        <v>Yes</v>
      </c>
      <c r="O365" t="str">
        <v>Rated-scale interview rooms; trained rater; safety monitoring</v>
      </c>
    </row>
    <row r="366">
      <c r="A366" t="str">
        <v>T-365</v>
      </c>
      <c r="B366" t="str">
        <v>Major Depressive Disorder</v>
      </c>
      <c r="C366" t="str">
        <v>Psychiatry</v>
      </c>
      <c r="D366" t="str">
        <v>Variant</v>
      </c>
      <c r="E366" t="str">
        <v>Severe/advanced stage</v>
      </c>
      <c r="F366" t="str">
        <v>Phase I</v>
      </c>
      <c r="G366">
        <v>73</v>
      </c>
      <c r="H366">
        <v>21</v>
      </c>
      <c r="I366" t="str">
        <v>Low</v>
      </c>
      <c r="J366">
        <v>8.8</v>
      </c>
      <c r="K366">
        <v>13</v>
      </c>
      <c r="L366">
        <v>52</v>
      </c>
      <c r="M366">
        <v>34</v>
      </c>
      <c r="N366" t="str">
        <v>Preferred</v>
      </c>
      <c r="O366" t="str">
        <v>Rated-scale interview rooms; trained rater; safety monitoring</v>
      </c>
    </row>
    <row r="367">
      <c r="A367" t="str">
        <v>T-366</v>
      </c>
      <c r="B367" t="str">
        <v>Major Depressive Disorder</v>
      </c>
      <c r="C367" t="str">
        <v>Psychiatry</v>
      </c>
      <c r="D367" t="str">
        <v>Variant</v>
      </c>
      <c r="E367" t="str">
        <v>Treatment-naive</v>
      </c>
      <c r="F367" t="str">
        <v>Phase IIb</v>
      </c>
      <c r="G367">
        <v>298</v>
      </c>
      <c r="H367">
        <v>23</v>
      </c>
      <c r="I367" t="str">
        <v>Low</v>
      </c>
      <c r="J367">
        <v>8.7</v>
      </c>
      <c r="K367">
        <v>14.3</v>
      </c>
      <c r="L367">
        <v>55</v>
      </c>
      <c r="M367">
        <v>36</v>
      </c>
      <c r="N367" t="str">
        <v>Yes</v>
      </c>
      <c r="O367" t="str">
        <v>Rated-scale interview rooms; trained rater; safety monitoring</v>
      </c>
    </row>
    <row r="368">
      <c r="A368" t="str">
        <v>T-367</v>
      </c>
      <c r="B368" t="str">
        <v>Major Depressive Disorder</v>
      </c>
      <c r="C368" t="str">
        <v>Psychiatry</v>
      </c>
      <c r="D368" t="str">
        <v>Variant</v>
      </c>
      <c r="E368" t="str">
        <v>Female-only cohort</v>
      </c>
      <c r="F368" t="str">
        <v>Phase II</v>
      </c>
      <c r="G368">
        <v>226</v>
      </c>
      <c r="H368">
        <v>10</v>
      </c>
      <c r="I368" t="str">
        <v>Low</v>
      </c>
      <c r="J368">
        <v>9.6</v>
      </c>
      <c r="K368">
        <v>13.8</v>
      </c>
      <c r="L368">
        <v>53</v>
      </c>
      <c r="M368">
        <v>31</v>
      </c>
      <c r="N368" t="str">
        <v>Preferred</v>
      </c>
      <c r="O368" t="str">
        <v>Rated-scale interview rooms; trained rater; safety monitoring</v>
      </c>
    </row>
    <row r="369">
      <c r="A369" t="str">
        <v>T-368</v>
      </c>
      <c r="B369" t="str">
        <v>Major Depressive Disorder</v>
      </c>
      <c r="C369" t="str">
        <v>Psychiatry</v>
      </c>
      <c r="D369" t="str">
        <v>Variant</v>
      </c>
      <c r="E369" t="str">
        <v>Treatment-naive</v>
      </c>
      <c r="F369" t="str">
        <v>Phase II</v>
      </c>
      <c r="G369">
        <v>194</v>
      </c>
      <c r="H369">
        <v>17</v>
      </c>
      <c r="I369" t="str">
        <v>Mid</v>
      </c>
      <c r="J369">
        <v>9.9</v>
      </c>
      <c r="K369">
        <v>12.9</v>
      </c>
      <c r="L369">
        <v>55</v>
      </c>
      <c r="M369">
        <v>34</v>
      </c>
      <c r="N369" t="str">
        <v>Yes</v>
      </c>
      <c r="O369" t="str">
        <v>Rated-scale interview rooms; trained rater; safety monitoring</v>
      </c>
    </row>
    <row r="370">
      <c r="A370" t="str">
        <v>T-369</v>
      </c>
      <c r="B370" t="str">
        <v>Sickle Cell Disease</v>
      </c>
      <c r="C370" t="str">
        <v>Hematology</v>
      </c>
      <c r="D370" t="str">
        <v>Headline</v>
      </c>
      <c r="E370" t="str">
        <v>All-comers</v>
      </c>
      <c r="F370" t="str">
        <v>Phase III</v>
      </c>
      <c r="G370">
        <v>624</v>
      </c>
      <c r="H370">
        <v>14</v>
      </c>
      <c r="I370" t="str">
        <v>High</v>
      </c>
      <c r="J370">
        <v>10.7</v>
      </c>
      <c r="K370">
        <v>11.5</v>
      </c>
      <c r="L370">
        <v>57</v>
      </c>
      <c r="M370">
        <v>32</v>
      </c>
      <c r="N370" t="str">
        <v>Preferred</v>
      </c>
      <c r="O370" t="str">
        <v>Transfusion service; haemoglobin electrophoresis; apheresis</v>
      </c>
    </row>
    <row r="371">
      <c r="A371" t="str">
        <v>T-370</v>
      </c>
      <c r="B371" t="str">
        <v>Sickle Cell Disease</v>
      </c>
      <c r="C371" t="str">
        <v>Hematology</v>
      </c>
      <c r="D371" t="str">
        <v>Variant</v>
      </c>
      <c r="E371" t="str">
        <v>Elderly (65+)</v>
      </c>
      <c r="F371" t="str">
        <v>Phase III</v>
      </c>
      <c r="G371">
        <v>425</v>
      </c>
      <c r="H371">
        <v>20</v>
      </c>
      <c r="I371" t="str">
        <v>Mid</v>
      </c>
      <c r="J371">
        <v>10.1</v>
      </c>
      <c r="K371">
        <v>12.2</v>
      </c>
      <c r="L371">
        <v>55</v>
      </c>
      <c r="M371">
        <v>29</v>
      </c>
      <c r="N371" t="str">
        <v>Yes</v>
      </c>
      <c r="O371" t="str">
        <v>Transfusion service; haemoglobin electrophoresis; apheresis</v>
      </c>
    </row>
    <row r="372">
      <c r="A372" t="str">
        <v>T-371</v>
      </c>
      <c r="B372" t="str">
        <v>Sickle Cell Disease</v>
      </c>
      <c r="C372" t="str">
        <v>Hematology</v>
      </c>
      <c r="D372" t="str">
        <v>Variant</v>
      </c>
      <c r="E372" t="str">
        <v>Rural/low-access catchment</v>
      </c>
      <c r="F372" t="str">
        <v>Phase III</v>
      </c>
      <c r="G372">
        <v>584</v>
      </c>
      <c r="H372">
        <v>16</v>
      </c>
      <c r="I372" t="str">
        <v>Mid</v>
      </c>
      <c r="J372">
        <v>9.5</v>
      </c>
      <c r="K372">
        <v>13.3</v>
      </c>
      <c r="L372">
        <v>56</v>
      </c>
      <c r="M372">
        <v>31</v>
      </c>
      <c r="N372" t="str">
        <v>Preferred</v>
      </c>
      <c r="O372" t="str">
        <v>Transfusion service; haemoglobin electrophoresis; apheresis</v>
      </c>
    </row>
    <row r="373">
      <c r="A373" t="str">
        <v>T-372</v>
      </c>
      <c r="B373" t="str">
        <v>Sickle Cell Disease</v>
      </c>
      <c r="C373" t="str">
        <v>Hematology</v>
      </c>
      <c r="D373" t="str">
        <v>Variant</v>
      </c>
      <c r="E373" t="str">
        <v>Underrepresented-population enrichment</v>
      </c>
      <c r="F373" t="str">
        <v>Phase I</v>
      </c>
      <c r="G373">
        <v>48</v>
      </c>
      <c r="H373">
        <v>15</v>
      </c>
      <c r="I373" t="str">
        <v>High</v>
      </c>
      <c r="J373">
        <v>9.7</v>
      </c>
      <c r="K373">
        <v>14.9</v>
      </c>
      <c r="L373">
        <v>51</v>
      </c>
      <c r="M373">
        <v>36</v>
      </c>
      <c r="N373" t="str">
        <v>Yes</v>
      </c>
      <c r="O373" t="str">
        <v>Transfusion service; haemoglobin electrophoresis; apheresis</v>
      </c>
    </row>
    <row r="374">
      <c r="A374" t="str">
        <v>T-373</v>
      </c>
      <c r="B374" t="str">
        <v>Sickle Cell Disease</v>
      </c>
      <c r="C374" t="str">
        <v>Hematology</v>
      </c>
      <c r="D374" t="str">
        <v>Variant</v>
      </c>
      <c r="E374" t="str">
        <v>Severe/advanced stage</v>
      </c>
      <c r="F374" t="str">
        <v>Phase I</v>
      </c>
      <c r="G374">
        <v>73</v>
      </c>
      <c r="H374">
        <v>25</v>
      </c>
      <c r="I374" t="str">
        <v>Mid</v>
      </c>
      <c r="J374">
        <v>9.2</v>
      </c>
      <c r="K374">
        <v>12.7</v>
      </c>
      <c r="L374">
        <v>55</v>
      </c>
      <c r="M374">
        <v>31</v>
      </c>
      <c r="N374" t="str">
        <v>Yes</v>
      </c>
      <c r="O374" t="str">
        <v>Transfusion service; haemoglobin electrophoresis; apheresis</v>
      </c>
    </row>
    <row r="375">
      <c r="A375" t="str">
        <v>T-374</v>
      </c>
      <c r="B375" t="str">
        <v>Sickle Cell Disease</v>
      </c>
      <c r="C375" t="str">
        <v>Hematology</v>
      </c>
      <c r="D375" t="str">
        <v>Variant</v>
      </c>
      <c r="E375" t="str">
        <v>Adult (18-64)</v>
      </c>
      <c r="F375" t="str">
        <v>Phase II</v>
      </c>
      <c r="G375">
        <v>145</v>
      </c>
      <c r="H375">
        <v>22</v>
      </c>
      <c r="I375" t="str">
        <v>Mid</v>
      </c>
      <c r="J375">
        <v>9.9</v>
      </c>
      <c r="K375">
        <v>13.1</v>
      </c>
      <c r="L375">
        <v>57</v>
      </c>
      <c r="M375">
        <v>33</v>
      </c>
      <c r="N375" t="str">
        <v>Preferred</v>
      </c>
      <c r="O375" t="str">
        <v>Transfusion service; haemoglobin electrophoresis; apheresis</v>
      </c>
    </row>
    <row r="376">
      <c r="A376" t="str">
        <v>T-375</v>
      </c>
      <c r="B376" t="str">
        <v>Sickle Cell Disease</v>
      </c>
      <c r="C376" t="str">
        <v>Hematology</v>
      </c>
      <c r="D376" t="str">
        <v>Variant</v>
      </c>
      <c r="E376" t="str">
        <v>Mild-moderate stage</v>
      </c>
      <c r="F376" t="str">
        <v>Phase II</v>
      </c>
      <c r="G376">
        <v>203</v>
      </c>
      <c r="H376">
        <v>15</v>
      </c>
      <c r="I376" t="str">
        <v>Low</v>
      </c>
      <c r="J376">
        <v>9.3</v>
      </c>
      <c r="K376">
        <v>13.8</v>
      </c>
      <c r="L376">
        <v>57</v>
      </c>
      <c r="M376">
        <v>31</v>
      </c>
      <c r="N376" t="str">
        <v>Yes</v>
      </c>
      <c r="O376" t="str">
        <v>Transfusion service; haemoglobin electrophoresis; apheresis</v>
      </c>
    </row>
    <row r="377">
      <c r="A377" t="str">
        <v>T-376</v>
      </c>
      <c r="B377" t="str">
        <v>Sickle Cell Disease</v>
      </c>
      <c r="C377" t="str">
        <v>Hematology</v>
      </c>
      <c r="D377" t="str">
        <v>Variant</v>
      </c>
      <c r="E377" t="str">
        <v>Male-only cohort</v>
      </c>
      <c r="F377" t="str">
        <v>Phase I</v>
      </c>
      <c r="G377">
        <v>74</v>
      </c>
      <c r="H377">
        <v>22</v>
      </c>
      <c r="I377" t="str">
        <v>Mid</v>
      </c>
      <c r="J377">
        <v>9.7</v>
      </c>
      <c r="K377">
        <v>13</v>
      </c>
      <c r="L377">
        <v>54</v>
      </c>
      <c r="M377">
        <v>36</v>
      </c>
      <c r="N377" t="str">
        <v>Preferred</v>
      </c>
      <c r="O377" t="str">
        <v>Transfusion service; haemoglobin electrophoresis; apheresis</v>
      </c>
    </row>
    <row r="378">
      <c r="A378" t="str">
        <v>T-377</v>
      </c>
      <c r="B378" t="str">
        <v>Sickle Cell Disease</v>
      </c>
      <c r="C378" t="str">
        <v>Hematology</v>
      </c>
      <c r="D378" t="str">
        <v>Variant</v>
      </c>
      <c r="E378" t="str">
        <v>Treatment-naive</v>
      </c>
      <c r="F378" t="str">
        <v>Phase II</v>
      </c>
      <c r="G378">
        <v>157</v>
      </c>
      <c r="H378">
        <v>17</v>
      </c>
      <c r="I378" t="str">
        <v>High</v>
      </c>
      <c r="J378">
        <v>9</v>
      </c>
      <c r="K378">
        <v>13.8</v>
      </c>
      <c r="L378">
        <v>54</v>
      </c>
      <c r="M378">
        <v>33</v>
      </c>
      <c r="N378" t="str">
        <v>Yes</v>
      </c>
      <c r="O378" t="str">
        <v>Transfusion service; haemoglobin electrophoresis; apheresis</v>
      </c>
    </row>
    <row r="379">
      <c r="A379" t="str">
        <v>T-378</v>
      </c>
      <c r="B379" t="str">
        <v>Sickle Cell Disease</v>
      </c>
      <c r="C379" t="str">
        <v>Hematology</v>
      </c>
      <c r="D379" t="str">
        <v>Variant</v>
      </c>
      <c r="E379" t="str">
        <v>Treatment-naive</v>
      </c>
      <c r="F379" t="str">
        <v>Phase IIb</v>
      </c>
      <c r="G379">
        <v>241</v>
      </c>
      <c r="H379">
        <v>20</v>
      </c>
      <c r="I379" t="str">
        <v>Low</v>
      </c>
      <c r="J379">
        <v>10</v>
      </c>
      <c r="K379">
        <v>12.4</v>
      </c>
      <c r="L379">
        <v>55</v>
      </c>
      <c r="M379">
        <v>31</v>
      </c>
      <c r="N379" t="str">
        <v>Yes</v>
      </c>
      <c r="O379" t="str">
        <v>Transfusion service; haemoglobin electrophoresis; apheresis</v>
      </c>
    </row>
    <row r="380">
      <c r="A380" t="str">
        <v>T-379</v>
      </c>
      <c r="B380" t="str">
        <v>Sickle Cell Disease</v>
      </c>
      <c r="C380" t="str">
        <v>Hematology</v>
      </c>
      <c r="D380" t="str">
        <v>Variant</v>
      </c>
      <c r="E380" t="str">
        <v>Biomarker-positive subgroup</v>
      </c>
      <c r="F380" t="str">
        <v>Phase III</v>
      </c>
      <c r="G380">
        <v>633</v>
      </c>
      <c r="H380">
        <v>19</v>
      </c>
      <c r="I380" t="str">
        <v>High</v>
      </c>
      <c r="J380">
        <v>10.9</v>
      </c>
      <c r="K380">
        <v>12</v>
      </c>
      <c r="L380">
        <v>56</v>
      </c>
      <c r="M380">
        <v>30</v>
      </c>
      <c r="N380" t="str">
        <v>Preferred</v>
      </c>
      <c r="O380" t="str">
        <v>Transfusion service; haemoglobin electrophoresis; apheresis</v>
      </c>
    </row>
    <row r="381">
      <c r="A381" t="str">
        <v>T-380</v>
      </c>
      <c r="B381" t="str">
        <v>Sickle Cell Disease</v>
      </c>
      <c r="C381" t="str">
        <v>Hematology</v>
      </c>
      <c r="D381" t="str">
        <v>Variant</v>
      </c>
      <c r="E381" t="str">
        <v>Treatment-naive</v>
      </c>
      <c r="F381" t="str">
        <v>Phase IV</v>
      </c>
      <c r="G381">
        <v>840</v>
      </c>
      <c r="H381">
        <v>22</v>
      </c>
      <c r="I381" t="str">
        <v>High</v>
      </c>
      <c r="J381">
        <v>9.6</v>
      </c>
      <c r="K381">
        <v>14</v>
      </c>
      <c r="L381">
        <v>56</v>
      </c>
      <c r="M381">
        <v>36</v>
      </c>
      <c r="N381" t="str">
        <v>Yes</v>
      </c>
      <c r="O381" t="str">
        <v>Transfusion service; haemoglobin electrophoresis; apheresis</v>
      </c>
    </row>
    <row r="382">
      <c r="A382" t="str">
        <v>T-381</v>
      </c>
      <c r="B382" t="str">
        <v>Sickle Cell Disease</v>
      </c>
      <c r="C382" t="str">
        <v>Hematology</v>
      </c>
      <c r="D382" t="str">
        <v>Variant</v>
      </c>
      <c r="E382" t="str">
        <v>Rural/low-access catchment</v>
      </c>
      <c r="F382" t="str">
        <v>Phase IV</v>
      </c>
      <c r="G382">
        <v>880</v>
      </c>
      <c r="H382">
        <v>14</v>
      </c>
      <c r="I382" t="str">
        <v>High</v>
      </c>
      <c r="J382">
        <v>9.2</v>
      </c>
      <c r="K382">
        <v>14.1</v>
      </c>
      <c r="L382">
        <v>52</v>
      </c>
      <c r="M382">
        <v>34</v>
      </c>
      <c r="N382" t="str">
        <v>Yes</v>
      </c>
      <c r="O382" t="str">
        <v>Transfusion service; haemoglobin electrophoresis; apheresis</v>
      </c>
    </row>
    <row r="383">
      <c r="A383" t="str">
        <v>T-382</v>
      </c>
      <c r="B383" t="str">
        <v>Sickle Cell Disease</v>
      </c>
      <c r="C383" t="str">
        <v>Hematology</v>
      </c>
      <c r="D383" t="str">
        <v>Variant</v>
      </c>
      <c r="E383" t="str">
        <v>Mild-moderate stage</v>
      </c>
      <c r="F383" t="str">
        <v>Phase I</v>
      </c>
      <c r="G383">
        <v>67</v>
      </c>
      <c r="H383">
        <v>18</v>
      </c>
      <c r="I383" t="str">
        <v>Low</v>
      </c>
      <c r="J383">
        <v>9.3</v>
      </c>
      <c r="K383">
        <v>13.1</v>
      </c>
      <c r="L383">
        <v>51</v>
      </c>
      <c r="M383">
        <v>31</v>
      </c>
      <c r="N383" t="str">
        <v>Yes</v>
      </c>
      <c r="O383" t="str">
        <v>Transfusion service; haemoglobin electrophoresis; apheresis</v>
      </c>
    </row>
    <row r="384">
      <c r="A384" t="str">
        <v>T-383</v>
      </c>
      <c r="B384" t="str">
        <v>Sickle Cell Disease</v>
      </c>
      <c r="C384" t="str">
        <v>Hematology</v>
      </c>
      <c r="D384" t="str">
        <v>Variant</v>
      </c>
      <c r="E384" t="str">
        <v>Elderly (65+)</v>
      </c>
      <c r="F384" t="str">
        <v>Phase II</v>
      </c>
      <c r="G384">
        <v>129</v>
      </c>
      <c r="H384">
        <v>22</v>
      </c>
      <c r="I384" t="str">
        <v>High</v>
      </c>
      <c r="J384">
        <v>9.2</v>
      </c>
      <c r="K384">
        <v>13.9</v>
      </c>
      <c r="L384">
        <v>56</v>
      </c>
      <c r="M384">
        <v>32</v>
      </c>
      <c r="N384" t="str">
        <v>Yes</v>
      </c>
      <c r="O384" t="str">
        <v>Transfusion service; haemoglobin electrophoresis; apheresis</v>
      </c>
    </row>
    <row r="385">
      <c r="A385" t="str">
        <v>T-384</v>
      </c>
      <c r="B385" t="str">
        <v>Sickle Cell Disease</v>
      </c>
      <c r="C385" t="str">
        <v>Hematology</v>
      </c>
      <c r="D385" t="str">
        <v>Variant</v>
      </c>
      <c r="E385" t="str">
        <v>Open-label extension</v>
      </c>
      <c r="F385" t="str">
        <v>Phase IIb</v>
      </c>
      <c r="G385">
        <v>213</v>
      </c>
      <c r="H385">
        <v>22</v>
      </c>
      <c r="I385" t="str">
        <v>Mid</v>
      </c>
      <c r="J385">
        <v>9.7</v>
      </c>
      <c r="K385">
        <v>13.5</v>
      </c>
      <c r="L385">
        <v>56</v>
      </c>
      <c r="M385">
        <v>37</v>
      </c>
      <c r="N385" t="str">
        <v>Yes</v>
      </c>
      <c r="O385" t="str">
        <v>Transfusion service; haemoglobin electrophoresis; apheresis</v>
      </c>
    </row>
  </sheetData>
  <ignoredErrors>
    <ignoredError numberStoredAsText="1" sqref="A1:O385"/>
  </ignoredErrors>
</worksheet>
</file>

<file path=xl/worksheets/sheet3.xml><?xml version="1.0" encoding="utf-8"?>
<worksheet xmlns="http://schemas.openxmlformats.org/spreadsheetml/2006/main" xmlns:r="http://schemas.openxmlformats.org/officeDocument/2006/relationships">
  <dimension ref="A1:G1249"/>
  <sheetViews>
    <sheetView workbookViewId="0" rightToLeft="0"/>
  </sheetViews>
  <sheetData>
    <row r="1">
      <c r="A1" t="str">
        <v>Region</v>
      </c>
      <c r="B1" t="str">
        <v>Country</v>
      </c>
      <c r="C1" t="str">
        <v>Indication</v>
      </c>
      <c r="D1" t="str">
        <v>Prevalence (per 100k)</v>
      </c>
      <c r="E1" t="str">
        <v>Regulatory Approval Time (weeks)</v>
      </c>
      <c r="F1" t="str">
        <v>Active Competing Trials</v>
      </c>
      <c r="G1" t="str">
        <v>Avg Cost per Patient (USD)</v>
      </c>
    </row>
    <row r="2">
      <c r="A2" t="str">
        <v>South India</v>
      </c>
      <c r="B2" t="str">
        <v>India</v>
      </c>
      <c r="C2" t="str">
        <v>Type 2 Diabetes</v>
      </c>
      <c r="D2">
        <v>638.4</v>
      </c>
      <c r="E2">
        <v>12</v>
      </c>
      <c r="F2">
        <v>7</v>
      </c>
      <c r="G2">
        <v>1386</v>
      </c>
    </row>
    <row r="3">
      <c r="A3" t="str">
        <v>South India</v>
      </c>
      <c r="B3" t="str">
        <v>India</v>
      </c>
      <c r="C3" t="str">
        <v>Obesity (BMI&gt;30)</v>
      </c>
      <c r="D3">
        <v>204.9</v>
      </c>
      <c r="E3">
        <v>11</v>
      </c>
      <c r="F3">
        <v>2</v>
      </c>
      <c r="G3">
        <v>1062</v>
      </c>
    </row>
    <row r="4">
      <c r="A4" t="str">
        <v>South India</v>
      </c>
      <c r="B4" t="str">
        <v>India</v>
      </c>
      <c r="C4" t="str">
        <v>Breast Cancer (HER2+)</v>
      </c>
      <c r="D4">
        <v>139.6</v>
      </c>
      <c r="E4">
        <v>15</v>
      </c>
      <c r="F4">
        <v>3</v>
      </c>
      <c r="G4">
        <v>3377</v>
      </c>
    </row>
    <row r="5">
      <c r="A5" t="str">
        <v>South India</v>
      </c>
      <c r="B5" t="str">
        <v>India</v>
      </c>
      <c r="C5" t="str">
        <v>Non-Small Cell Lung Cancer</v>
      </c>
      <c r="D5">
        <v>91</v>
      </c>
      <c r="E5">
        <v>21</v>
      </c>
      <c r="F5">
        <v>2</v>
      </c>
      <c r="G5">
        <v>3275</v>
      </c>
    </row>
    <row r="6">
      <c r="A6" t="str">
        <v>South India</v>
      </c>
      <c r="B6" t="str">
        <v>India</v>
      </c>
      <c r="C6" t="str">
        <v>Colorectal Cancer</v>
      </c>
      <c r="D6">
        <v>90.2</v>
      </c>
      <c r="E6">
        <v>14</v>
      </c>
      <c r="F6">
        <v>2</v>
      </c>
      <c r="G6">
        <v>3232</v>
      </c>
    </row>
    <row r="7">
      <c r="A7" t="str">
        <v>South India</v>
      </c>
      <c r="B7" t="str">
        <v>India</v>
      </c>
      <c r="C7" t="str">
        <v>Prostate Cancer</v>
      </c>
      <c r="D7">
        <v>97.1</v>
      </c>
      <c r="E7">
        <v>13</v>
      </c>
      <c r="F7">
        <v>3</v>
      </c>
      <c r="G7">
        <v>2851</v>
      </c>
    </row>
    <row r="8">
      <c r="A8" t="str">
        <v>South India</v>
      </c>
      <c r="B8" t="str">
        <v>India</v>
      </c>
      <c r="C8" t="str">
        <v>Hypertension</v>
      </c>
      <c r="D8">
        <v>354.8</v>
      </c>
      <c r="E8">
        <v>14</v>
      </c>
      <c r="F8">
        <v>4</v>
      </c>
      <c r="G8">
        <v>1041</v>
      </c>
    </row>
    <row r="9">
      <c r="A9" t="str">
        <v>South India</v>
      </c>
      <c r="B9" t="str">
        <v>India</v>
      </c>
      <c r="C9" t="str">
        <v>Heart Failure (HFrEF)</v>
      </c>
      <c r="D9">
        <v>74.8</v>
      </c>
      <c r="E9">
        <v>19</v>
      </c>
      <c r="F9">
        <v>4</v>
      </c>
      <c r="G9">
        <v>2486</v>
      </c>
    </row>
    <row r="10">
      <c r="A10" t="str">
        <v>South India</v>
      </c>
      <c r="B10" t="str">
        <v>India</v>
      </c>
      <c r="C10" t="str">
        <v>Atrial Fibrillation</v>
      </c>
      <c r="D10">
        <v>59.9</v>
      </c>
      <c r="E10">
        <v>13</v>
      </c>
      <c r="F10">
        <v>1</v>
      </c>
      <c r="G10">
        <v>2378</v>
      </c>
    </row>
    <row r="11">
      <c r="A11" t="str">
        <v>South India</v>
      </c>
      <c r="B11" t="str">
        <v>India</v>
      </c>
      <c r="C11" t="str">
        <v>Alzheimer's Disease (Early-stage)</v>
      </c>
      <c r="D11">
        <v>127.7</v>
      </c>
      <c r="E11">
        <v>15</v>
      </c>
      <c r="F11">
        <v>0</v>
      </c>
      <c r="G11">
        <v>2847</v>
      </c>
    </row>
    <row r="12">
      <c r="A12" t="str">
        <v>South India</v>
      </c>
      <c r="B12" t="str">
        <v>India</v>
      </c>
      <c r="C12" t="str">
        <v>Parkinson's Disease</v>
      </c>
      <c r="D12">
        <v>61.9</v>
      </c>
      <c r="E12">
        <v>19</v>
      </c>
      <c r="F12">
        <v>0</v>
      </c>
      <c r="G12">
        <v>2565</v>
      </c>
    </row>
    <row r="13">
      <c r="A13" t="str">
        <v>South India</v>
      </c>
      <c r="B13" t="str">
        <v>India</v>
      </c>
      <c r="C13" t="str">
        <v>Multiple Sclerosis (Relapsing-Remitting)</v>
      </c>
      <c r="D13">
        <v>40.8</v>
      </c>
      <c r="E13">
        <v>18</v>
      </c>
      <c r="F13">
        <v>2</v>
      </c>
      <c r="G13">
        <v>3485</v>
      </c>
    </row>
    <row r="14">
      <c r="A14" t="str">
        <v>South India</v>
      </c>
      <c r="B14" t="str">
        <v>India</v>
      </c>
      <c r="C14" t="str">
        <v>Epilepsy (Focal)</v>
      </c>
      <c r="D14">
        <v>100.3</v>
      </c>
      <c r="E14">
        <v>16</v>
      </c>
      <c r="F14">
        <v>1</v>
      </c>
      <c r="G14">
        <v>1608</v>
      </c>
    </row>
    <row r="15">
      <c r="A15" t="str">
        <v>South India</v>
      </c>
      <c r="B15" t="str">
        <v>India</v>
      </c>
      <c r="C15" t="str">
        <v>HIV (Treatment-naive)</v>
      </c>
      <c r="D15">
        <v>87.1</v>
      </c>
      <c r="E15">
        <v>14</v>
      </c>
      <c r="F15">
        <v>0</v>
      </c>
      <c r="G15">
        <v>1445</v>
      </c>
    </row>
    <row r="16">
      <c r="A16" t="str">
        <v>South India</v>
      </c>
      <c r="B16" t="str">
        <v>India</v>
      </c>
      <c r="C16" t="str">
        <v>Tuberculosis (Drug-sensitive)</v>
      </c>
      <c r="D16">
        <v>124.4</v>
      </c>
      <c r="E16">
        <v>20</v>
      </c>
      <c r="F16">
        <v>0</v>
      </c>
      <c r="G16">
        <v>1224</v>
      </c>
    </row>
    <row r="17">
      <c r="A17" t="str">
        <v>South India</v>
      </c>
      <c r="B17" t="str">
        <v>India</v>
      </c>
      <c r="C17" t="str">
        <v>Chronic Hepatitis C</v>
      </c>
      <c r="D17">
        <v>61.1</v>
      </c>
      <c r="E17">
        <v>14</v>
      </c>
      <c r="F17">
        <v>1</v>
      </c>
      <c r="G17">
        <v>1867</v>
      </c>
    </row>
    <row r="18">
      <c r="A18" t="str">
        <v>South India</v>
      </c>
      <c r="B18" t="str">
        <v>India</v>
      </c>
      <c r="C18" t="str">
        <v>Asthma (Moderate-Severe)</v>
      </c>
      <c r="D18">
        <v>336.2</v>
      </c>
      <c r="E18">
        <v>18</v>
      </c>
      <c r="F18">
        <v>3</v>
      </c>
      <c r="G18">
        <v>1045</v>
      </c>
    </row>
    <row r="19">
      <c r="A19" t="str">
        <v>South India</v>
      </c>
      <c r="B19" t="str">
        <v>India</v>
      </c>
      <c r="C19" t="str">
        <v>COPD</v>
      </c>
      <c r="D19">
        <v>172.1</v>
      </c>
      <c r="E19">
        <v>15</v>
      </c>
      <c r="F19">
        <v>0</v>
      </c>
      <c r="G19">
        <v>1412</v>
      </c>
    </row>
    <row r="20">
      <c r="A20" t="str">
        <v>South India</v>
      </c>
      <c r="B20" t="str">
        <v>India</v>
      </c>
      <c r="C20" t="str">
        <v>Rheumatoid Arthritis</v>
      </c>
      <c r="D20">
        <v>51.8</v>
      </c>
      <c r="E20">
        <v>17</v>
      </c>
      <c r="F20">
        <v>1</v>
      </c>
      <c r="G20">
        <v>2481</v>
      </c>
    </row>
    <row r="21">
      <c r="A21" t="str">
        <v>South India</v>
      </c>
      <c r="B21" t="str">
        <v>India</v>
      </c>
      <c r="C21" t="str">
        <v>Psoriasis (Moderate-Severe)</v>
      </c>
      <c r="D21">
        <v>51.4</v>
      </c>
      <c r="E21">
        <v>16</v>
      </c>
      <c r="F21">
        <v>1</v>
      </c>
      <c r="G21">
        <v>2078</v>
      </c>
    </row>
    <row r="22">
      <c r="A22" t="str">
        <v>South India</v>
      </c>
      <c r="B22" t="str">
        <v>India</v>
      </c>
      <c r="C22" t="str">
        <v>Crohn's Disease</v>
      </c>
      <c r="D22">
        <v>48.4</v>
      </c>
      <c r="E22">
        <v>15</v>
      </c>
      <c r="F22">
        <v>0</v>
      </c>
      <c r="G22">
        <v>2685</v>
      </c>
    </row>
    <row r="23">
      <c r="A23" t="str">
        <v>South India</v>
      </c>
      <c r="B23" t="str">
        <v>India</v>
      </c>
      <c r="C23" t="str">
        <v>Chronic Kidney Disease (Stage 3-4)</v>
      </c>
      <c r="D23">
        <v>235.4</v>
      </c>
      <c r="E23">
        <v>17</v>
      </c>
      <c r="F23">
        <v>2</v>
      </c>
      <c r="G23">
        <v>1903</v>
      </c>
    </row>
    <row r="24">
      <c r="A24" t="str">
        <v>South India</v>
      </c>
      <c r="B24" t="str">
        <v>India</v>
      </c>
      <c r="C24" t="str">
        <v>Major Depressive Disorder</v>
      </c>
      <c r="D24">
        <v>172.8</v>
      </c>
      <c r="E24">
        <v>17</v>
      </c>
      <c r="F24">
        <v>3</v>
      </c>
      <c r="G24">
        <v>1385</v>
      </c>
    </row>
    <row r="25">
      <c r="A25" t="str">
        <v>South India</v>
      </c>
      <c r="B25" t="str">
        <v>India</v>
      </c>
      <c r="C25" t="str">
        <v>Sickle Cell Disease</v>
      </c>
      <c r="D25">
        <v>91.6</v>
      </c>
      <c r="E25">
        <v>17</v>
      </c>
      <c r="F25">
        <v>0</v>
      </c>
      <c r="G25">
        <v>1876</v>
      </c>
    </row>
    <row r="26">
      <c r="A26" t="str">
        <v>North India</v>
      </c>
      <c r="B26" t="str">
        <v>India</v>
      </c>
      <c r="C26" t="str">
        <v>Type 2 Diabetes</v>
      </c>
      <c r="D26">
        <v>492</v>
      </c>
      <c r="E26">
        <v>12</v>
      </c>
      <c r="F26">
        <v>5</v>
      </c>
      <c r="G26">
        <v>1131</v>
      </c>
    </row>
    <row r="27">
      <c r="A27" t="str">
        <v>North India</v>
      </c>
      <c r="B27" t="str">
        <v>India</v>
      </c>
      <c r="C27" t="str">
        <v>Obesity (BMI&gt;30)</v>
      </c>
      <c r="D27">
        <v>263.6</v>
      </c>
      <c r="E27">
        <v>20</v>
      </c>
      <c r="F27">
        <v>2</v>
      </c>
      <c r="G27">
        <v>1193</v>
      </c>
    </row>
    <row r="28">
      <c r="A28" t="str">
        <v>North India</v>
      </c>
      <c r="B28" t="str">
        <v>India</v>
      </c>
      <c r="C28" t="str">
        <v>Breast Cancer (HER2+)</v>
      </c>
      <c r="D28">
        <v>120.6</v>
      </c>
      <c r="E28">
        <v>17</v>
      </c>
      <c r="F28">
        <v>0</v>
      </c>
      <c r="G28">
        <v>2987</v>
      </c>
    </row>
    <row r="29">
      <c r="A29" t="str">
        <v>North India</v>
      </c>
      <c r="B29" t="str">
        <v>India</v>
      </c>
      <c r="C29" t="str">
        <v>Non-Small Cell Lung Cancer</v>
      </c>
      <c r="D29">
        <v>103</v>
      </c>
      <c r="E29">
        <v>12</v>
      </c>
      <c r="F29">
        <v>2</v>
      </c>
      <c r="G29">
        <v>3695</v>
      </c>
    </row>
    <row r="30">
      <c r="A30" t="str">
        <v>North India</v>
      </c>
      <c r="B30" t="str">
        <v>India</v>
      </c>
      <c r="C30" t="str">
        <v>Colorectal Cancer</v>
      </c>
      <c r="D30">
        <v>77.3</v>
      </c>
      <c r="E30">
        <v>13</v>
      </c>
      <c r="F30">
        <v>1</v>
      </c>
      <c r="G30">
        <v>3066</v>
      </c>
    </row>
    <row r="31">
      <c r="A31" t="str">
        <v>North India</v>
      </c>
      <c r="B31" t="str">
        <v>India</v>
      </c>
      <c r="C31" t="str">
        <v>Prostate Cancer</v>
      </c>
      <c r="D31">
        <v>103.8</v>
      </c>
      <c r="E31">
        <v>16</v>
      </c>
      <c r="F31">
        <v>3</v>
      </c>
      <c r="G31">
        <v>2825</v>
      </c>
    </row>
    <row r="32">
      <c r="A32" t="str">
        <v>North India</v>
      </c>
      <c r="B32" t="str">
        <v>India</v>
      </c>
      <c r="C32" t="str">
        <v>Hypertension</v>
      </c>
      <c r="D32">
        <v>322.6</v>
      </c>
      <c r="E32">
        <v>16</v>
      </c>
      <c r="F32">
        <v>3</v>
      </c>
      <c r="G32">
        <v>1161</v>
      </c>
    </row>
    <row r="33">
      <c r="A33" t="str">
        <v>North India</v>
      </c>
      <c r="B33" t="str">
        <v>India</v>
      </c>
      <c r="C33" t="str">
        <v>Heart Failure (HFrEF)</v>
      </c>
      <c r="D33">
        <v>80</v>
      </c>
      <c r="E33">
        <v>19</v>
      </c>
      <c r="F33">
        <v>3</v>
      </c>
      <c r="G33">
        <v>2281</v>
      </c>
    </row>
    <row r="34">
      <c r="A34" t="str">
        <v>North India</v>
      </c>
      <c r="B34" t="str">
        <v>India</v>
      </c>
      <c r="C34" t="str">
        <v>Atrial Fibrillation</v>
      </c>
      <c r="D34">
        <v>58.7</v>
      </c>
      <c r="E34">
        <v>13</v>
      </c>
      <c r="F34">
        <v>0</v>
      </c>
      <c r="G34">
        <v>1805</v>
      </c>
    </row>
    <row r="35">
      <c r="A35" t="str">
        <v>North India</v>
      </c>
      <c r="B35" t="str">
        <v>India</v>
      </c>
      <c r="C35" t="str">
        <v>Alzheimer's Disease (Early-stage)</v>
      </c>
      <c r="D35">
        <v>143.9</v>
      </c>
      <c r="E35">
        <v>17</v>
      </c>
      <c r="F35">
        <v>0</v>
      </c>
      <c r="G35">
        <v>2370</v>
      </c>
    </row>
    <row r="36">
      <c r="A36" t="str">
        <v>North India</v>
      </c>
      <c r="B36" t="str">
        <v>India</v>
      </c>
      <c r="C36" t="str">
        <v>Parkinson's Disease</v>
      </c>
      <c r="D36">
        <v>57.8</v>
      </c>
      <c r="E36">
        <v>20</v>
      </c>
      <c r="F36">
        <v>3</v>
      </c>
      <c r="G36">
        <v>3445</v>
      </c>
    </row>
    <row r="37">
      <c r="A37" t="str">
        <v>North India</v>
      </c>
      <c r="B37" t="str">
        <v>India</v>
      </c>
      <c r="C37" t="str">
        <v>Multiple Sclerosis (Relapsing-Remitting)</v>
      </c>
      <c r="D37">
        <v>42.7</v>
      </c>
      <c r="E37">
        <v>14</v>
      </c>
      <c r="F37">
        <v>0</v>
      </c>
      <c r="G37">
        <v>3502</v>
      </c>
    </row>
    <row r="38">
      <c r="A38" t="str">
        <v>North India</v>
      </c>
      <c r="B38" t="str">
        <v>India</v>
      </c>
      <c r="C38" t="str">
        <v>Epilepsy (Focal)</v>
      </c>
      <c r="D38">
        <v>79</v>
      </c>
      <c r="E38">
        <v>14</v>
      </c>
      <c r="F38">
        <v>0</v>
      </c>
      <c r="G38">
        <v>1477</v>
      </c>
    </row>
    <row r="39">
      <c r="A39" t="str">
        <v>North India</v>
      </c>
      <c r="B39" t="str">
        <v>India</v>
      </c>
      <c r="C39" t="str">
        <v>HIV (Treatment-naive)</v>
      </c>
      <c r="D39">
        <v>130.5</v>
      </c>
      <c r="E39">
        <v>16</v>
      </c>
      <c r="F39">
        <v>1</v>
      </c>
      <c r="G39">
        <v>1383</v>
      </c>
    </row>
    <row r="40">
      <c r="A40" t="str">
        <v>North India</v>
      </c>
      <c r="B40" t="str">
        <v>India</v>
      </c>
      <c r="C40" t="str">
        <v>Tuberculosis (Drug-sensitive)</v>
      </c>
      <c r="D40">
        <v>99.4</v>
      </c>
      <c r="E40">
        <v>14</v>
      </c>
      <c r="F40">
        <v>1</v>
      </c>
      <c r="G40">
        <v>1336</v>
      </c>
    </row>
    <row r="41">
      <c r="A41" t="str">
        <v>North India</v>
      </c>
      <c r="B41" t="str">
        <v>India</v>
      </c>
      <c r="C41" t="str">
        <v>Chronic Hepatitis C</v>
      </c>
      <c r="D41">
        <v>81.7</v>
      </c>
      <c r="E41">
        <v>19</v>
      </c>
      <c r="F41">
        <v>0</v>
      </c>
      <c r="G41">
        <v>1536</v>
      </c>
    </row>
    <row r="42">
      <c r="A42" t="str">
        <v>North India</v>
      </c>
      <c r="B42" t="str">
        <v>India</v>
      </c>
      <c r="C42" t="str">
        <v>Asthma (Moderate-Severe)</v>
      </c>
      <c r="D42">
        <v>257.1</v>
      </c>
      <c r="E42">
        <v>13</v>
      </c>
      <c r="F42">
        <v>5</v>
      </c>
      <c r="G42">
        <v>1005</v>
      </c>
    </row>
    <row r="43">
      <c r="A43" t="str">
        <v>North India</v>
      </c>
      <c r="B43" t="str">
        <v>India</v>
      </c>
      <c r="C43" t="str">
        <v>COPD</v>
      </c>
      <c r="D43">
        <v>171.5</v>
      </c>
      <c r="E43">
        <v>13</v>
      </c>
      <c r="F43">
        <v>3</v>
      </c>
      <c r="G43">
        <v>1669</v>
      </c>
    </row>
    <row r="44">
      <c r="A44" t="str">
        <v>North India</v>
      </c>
      <c r="B44" t="str">
        <v>India</v>
      </c>
      <c r="C44" t="str">
        <v>Rheumatoid Arthritis</v>
      </c>
      <c r="D44">
        <v>58.5</v>
      </c>
      <c r="E44">
        <v>15</v>
      </c>
      <c r="F44">
        <v>0</v>
      </c>
      <c r="G44">
        <v>2416</v>
      </c>
    </row>
    <row r="45">
      <c r="A45" t="str">
        <v>North India</v>
      </c>
      <c r="B45" t="str">
        <v>India</v>
      </c>
      <c r="C45" t="str">
        <v>Psoriasis (Moderate-Severe)</v>
      </c>
      <c r="D45">
        <v>51.1</v>
      </c>
      <c r="E45">
        <v>12</v>
      </c>
      <c r="F45">
        <v>0</v>
      </c>
      <c r="G45">
        <v>2191</v>
      </c>
    </row>
    <row r="46">
      <c r="A46" t="str">
        <v>North India</v>
      </c>
      <c r="B46" t="str">
        <v>India</v>
      </c>
      <c r="C46" t="str">
        <v>Crohn's Disease</v>
      </c>
      <c r="D46">
        <v>57.9</v>
      </c>
      <c r="E46">
        <v>18</v>
      </c>
      <c r="F46">
        <v>0</v>
      </c>
      <c r="G46">
        <v>2889</v>
      </c>
    </row>
    <row r="47">
      <c r="A47" t="str">
        <v>North India</v>
      </c>
      <c r="B47" t="str">
        <v>India</v>
      </c>
      <c r="C47" t="str">
        <v>Chronic Kidney Disease (Stage 3-4)</v>
      </c>
      <c r="D47">
        <v>351.2</v>
      </c>
      <c r="E47">
        <v>16</v>
      </c>
      <c r="F47">
        <v>3</v>
      </c>
      <c r="G47">
        <v>2146</v>
      </c>
    </row>
    <row r="48">
      <c r="A48" t="str">
        <v>North India</v>
      </c>
      <c r="B48" t="str">
        <v>India</v>
      </c>
      <c r="C48" t="str">
        <v>Major Depressive Disorder</v>
      </c>
      <c r="D48">
        <v>171.4</v>
      </c>
      <c r="E48">
        <v>20</v>
      </c>
      <c r="F48">
        <v>2</v>
      </c>
      <c r="G48">
        <v>1224</v>
      </c>
    </row>
    <row r="49">
      <c r="A49" t="str">
        <v>North India</v>
      </c>
      <c r="B49" t="str">
        <v>India</v>
      </c>
      <c r="C49" t="str">
        <v>Sickle Cell Disease</v>
      </c>
      <c r="D49">
        <v>78.7</v>
      </c>
      <c r="E49">
        <v>23</v>
      </c>
      <c r="F49">
        <v>3</v>
      </c>
      <c r="G49">
        <v>2157</v>
      </c>
    </row>
    <row r="50">
      <c r="A50" t="str">
        <v>South-East Asia</v>
      </c>
      <c r="B50" t="str">
        <v>Philippines</v>
      </c>
      <c r="C50" t="str">
        <v>Type 2 Diabetes</v>
      </c>
      <c r="D50">
        <v>301</v>
      </c>
      <c r="E50">
        <v>20</v>
      </c>
      <c r="F50">
        <v>1</v>
      </c>
      <c r="G50">
        <v>1246</v>
      </c>
    </row>
    <row r="51">
      <c r="A51" t="str">
        <v>South-East Asia</v>
      </c>
      <c r="B51" t="str">
        <v>Philippines</v>
      </c>
      <c r="C51" t="str">
        <v>Obesity (BMI&gt;30)</v>
      </c>
      <c r="D51">
        <v>310.4</v>
      </c>
      <c r="E51">
        <v>14</v>
      </c>
      <c r="F51">
        <v>2</v>
      </c>
      <c r="G51">
        <v>1188</v>
      </c>
    </row>
    <row r="52">
      <c r="A52" t="str">
        <v>South-East Asia</v>
      </c>
      <c r="B52" t="str">
        <v>Philippines</v>
      </c>
      <c r="C52" t="str">
        <v>Breast Cancer (HER2+)</v>
      </c>
      <c r="D52">
        <v>81.3</v>
      </c>
      <c r="E52">
        <v>22</v>
      </c>
      <c r="F52">
        <v>1</v>
      </c>
      <c r="G52">
        <v>3660</v>
      </c>
    </row>
    <row r="53">
      <c r="A53" t="str">
        <v>South-East Asia</v>
      </c>
      <c r="B53" t="str">
        <v>Philippines</v>
      </c>
      <c r="C53" t="str">
        <v>Non-Small Cell Lung Cancer</v>
      </c>
      <c r="D53">
        <v>64.8</v>
      </c>
      <c r="E53">
        <v>17</v>
      </c>
      <c r="F53">
        <v>0</v>
      </c>
      <c r="G53">
        <v>3463</v>
      </c>
    </row>
    <row r="54">
      <c r="A54" t="str">
        <v>South-East Asia</v>
      </c>
      <c r="B54" t="str">
        <v>Philippines</v>
      </c>
      <c r="C54" t="str">
        <v>Colorectal Cancer</v>
      </c>
      <c r="D54">
        <v>73.9</v>
      </c>
      <c r="E54">
        <v>16</v>
      </c>
      <c r="F54">
        <v>2</v>
      </c>
      <c r="G54">
        <v>3090</v>
      </c>
    </row>
    <row r="55">
      <c r="A55" t="str">
        <v>South-East Asia</v>
      </c>
      <c r="B55" t="str">
        <v>Philippines</v>
      </c>
      <c r="C55" t="str">
        <v>Prostate Cancer</v>
      </c>
      <c r="D55">
        <v>50.2</v>
      </c>
      <c r="E55">
        <v>14</v>
      </c>
      <c r="F55">
        <v>0</v>
      </c>
      <c r="G55">
        <v>3562</v>
      </c>
    </row>
    <row r="56">
      <c r="A56" t="str">
        <v>South-East Asia</v>
      </c>
      <c r="B56" t="str">
        <v>Philippines</v>
      </c>
      <c r="C56" t="str">
        <v>Hypertension</v>
      </c>
      <c r="D56">
        <v>414.2</v>
      </c>
      <c r="E56">
        <v>20</v>
      </c>
      <c r="F56">
        <v>3</v>
      </c>
      <c r="G56">
        <v>1019</v>
      </c>
    </row>
    <row r="57">
      <c r="A57" t="str">
        <v>South-East Asia</v>
      </c>
      <c r="B57" t="str">
        <v>Philippines</v>
      </c>
      <c r="C57" t="str">
        <v>Heart Failure (HFrEF)</v>
      </c>
      <c r="D57">
        <v>67.5</v>
      </c>
      <c r="E57">
        <v>18</v>
      </c>
      <c r="F57">
        <v>1</v>
      </c>
      <c r="G57">
        <v>2538</v>
      </c>
    </row>
    <row r="58">
      <c r="A58" t="str">
        <v>South-East Asia</v>
      </c>
      <c r="B58" t="str">
        <v>Philippines</v>
      </c>
      <c r="C58" t="str">
        <v>Atrial Fibrillation</v>
      </c>
      <c r="D58">
        <v>65.9</v>
      </c>
      <c r="E58">
        <v>16</v>
      </c>
      <c r="F58">
        <v>4</v>
      </c>
      <c r="G58">
        <v>2840</v>
      </c>
    </row>
    <row r="59">
      <c r="A59" t="str">
        <v>South-East Asia</v>
      </c>
      <c r="B59" t="str">
        <v>Philippines</v>
      </c>
      <c r="C59" t="str">
        <v>Alzheimer's Disease (Early-stage)</v>
      </c>
      <c r="D59">
        <v>45.4</v>
      </c>
      <c r="E59">
        <v>17</v>
      </c>
      <c r="F59">
        <v>0</v>
      </c>
      <c r="G59">
        <v>2732</v>
      </c>
    </row>
    <row r="60">
      <c r="A60" t="str">
        <v>South-East Asia</v>
      </c>
      <c r="B60" t="str">
        <v>Philippines</v>
      </c>
      <c r="C60" t="str">
        <v>Parkinson's Disease</v>
      </c>
      <c r="D60">
        <v>57.8</v>
      </c>
      <c r="E60">
        <v>21</v>
      </c>
      <c r="F60">
        <v>0</v>
      </c>
      <c r="G60">
        <v>2559</v>
      </c>
    </row>
    <row r="61">
      <c r="A61" t="str">
        <v>South-East Asia</v>
      </c>
      <c r="B61" t="str">
        <v>Philippines</v>
      </c>
      <c r="C61" t="str">
        <v>Multiple Sclerosis (Relapsing-Remitting)</v>
      </c>
      <c r="D61">
        <v>11.3</v>
      </c>
      <c r="E61">
        <v>17</v>
      </c>
      <c r="F61">
        <v>0</v>
      </c>
      <c r="G61">
        <v>3528</v>
      </c>
    </row>
    <row r="62">
      <c r="A62" t="str">
        <v>South-East Asia</v>
      </c>
      <c r="B62" t="str">
        <v>Philippines</v>
      </c>
      <c r="C62" t="str">
        <v>Epilepsy (Focal)</v>
      </c>
      <c r="D62">
        <v>101.7</v>
      </c>
      <c r="E62">
        <v>15</v>
      </c>
      <c r="F62">
        <v>0</v>
      </c>
      <c r="G62">
        <v>1404</v>
      </c>
    </row>
    <row r="63">
      <c r="A63" t="str">
        <v>South-East Asia</v>
      </c>
      <c r="B63" t="str">
        <v>Philippines</v>
      </c>
      <c r="C63" t="str">
        <v>HIV (Treatment-naive)</v>
      </c>
      <c r="D63">
        <v>154.6</v>
      </c>
      <c r="E63">
        <v>11</v>
      </c>
      <c r="F63">
        <v>0</v>
      </c>
      <c r="G63">
        <v>2087</v>
      </c>
    </row>
    <row r="64">
      <c r="A64" t="str">
        <v>South-East Asia</v>
      </c>
      <c r="B64" t="str">
        <v>Philippines</v>
      </c>
      <c r="C64" t="str">
        <v>Tuberculosis (Drug-sensitive)</v>
      </c>
      <c r="D64">
        <v>331.1</v>
      </c>
      <c r="E64">
        <v>12</v>
      </c>
      <c r="F64">
        <v>2</v>
      </c>
      <c r="G64">
        <v>1256</v>
      </c>
    </row>
    <row r="65">
      <c r="A65" t="str">
        <v>South-East Asia</v>
      </c>
      <c r="B65" t="str">
        <v>Philippines</v>
      </c>
      <c r="C65" t="str">
        <v>Chronic Hepatitis C</v>
      </c>
      <c r="D65">
        <v>105.5</v>
      </c>
      <c r="E65">
        <v>12</v>
      </c>
      <c r="F65">
        <v>0</v>
      </c>
      <c r="G65">
        <v>2097</v>
      </c>
    </row>
    <row r="66">
      <c r="A66" t="str">
        <v>South-East Asia</v>
      </c>
      <c r="B66" t="str">
        <v>Philippines</v>
      </c>
      <c r="C66" t="str">
        <v>Asthma (Moderate-Severe)</v>
      </c>
      <c r="D66">
        <v>321.6</v>
      </c>
      <c r="E66">
        <v>14</v>
      </c>
      <c r="F66">
        <v>2</v>
      </c>
      <c r="G66">
        <v>1040</v>
      </c>
    </row>
    <row r="67">
      <c r="A67" t="str">
        <v>South-East Asia</v>
      </c>
      <c r="B67" t="str">
        <v>Philippines</v>
      </c>
      <c r="C67" t="str">
        <v>COPD</v>
      </c>
      <c r="D67">
        <v>144.4</v>
      </c>
      <c r="E67">
        <v>15</v>
      </c>
      <c r="F67">
        <v>1</v>
      </c>
      <c r="G67">
        <v>1656</v>
      </c>
    </row>
    <row r="68">
      <c r="A68" t="str">
        <v>South-East Asia</v>
      </c>
      <c r="B68" t="str">
        <v>Philippines</v>
      </c>
      <c r="C68" t="str">
        <v>Rheumatoid Arthritis</v>
      </c>
      <c r="D68">
        <v>64.7</v>
      </c>
      <c r="E68">
        <v>19</v>
      </c>
      <c r="F68">
        <v>1</v>
      </c>
      <c r="G68">
        <v>2630</v>
      </c>
    </row>
    <row r="69">
      <c r="A69" t="str">
        <v>South-East Asia</v>
      </c>
      <c r="B69" t="str">
        <v>Philippines</v>
      </c>
      <c r="C69" t="str">
        <v>Psoriasis (Moderate-Severe)</v>
      </c>
      <c r="D69">
        <v>33.3</v>
      </c>
      <c r="E69">
        <v>16</v>
      </c>
      <c r="F69">
        <v>0</v>
      </c>
      <c r="G69">
        <v>2449</v>
      </c>
    </row>
    <row r="70">
      <c r="A70" t="str">
        <v>South-East Asia</v>
      </c>
      <c r="B70" t="str">
        <v>Philippines</v>
      </c>
      <c r="C70" t="str">
        <v>Crohn's Disease</v>
      </c>
      <c r="D70">
        <v>22.2</v>
      </c>
      <c r="E70">
        <v>24</v>
      </c>
      <c r="F70">
        <v>2</v>
      </c>
      <c r="G70">
        <v>3214</v>
      </c>
    </row>
    <row r="71">
      <c r="A71" t="str">
        <v>South-East Asia</v>
      </c>
      <c r="B71" t="str">
        <v>Philippines</v>
      </c>
      <c r="C71" t="str">
        <v>Chronic Kidney Disease (Stage 3-4)</v>
      </c>
      <c r="D71">
        <v>168.2</v>
      </c>
      <c r="E71">
        <v>12</v>
      </c>
      <c r="F71">
        <v>3</v>
      </c>
      <c r="G71">
        <v>2151</v>
      </c>
    </row>
    <row r="72">
      <c r="A72" t="str">
        <v>South-East Asia</v>
      </c>
      <c r="B72" t="str">
        <v>Philippines</v>
      </c>
      <c r="C72" t="str">
        <v>Major Depressive Disorder</v>
      </c>
      <c r="D72">
        <v>172.8</v>
      </c>
      <c r="E72">
        <v>10</v>
      </c>
      <c r="F72">
        <v>3</v>
      </c>
      <c r="G72">
        <v>1619</v>
      </c>
    </row>
    <row r="73">
      <c r="A73" t="str">
        <v>South-East Asia</v>
      </c>
      <c r="B73" t="str">
        <v>Philippines</v>
      </c>
      <c r="C73" t="str">
        <v>Sickle Cell Disease</v>
      </c>
      <c r="D73">
        <v>29.3</v>
      </c>
      <c r="E73">
        <v>16</v>
      </c>
      <c r="F73">
        <v>1</v>
      </c>
      <c r="G73">
        <v>2434</v>
      </c>
    </row>
    <row r="74">
      <c r="A74" t="str">
        <v>Eastern Europe</v>
      </c>
      <c r="B74" t="str">
        <v>Poland</v>
      </c>
      <c r="C74" t="str">
        <v>Type 2 Diabetes</v>
      </c>
      <c r="D74">
        <v>335.9</v>
      </c>
      <c r="E74">
        <v>9</v>
      </c>
      <c r="F74">
        <v>4</v>
      </c>
      <c r="G74">
        <v>2669</v>
      </c>
    </row>
    <row r="75">
      <c r="A75" t="str">
        <v>Eastern Europe</v>
      </c>
      <c r="B75" t="str">
        <v>Poland</v>
      </c>
      <c r="C75" t="str">
        <v>Obesity (BMI&gt;30)</v>
      </c>
      <c r="D75">
        <v>354.3</v>
      </c>
      <c r="E75">
        <v>4</v>
      </c>
      <c r="F75">
        <v>4</v>
      </c>
      <c r="G75">
        <v>2355</v>
      </c>
    </row>
    <row r="76">
      <c r="A76" t="str">
        <v>Eastern Europe</v>
      </c>
      <c r="B76" t="str">
        <v>Poland</v>
      </c>
      <c r="C76" t="str">
        <v>Breast Cancer (HER2+)</v>
      </c>
      <c r="D76">
        <v>146.8</v>
      </c>
      <c r="E76">
        <v>11</v>
      </c>
      <c r="F76">
        <v>0</v>
      </c>
      <c r="G76">
        <v>6749</v>
      </c>
    </row>
    <row r="77">
      <c r="A77" t="str">
        <v>Eastern Europe</v>
      </c>
      <c r="B77" t="str">
        <v>Poland</v>
      </c>
      <c r="C77" t="str">
        <v>Non-Small Cell Lung Cancer</v>
      </c>
      <c r="D77">
        <v>256.3</v>
      </c>
      <c r="E77">
        <v>8</v>
      </c>
      <c r="F77">
        <v>5</v>
      </c>
      <c r="G77">
        <v>7292</v>
      </c>
    </row>
    <row r="78">
      <c r="A78" t="str">
        <v>Eastern Europe</v>
      </c>
      <c r="B78" t="str">
        <v>Poland</v>
      </c>
      <c r="C78" t="str">
        <v>Colorectal Cancer</v>
      </c>
      <c r="D78">
        <v>96.8</v>
      </c>
      <c r="E78">
        <v>9</v>
      </c>
      <c r="F78">
        <v>1</v>
      </c>
      <c r="G78">
        <v>7874</v>
      </c>
    </row>
    <row r="79">
      <c r="A79" t="str">
        <v>Eastern Europe</v>
      </c>
      <c r="B79" t="str">
        <v>Poland</v>
      </c>
      <c r="C79" t="str">
        <v>Prostate Cancer</v>
      </c>
      <c r="D79">
        <v>109.8</v>
      </c>
      <c r="E79">
        <v>13</v>
      </c>
      <c r="F79">
        <v>3</v>
      </c>
      <c r="G79">
        <v>6391</v>
      </c>
    </row>
    <row r="80">
      <c r="A80" t="str">
        <v>Eastern Europe</v>
      </c>
      <c r="B80" t="str">
        <v>Poland</v>
      </c>
      <c r="C80" t="str">
        <v>Hypertension</v>
      </c>
      <c r="D80">
        <v>753.5</v>
      </c>
      <c r="E80">
        <v>10</v>
      </c>
      <c r="F80">
        <v>11</v>
      </c>
      <c r="G80">
        <v>2033</v>
      </c>
    </row>
    <row r="81">
      <c r="A81" t="str">
        <v>Eastern Europe</v>
      </c>
      <c r="B81" t="str">
        <v>Poland</v>
      </c>
      <c r="C81" t="str">
        <v>Heart Failure (HFrEF)</v>
      </c>
      <c r="D81">
        <v>135.8</v>
      </c>
      <c r="E81">
        <v>10</v>
      </c>
      <c r="F81">
        <v>3</v>
      </c>
      <c r="G81">
        <v>4796</v>
      </c>
    </row>
    <row r="82">
      <c r="A82" t="str">
        <v>Eastern Europe</v>
      </c>
      <c r="B82" t="str">
        <v>Poland</v>
      </c>
      <c r="C82" t="str">
        <v>Atrial Fibrillation</v>
      </c>
      <c r="D82">
        <v>125.2</v>
      </c>
      <c r="E82">
        <v>9</v>
      </c>
      <c r="F82">
        <v>3</v>
      </c>
      <c r="G82">
        <v>4790</v>
      </c>
    </row>
    <row r="83">
      <c r="A83" t="str">
        <v>Eastern Europe</v>
      </c>
      <c r="B83" t="str">
        <v>Poland</v>
      </c>
      <c r="C83" t="str">
        <v>Alzheimer's Disease (Early-stage)</v>
      </c>
      <c r="D83">
        <v>400.1</v>
      </c>
      <c r="E83">
        <v>13</v>
      </c>
      <c r="F83">
        <v>3</v>
      </c>
      <c r="G83">
        <v>5524</v>
      </c>
    </row>
    <row r="84">
      <c r="A84" t="str">
        <v>Eastern Europe</v>
      </c>
      <c r="B84" t="str">
        <v>Poland</v>
      </c>
      <c r="C84" t="str">
        <v>Parkinson's Disease</v>
      </c>
      <c r="D84">
        <v>91.2</v>
      </c>
      <c r="E84">
        <v>10</v>
      </c>
      <c r="F84">
        <v>3</v>
      </c>
      <c r="G84">
        <v>5631</v>
      </c>
    </row>
    <row r="85">
      <c r="A85" t="str">
        <v>Eastern Europe</v>
      </c>
      <c r="B85" t="str">
        <v>Poland</v>
      </c>
      <c r="C85" t="str">
        <v>Multiple Sclerosis (Relapsing-Remitting)</v>
      </c>
      <c r="D85">
        <v>35.8</v>
      </c>
      <c r="E85">
        <v>9</v>
      </c>
      <c r="F85">
        <v>1</v>
      </c>
      <c r="G85">
        <v>6246</v>
      </c>
    </row>
    <row r="86">
      <c r="A86" t="str">
        <v>Eastern Europe</v>
      </c>
      <c r="B86" t="str">
        <v>Poland</v>
      </c>
      <c r="C86" t="str">
        <v>Epilepsy (Focal)</v>
      </c>
      <c r="D86">
        <v>80.8</v>
      </c>
      <c r="E86">
        <v>10</v>
      </c>
      <c r="F86">
        <v>3</v>
      </c>
      <c r="G86">
        <v>3368</v>
      </c>
    </row>
    <row r="87">
      <c r="A87" t="str">
        <v>Eastern Europe</v>
      </c>
      <c r="B87" t="str">
        <v>Poland</v>
      </c>
      <c r="C87" t="str">
        <v>HIV (Treatment-naive)</v>
      </c>
      <c r="D87">
        <v>26.7</v>
      </c>
      <c r="E87">
        <v>10</v>
      </c>
      <c r="F87">
        <v>0</v>
      </c>
      <c r="G87">
        <v>3407</v>
      </c>
    </row>
    <row r="88">
      <c r="A88" t="str">
        <v>Eastern Europe</v>
      </c>
      <c r="B88" t="str">
        <v>Poland</v>
      </c>
      <c r="C88" t="str">
        <v>Tuberculosis (Drug-sensitive)</v>
      </c>
      <c r="D88">
        <v>168.4</v>
      </c>
      <c r="E88">
        <v>5</v>
      </c>
      <c r="F88">
        <v>1</v>
      </c>
      <c r="G88">
        <v>2465</v>
      </c>
    </row>
    <row r="89">
      <c r="A89" t="str">
        <v>Eastern Europe</v>
      </c>
      <c r="B89" t="str">
        <v>Poland</v>
      </c>
      <c r="C89" t="str">
        <v>Chronic Hepatitis C</v>
      </c>
      <c r="D89">
        <v>124.2</v>
      </c>
      <c r="E89">
        <v>13</v>
      </c>
      <c r="F89">
        <v>2</v>
      </c>
      <c r="G89">
        <v>4034</v>
      </c>
    </row>
    <row r="90">
      <c r="A90" t="str">
        <v>Eastern Europe</v>
      </c>
      <c r="B90" t="str">
        <v>Poland</v>
      </c>
      <c r="C90" t="str">
        <v>Asthma (Moderate-Severe)</v>
      </c>
      <c r="D90">
        <v>219</v>
      </c>
      <c r="E90">
        <v>11</v>
      </c>
      <c r="F90">
        <v>4</v>
      </c>
      <c r="G90">
        <v>2370</v>
      </c>
    </row>
    <row r="91">
      <c r="A91" t="str">
        <v>Eastern Europe</v>
      </c>
      <c r="B91" t="str">
        <v>Poland</v>
      </c>
      <c r="C91" t="str">
        <v>COPD</v>
      </c>
      <c r="D91">
        <v>317.7</v>
      </c>
      <c r="E91">
        <v>10</v>
      </c>
      <c r="F91">
        <v>3</v>
      </c>
      <c r="G91">
        <v>3306</v>
      </c>
    </row>
    <row r="92">
      <c r="A92" t="str">
        <v>Eastern Europe</v>
      </c>
      <c r="B92" t="str">
        <v>Poland</v>
      </c>
      <c r="C92" t="str">
        <v>Rheumatoid Arthritis</v>
      </c>
      <c r="D92">
        <v>58.6</v>
      </c>
      <c r="E92">
        <v>10</v>
      </c>
      <c r="F92">
        <v>2</v>
      </c>
      <c r="G92">
        <v>4299</v>
      </c>
    </row>
    <row r="93">
      <c r="A93" t="str">
        <v>Eastern Europe</v>
      </c>
      <c r="B93" t="str">
        <v>Poland</v>
      </c>
      <c r="C93" t="str">
        <v>Psoriasis (Moderate-Severe)</v>
      </c>
      <c r="D93">
        <v>53.9</v>
      </c>
      <c r="E93">
        <v>13</v>
      </c>
      <c r="F93">
        <v>0</v>
      </c>
      <c r="G93">
        <v>4125</v>
      </c>
    </row>
    <row r="94">
      <c r="A94" t="str">
        <v>Eastern Europe</v>
      </c>
      <c r="B94" t="str">
        <v>Poland</v>
      </c>
      <c r="C94" t="str">
        <v>Crohn's Disease</v>
      </c>
      <c r="D94">
        <v>46.5</v>
      </c>
      <c r="E94">
        <v>13</v>
      </c>
      <c r="F94">
        <v>1</v>
      </c>
      <c r="G94">
        <v>6806</v>
      </c>
    </row>
    <row r="95">
      <c r="A95" t="str">
        <v>Eastern Europe</v>
      </c>
      <c r="B95" t="str">
        <v>Poland</v>
      </c>
      <c r="C95" t="str">
        <v>Chronic Kidney Disease (Stage 3-4)</v>
      </c>
      <c r="D95">
        <v>283.3</v>
      </c>
      <c r="E95">
        <v>11</v>
      </c>
      <c r="F95">
        <v>4</v>
      </c>
      <c r="G95">
        <v>5154</v>
      </c>
    </row>
    <row r="96">
      <c r="A96" t="str">
        <v>Eastern Europe</v>
      </c>
      <c r="B96" t="str">
        <v>Poland</v>
      </c>
      <c r="C96" t="str">
        <v>Major Depressive Disorder</v>
      </c>
      <c r="D96">
        <v>154.8</v>
      </c>
      <c r="E96">
        <v>5</v>
      </c>
      <c r="F96">
        <v>4</v>
      </c>
      <c r="G96">
        <v>2796</v>
      </c>
    </row>
    <row r="97">
      <c r="A97" t="str">
        <v>Eastern Europe</v>
      </c>
      <c r="B97" t="str">
        <v>Poland</v>
      </c>
      <c r="C97" t="str">
        <v>Sickle Cell Disease</v>
      </c>
      <c r="D97">
        <v>35.6</v>
      </c>
      <c r="E97">
        <v>14</v>
      </c>
      <c r="F97">
        <v>0</v>
      </c>
      <c r="G97">
        <v>4026</v>
      </c>
    </row>
    <row r="98">
      <c r="A98" t="str">
        <v>Western Europe</v>
      </c>
      <c r="B98" t="str">
        <v>Germany</v>
      </c>
      <c r="C98" t="str">
        <v>Type 2 Diabetes</v>
      </c>
      <c r="D98">
        <v>272.4</v>
      </c>
      <c r="E98">
        <v>3</v>
      </c>
      <c r="F98">
        <v>5</v>
      </c>
      <c r="G98">
        <v>4502</v>
      </c>
    </row>
    <row r="99">
      <c r="A99" t="str">
        <v>Western Europe</v>
      </c>
      <c r="B99" t="str">
        <v>Germany</v>
      </c>
      <c r="C99" t="str">
        <v>Obesity (BMI&gt;30)</v>
      </c>
      <c r="D99">
        <v>597</v>
      </c>
      <c r="E99">
        <v>3</v>
      </c>
      <c r="F99">
        <v>7</v>
      </c>
      <c r="G99">
        <v>3762</v>
      </c>
    </row>
    <row r="100">
      <c r="A100" t="str">
        <v>Western Europe</v>
      </c>
      <c r="B100" t="str">
        <v>Germany</v>
      </c>
      <c r="C100" t="str">
        <v>Breast Cancer (HER2+)</v>
      </c>
      <c r="D100">
        <v>207.7</v>
      </c>
      <c r="E100">
        <v>7</v>
      </c>
      <c r="F100">
        <v>4</v>
      </c>
      <c r="G100">
        <v>10702</v>
      </c>
    </row>
    <row r="101">
      <c r="A101" t="str">
        <v>Western Europe</v>
      </c>
      <c r="B101" t="str">
        <v>Germany</v>
      </c>
      <c r="C101" t="str">
        <v>Non-Small Cell Lung Cancer</v>
      </c>
      <c r="D101">
        <v>122</v>
      </c>
      <c r="E101">
        <v>7</v>
      </c>
      <c r="F101">
        <v>3</v>
      </c>
      <c r="G101">
        <v>11327</v>
      </c>
    </row>
    <row r="102">
      <c r="A102" t="str">
        <v>Western Europe</v>
      </c>
      <c r="B102" t="str">
        <v>Germany</v>
      </c>
      <c r="C102" t="str">
        <v>Colorectal Cancer</v>
      </c>
      <c r="D102">
        <v>152</v>
      </c>
      <c r="E102">
        <v>7</v>
      </c>
      <c r="F102">
        <v>4</v>
      </c>
      <c r="G102">
        <v>10582</v>
      </c>
    </row>
    <row r="103">
      <c r="A103" t="str">
        <v>Western Europe</v>
      </c>
      <c r="B103" t="str">
        <v>Germany</v>
      </c>
      <c r="C103" t="str">
        <v>Prostate Cancer</v>
      </c>
      <c r="D103">
        <v>184.8</v>
      </c>
      <c r="E103">
        <v>4</v>
      </c>
      <c r="F103">
        <v>3</v>
      </c>
      <c r="G103">
        <v>10802</v>
      </c>
    </row>
    <row r="104">
      <c r="A104" t="str">
        <v>Western Europe</v>
      </c>
      <c r="B104" t="str">
        <v>Germany</v>
      </c>
      <c r="C104" t="str">
        <v>Hypertension</v>
      </c>
      <c r="D104">
        <v>276.2</v>
      </c>
      <c r="E104">
        <v>3</v>
      </c>
      <c r="F104">
        <v>3</v>
      </c>
      <c r="G104">
        <v>2630</v>
      </c>
    </row>
    <row r="105">
      <c r="A105" t="str">
        <v>Western Europe</v>
      </c>
      <c r="B105" t="str">
        <v>Germany</v>
      </c>
      <c r="C105" t="str">
        <v>Heart Failure (HFrEF)</v>
      </c>
      <c r="D105">
        <v>100.5</v>
      </c>
      <c r="E105">
        <v>7</v>
      </c>
      <c r="F105">
        <v>1</v>
      </c>
      <c r="G105">
        <v>9034</v>
      </c>
    </row>
    <row r="106">
      <c r="A106" t="str">
        <v>Western Europe</v>
      </c>
      <c r="B106" t="str">
        <v>Germany</v>
      </c>
      <c r="C106" t="str">
        <v>Atrial Fibrillation</v>
      </c>
      <c r="D106">
        <v>131.5</v>
      </c>
      <c r="E106">
        <v>6</v>
      </c>
      <c r="F106">
        <v>2</v>
      </c>
      <c r="G106">
        <v>8286</v>
      </c>
    </row>
    <row r="107">
      <c r="A107" t="str">
        <v>Western Europe</v>
      </c>
      <c r="B107" t="str">
        <v>Germany</v>
      </c>
      <c r="C107" t="str">
        <v>Alzheimer's Disease (Early-stage)</v>
      </c>
      <c r="D107">
        <v>303.4</v>
      </c>
      <c r="E107">
        <v>5</v>
      </c>
      <c r="F107">
        <v>4</v>
      </c>
      <c r="G107">
        <v>7656</v>
      </c>
    </row>
    <row r="108">
      <c r="A108" t="str">
        <v>Western Europe</v>
      </c>
      <c r="B108" t="str">
        <v>Germany</v>
      </c>
      <c r="C108" t="str">
        <v>Parkinson's Disease</v>
      </c>
      <c r="D108">
        <v>95.4</v>
      </c>
      <c r="E108">
        <v>6</v>
      </c>
      <c r="F108">
        <v>3</v>
      </c>
      <c r="G108">
        <v>10271</v>
      </c>
    </row>
    <row r="109">
      <c r="A109" t="str">
        <v>Western Europe</v>
      </c>
      <c r="B109" t="str">
        <v>Germany</v>
      </c>
      <c r="C109" t="str">
        <v>Multiple Sclerosis (Relapsing-Remitting)</v>
      </c>
      <c r="D109">
        <v>70.5</v>
      </c>
      <c r="E109">
        <v>7</v>
      </c>
      <c r="F109">
        <v>0</v>
      </c>
      <c r="G109">
        <v>12180</v>
      </c>
    </row>
    <row r="110">
      <c r="A110" t="str">
        <v>Western Europe</v>
      </c>
      <c r="B110" t="str">
        <v>Germany</v>
      </c>
      <c r="C110" t="str">
        <v>Epilepsy (Focal)</v>
      </c>
      <c r="D110">
        <v>88.1</v>
      </c>
      <c r="E110">
        <v>2</v>
      </c>
      <c r="F110">
        <v>3</v>
      </c>
      <c r="G110">
        <v>4772</v>
      </c>
    </row>
    <row r="111">
      <c r="A111" t="str">
        <v>Western Europe</v>
      </c>
      <c r="B111" t="str">
        <v>Germany</v>
      </c>
      <c r="C111" t="str">
        <v>HIV (Treatment-naive)</v>
      </c>
      <c r="D111">
        <v>35.3</v>
      </c>
      <c r="E111">
        <v>3</v>
      </c>
      <c r="F111">
        <v>0</v>
      </c>
      <c r="G111">
        <v>5524</v>
      </c>
    </row>
    <row r="112">
      <c r="A112" t="str">
        <v>Western Europe</v>
      </c>
      <c r="B112" t="str">
        <v>Germany</v>
      </c>
      <c r="C112" t="str">
        <v>Tuberculosis (Drug-sensitive)</v>
      </c>
      <c r="D112">
        <v>126.1</v>
      </c>
      <c r="E112">
        <v>5</v>
      </c>
      <c r="F112">
        <v>3</v>
      </c>
      <c r="G112">
        <v>4325</v>
      </c>
    </row>
    <row r="113">
      <c r="A113" t="str">
        <v>Western Europe</v>
      </c>
      <c r="B113" t="str">
        <v>Germany</v>
      </c>
      <c r="C113" t="str">
        <v>Chronic Hepatitis C</v>
      </c>
      <c r="D113">
        <v>75.7</v>
      </c>
      <c r="E113">
        <v>3</v>
      </c>
      <c r="F113">
        <v>3</v>
      </c>
      <c r="G113">
        <v>5737</v>
      </c>
    </row>
    <row r="114">
      <c r="A114" t="str">
        <v>Western Europe</v>
      </c>
      <c r="B114" t="str">
        <v>Germany</v>
      </c>
      <c r="C114" t="str">
        <v>Asthma (Moderate-Severe)</v>
      </c>
      <c r="D114">
        <v>401.6</v>
      </c>
      <c r="E114">
        <v>5</v>
      </c>
      <c r="F114">
        <v>7</v>
      </c>
      <c r="G114">
        <v>3886</v>
      </c>
    </row>
    <row r="115">
      <c r="A115" t="str">
        <v>Western Europe</v>
      </c>
      <c r="B115" t="str">
        <v>Germany</v>
      </c>
      <c r="C115" t="str">
        <v>COPD</v>
      </c>
      <c r="D115">
        <v>245.9</v>
      </c>
      <c r="E115">
        <v>7</v>
      </c>
      <c r="F115">
        <v>4</v>
      </c>
      <c r="G115">
        <v>5537</v>
      </c>
    </row>
    <row r="116">
      <c r="A116" t="str">
        <v>Western Europe</v>
      </c>
      <c r="B116" t="str">
        <v>Germany</v>
      </c>
      <c r="C116" t="str">
        <v>Rheumatoid Arthritis</v>
      </c>
      <c r="D116">
        <v>99.8</v>
      </c>
      <c r="E116">
        <v>3</v>
      </c>
      <c r="F116">
        <v>2</v>
      </c>
      <c r="G116">
        <v>7798</v>
      </c>
    </row>
    <row r="117">
      <c r="A117" t="str">
        <v>Western Europe</v>
      </c>
      <c r="B117" t="str">
        <v>Germany</v>
      </c>
      <c r="C117" t="str">
        <v>Psoriasis (Moderate-Severe)</v>
      </c>
      <c r="D117">
        <v>86.7</v>
      </c>
      <c r="E117">
        <v>3</v>
      </c>
      <c r="F117">
        <v>0</v>
      </c>
      <c r="G117">
        <v>5820</v>
      </c>
    </row>
    <row r="118">
      <c r="A118" t="str">
        <v>Western Europe</v>
      </c>
      <c r="B118" t="str">
        <v>Germany</v>
      </c>
      <c r="C118" t="str">
        <v>Crohn's Disease</v>
      </c>
      <c r="D118">
        <v>67.7</v>
      </c>
      <c r="E118">
        <v>6</v>
      </c>
      <c r="F118">
        <v>1</v>
      </c>
      <c r="G118">
        <v>11781</v>
      </c>
    </row>
    <row r="119">
      <c r="A119" t="str">
        <v>Western Europe</v>
      </c>
      <c r="B119" t="str">
        <v>Germany</v>
      </c>
      <c r="C119" t="str">
        <v>Chronic Kidney Disease (Stage 3-4)</v>
      </c>
      <c r="D119">
        <v>226.8</v>
      </c>
      <c r="E119">
        <v>3</v>
      </c>
      <c r="F119">
        <v>4</v>
      </c>
      <c r="G119">
        <v>6177</v>
      </c>
    </row>
    <row r="120">
      <c r="A120" t="str">
        <v>Western Europe</v>
      </c>
      <c r="B120" t="str">
        <v>Germany</v>
      </c>
      <c r="C120" t="str">
        <v>Major Depressive Disorder</v>
      </c>
      <c r="D120">
        <v>198.7</v>
      </c>
      <c r="E120">
        <v>5</v>
      </c>
      <c r="F120">
        <v>4</v>
      </c>
      <c r="G120">
        <v>4586</v>
      </c>
    </row>
    <row r="121">
      <c r="A121" t="str">
        <v>Western Europe</v>
      </c>
      <c r="B121" t="str">
        <v>Germany</v>
      </c>
      <c r="C121" t="str">
        <v>Sickle Cell Disease</v>
      </c>
      <c r="D121">
        <v>41.5</v>
      </c>
      <c r="E121">
        <v>5</v>
      </c>
      <c r="F121">
        <v>1</v>
      </c>
      <c r="G121">
        <v>9954</v>
      </c>
    </row>
    <row r="122">
      <c r="A122" t="str">
        <v>North America</v>
      </c>
      <c r="B122" t="str">
        <v>United States</v>
      </c>
      <c r="C122" t="str">
        <v>Type 2 Diabetes</v>
      </c>
      <c r="D122">
        <v>331.6</v>
      </c>
      <c r="E122">
        <v>6</v>
      </c>
      <c r="F122">
        <v>6</v>
      </c>
      <c r="G122">
        <v>4930</v>
      </c>
    </row>
    <row r="123">
      <c r="A123" t="str">
        <v>North America</v>
      </c>
      <c r="B123" t="str">
        <v>United States</v>
      </c>
      <c r="C123" t="str">
        <v>Obesity (BMI&gt;30)</v>
      </c>
      <c r="D123">
        <v>566</v>
      </c>
      <c r="E123">
        <v>4</v>
      </c>
      <c r="F123">
        <v>8</v>
      </c>
      <c r="G123">
        <v>4267</v>
      </c>
    </row>
    <row r="124">
      <c r="A124" t="str">
        <v>North America</v>
      </c>
      <c r="B124" t="str">
        <v>United States</v>
      </c>
      <c r="C124" t="str">
        <v>Breast Cancer (HER2+)</v>
      </c>
      <c r="D124">
        <v>195.5</v>
      </c>
      <c r="E124">
        <v>7</v>
      </c>
      <c r="F124">
        <v>5</v>
      </c>
      <c r="G124">
        <v>11942</v>
      </c>
    </row>
    <row r="125">
      <c r="A125" t="str">
        <v>North America</v>
      </c>
      <c r="B125" t="str">
        <v>United States</v>
      </c>
      <c r="C125" t="str">
        <v>Non-Small Cell Lung Cancer</v>
      </c>
      <c r="D125">
        <v>86</v>
      </c>
      <c r="E125">
        <v>7</v>
      </c>
      <c r="F125">
        <v>1</v>
      </c>
      <c r="G125">
        <v>14764</v>
      </c>
    </row>
    <row r="126">
      <c r="A126" t="str">
        <v>North America</v>
      </c>
      <c r="B126" t="str">
        <v>United States</v>
      </c>
      <c r="C126" t="str">
        <v>Colorectal Cancer</v>
      </c>
      <c r="D126">
        <v>101.5</v>
      </c>
      <c r="E126">
        <v>6</v>
      </c>
      <c r="F126">
        <v>0</v>
      </c>
      <c r="G126">
        <v>10201</v>
      </c>
    </row>
    <row r="127">
      <c r="A127" t="str">
        <v>North America</v>
      </c>
      <c r="B127" t="str">
        <v>United States</v>
      </c>
      <c r="C127" t="str">
        <v>Prostate Cancer</v>
      </c>
      <c r="D127">
        <v>211.5</v>
      </c>
      <c r="E127">
        <v>6</v>
      </c>
      <c r="F127">
        <v>3</v>
      </c>
      <c r="G127">
        <v>9095</v>
      </c>
    </row>
    <row r="128">
      <c r="A128" t="str">
        <v>North America</v>
      </c>
      <c r="B128" t="str">
        <v>United States</v>
      </c>
      <c r="C128" t="str">
        <v>Hypertension</v>
      </c>
      <c r="D128">
        <v>236.5</v>
      </c>
      <c r="E128">
        <v>4</v>
      </c>
      <c r="F128">
        <v>7</v>
      </c>
      <c r="G128">
        <v>3881</v>
      </c>
    </row>
    <row r="129">
      <c r="A129" t="str">
        <v>North America</v>
      </c>
      <c r="B129" t="str">
        <v>United States</v>
      </c>
      <c r="C129" t="str">
        <v>Heart Failure (HFrEF)</v>
      </c>
      <c r="D129">
        <v>64</v>
      </c>
      <c r="E129">
        <v>7</v>
      </c>
      <c r="F129">
        <v>0</v>
      </c>
      <c r="G129">
        <v>9310</v>
      </c>
    </row>
    <row r="130">
      <c r="A130" t="str">
        <v>North America</v>
      </c>
      <c r="B130" t="str">
        <v>United States</v>
      </c>
      <c r="C130" t="str">
        <v>Atrial Fibrillation</v>
      </c>
      <c r="D130">
        <v>66</v>
      </c>
      <c r="E130">
        <v>4</v>
      </c>
      <c r="F130">
        <v>2</v>
      </c>
      <c r="G130">
        <v>8070</v>
      </c>
    </row>
    <row r="131">
      <c r="A131" t="str">
        <v>North America</v>
      </c>
      <c r="B131" t="str">
        <v>United States</v>
      </c>
      <c r="C131" t="str">
        <v>Alzheimer's Disease (Early-stage)</v>
      </c>
      <c r="D131">
        <v>144.7</v>
      </c>
      <c r="E131">
        <v>6</v>
      </c>
      <c r="F131">
        <v>4</v>
      </c>
      <c r="G131">
        <v>11729</v>
      </c>
    </row>
    <row r="132">
      <c r="A132" t="str">
        <v>North America</v>
      </c>
      <c r="B132" t="str">
        <v>United States</v>
      </c>
      <c r="C132" t="str">
        <v>Parkinson's Disease</v>
      </c>
      <c r="D132">
        <v>47.1</v>
      </c>
      <c r="E132">
        <v>5</v>
      </c>
      <c r="F132">
        <v>3</v>
      </c>
      <c r="G132">
        <v>9057</v>
      </c>
    </row>
    <row r="133">
      <c r="A133" t="str">
        <v>North America</v>
      </c>
      <c r="B133" t="str">
        <v>United States</v>
      </c>
      <c r="C133" t="str">
        <v>Multiple Sclerosis (Relapsing-Remitting)</v>
      </c>
      <c r="D133">
        <v>110.2</v>
      </c>
      <c r="E133">
        <v>6</v>
      </c>
      <c r="F133">
        <v>4</v>
      </c>
      <c r="G133">
        <v>12763</v>
      </c>
    </row>
    <row r="134">
      <c r="A134" t="str">
        <v>North America</v>
      </c>
      <c r="B134" t="str">
        <v>United States</v>
      </c>
      <c r="C134" t="str">
        <v>Epilepsy (Focal)</v>
      </c>
      <c r="D134">
        <v>93.8</v>
      </c>
      <c r="E134">
        <v>7</v>
      </c>
      <c r="F134">
        <v>1</v>
      </c>
      <c r="G134">
        <v>5004</v>
      </c>
    </row>
    <row r="135">
      <c r="A135" t="str">
        <v>North America</v>
      </c>
      <c r="B135" t="str">
        <v>United States</v>
      </c>
      <c r="C135" t="str">
        <v>HIV (Treatment-naive)</v>
      </c>
      <c r="D135">
        <v>102.4</v>
      </c>
      <c r="E135">
        <v>5</v>
      </c>
      <c r="F135">
        <v>0</v>
      </c>
      <c r="G135">
        <v>6152</v>
      </c>
    </row>
    <row r="136">
      <c r="A136" t="str">
        <v>North America</v>
      </c>
      <c r="B136" t="str">
        <v>United States</v>
      </c>
      <c r="C136" t="str">
        <v>Tuberculosis (Drug-sensitive)</v>
      </c>
      <c r="D136">
        <v>119.3</v>
      </c>
      <c r="E136">
        <v>6</v>
      </c>
      <c r="F136">
        <v>0</v>
      </c>
      <c r="G136">
        <v>3733</v>
      </c>
    </row>
    <row r="137">
      <c r="A137" t="str">
        <v>North America</v>
      </c>
      <c r="B137" t="str">
        <v>United States</v>
      </c>
      <c r="C137" t="str">
        <v>Chronic Hepatitis C</v>
      </c>
      <c r="D137">
        <v>61.1</v>
      </c>
      <c r="E137">
        <v>3</v>
      </c>
      <c r="F137">
        <v>1</v>
      </c>
      <c r="G137">
        <v>6349</v>
      </c>
    </row>
    <row r="138">
      <c r="A138" t="str">
        <v>North America</v>
      </c>
      <c r="B138" t="str">
        <v>United States</v>
      </c>
      <c r="C138" t="str">
        <v>Asthma (Moderate-Severe)</v>
      </c>
      <c r="D138">
        <v>322.7</v>
      </c>
      <c r="E138">
        <v>4</v>
      </c>
      <c r="F138">
        <v>6</v>
      </c>
      <c r="G138">
        <v>3643</v>
      </c>
    </row>
    <row r="139">
      <c r="A139" t="str">
        <v>North America</v>
      </c>
      <c r="B139" t="str">
        <v>United States</v>
      </c>
      <c r="C139" t="str">
        <v>COPD</v>
      </c>
      <c r="D139">
        <v>168</v>
      </c>
      <c r="E139">
        <v>5</v>
      </c>
      <c r="F139">
        <v>3</v>
      </c>
      <c r="G139">
        <v>6294</v>
      </c>
    </row>
    <row r="140">
      <c r="A140" t="str">
        <v>North America</v>
      </c>
      <c r="B140" t="str">
        <v>United States</v>
      </c>
      <c r="C140" t="str">
        <v>Rheumatoid Arthritis</v>
      </c>
      <c r="D140">
        <v>88.1</v>
      </c>
      <c r="E140">
        <v>7</v>
      </c>
      <c r="F140">
        <v>1</v>
      </c>
      <c r="G140">
        <v>8227</v>
      </c>
    </row>
    <row r="141">
      <c r="A141" t="str">
        <v>North America</v>
      </c>
      <c r="B141" t="str">
        <v>United States</v>
      </c>
      <c r="C141" t="str">
        <v>Psoriasis (Moderate-Severe)</v>
      </c>
      <c r="D141">
        <v>73.1</v>
      </c>
      <c r="E141">
        <v>3</v>
      </c>
      <c r="F141">
        <v>0</v>
      </c>
      <c r="G141">
        <v>7214</v>
      </c>
    </row>
    <row r="142">
      <c r="A142" t="str">
        <v>North America</v>
      </c>
      <c r="B142" t="str">
        <v>United States</v>
      </c>
      <c r="C142" t="str">
        <v>Crohn's Disease</v>
      </c>
      <c r="D142">
        <v>80.1</v>
      </c>
      <c r="E142">
        <v>7</v>
      </c>
      <c r="F142">
        <v>1</v>
      </c>
      <c r="G142">
        <v>9523</v>
      </c>
    </row>
    <row r="143">
      <c r="A143" t="str">
        <v>North America</v>
      </c>
      <c r="B143" t="str">
        <v>United States</v>
      </c>
      <c r="C143" t="str">
        <v>Chronic Kidney Disease (Stage 3-4)</v>
      </c>
      <c r="D143">
        <v>219.4</v>
      </c>
      <c r="E143">
        <v>5</v>
      </c>
      <c r="F143">
        <v>3</v>
      </c>
      <c r="G143">
        <v>6543</v>
      </c>
    </row>
    <row r="144">
      <c r="A144" t="str">
        <v>North America</v>
      </c>
      <c r="B144" t="str">
        <v>United States</v>
      </c>
      <c r="C144" t="str">
        <v>Major Depressive Disorder</v>
      </c>
      <c r="D144">
        <v>227.1</v>
      </c>
      <c r="E144">
        <v>5</v>
      </c>
      <c r="F144">
        <v>2</v>
      </c>
      <c r="G144">
        <v>5141</v>
      </c>
    </row>
    <row r="145">
      <c r="A145" t="str">
        <v>North America</v>
      </c>
      <c r="B145" t="str">
        <v>United States</v>
      </c>
      <c r="C145" t="str">
        <v>Sickle Cell Disease</v>
      </c>
      <c r="D145">
        <v>36.5</v>
      </c>
      <c r="E145">
        <v>5</v>
      </c>
      <c r="F145">
        <v>1</v>
      </c>
      <c r="G145">
        <v>6936</v>
      </c>
    </row>
    <row r="146">
      <c r="A146" t="str">
        <v>Latin America</v>
      </c>
      <c r="B146" t="str">
        <v>Brazil</v>
      </c>
      <c r="C146" t="str">
        <v>Type 2 Diabetes</v>
      </c>
      <c r="D146">
        <v>396.3</v>
      </c>
      <c r="E146">
        <v>12</v>
      </c>
      <c r="F146">
        <v>5</v>
      </c>
      <c r="G146">
        <v>2602</v>
      </c>
    </row>
    <row r="147">
      <c r="A147" t="str">
        <v>Latin America</v>
      </c>
      <c r="B147" t="str">
        <v>Brazil</v>
      </c>
      <c r="C147" t="str">
        <v>Obesity (BMI&gt;30)</v>
      </c>
      <c r="D147">
        <v>190.4</v>
      </c>
      <c r="E147">
        <v>7</v>
      </c>
      <c r="F147">
        <v>2</v>
      </c>
      <c r="G147">
        <v>1955</v>
      </c>
    </row>
    <row r="148">
      <c r="A148" t="str">
        <v>Latin America</v>
      </c>
      <c r="B148" t="str">
        <v>Brazil</v>
      </c>
      <c r="C148" t="str">
        <v>Breast Cancer (HER2+)</v>
      </c>
      <c r="D148">
        <v>157</v>
      </c>
      <c r="E148">
        <v>16</v>
      </c>
      <c r="F148">
        <v>0</v>
      </c>
      <c r="G148">
        <v>5654</v>
      </c>
    </row>
    <row r="149">
      <c r="A149" t="str">
        <v>Latin America</v>
      </c>
      <c r="B149" t="str">
        <v>Brazil</v>
      </c>
      <c r="C149" t="str">
        <v>Non-Small Cell Lung Cancer</v>
      </c>
      <c r="D149">
        <v>93.5</v>
      </c>
      <c r="E149">
        <v>15</v>
      </c>
      <c r="F149">
        <v>0</v>
      </c>
      <c r="G149">
        <v>7400</v>
      </c>
    </row>
    <row r="150">
      <c r="A150" t="str">
        <v>Latin America</v>
      </c>
      <c r="B150" t="str">
        <v>Brazil</v>
      </c>
      <c r="C150" t="str">
        <v>Colorectal Cancer</v>
      </c>
      <c r="D150">
        <v>113.8</v>
      </c>
      <c r="E150">
        <v>8</v>
      </c>
      <c r="F150">
        <v>0</v>
      </c>
      <c r="G150">
        <v>6204</v>
      </c>
    </row>
    <row r="151">
      <c r="A151" t="str">
        <v>Latin America</v>
      </c>
      <c r="B151" t="str">
        <v>Brazil</v>
      </c>
      <c r="C151" t="str">
        <v>Prostate Cancer</v>
      </c>
      <c r="D151">
        <v>92</v>
      </c>
      <c r="E151">
        <v>11</v>
      </c>
      <c r="F151">
        <v>2</v>
      </c>
      <c r="G151">
        <v>4771</v>
      </c>
    </row>
    <row r="152">
      <c r="A152" t="str">
        <v>Latin America</v>
      </c>
      <c r="B152" t="str">
        <v>Brazil</v>
      </c>
      <c r="C152" t="str">
        <v>Hypertension</v>
      </c>
      <c r="D152">
        <v>412.7</v>
      </c>
      <c r="E152">
        <v>8</v>
      </c>
      <c r="F152">
        <v>7</v>
      </c>
      <c r="G152">
        <v>1867</v>
      </c>
    </row>
    <row r="153">
      <c r="A153" t="str">
        <v>Latin America</v>
      </c>
      <c r="B153" t="str">
        <v>Brazil</v>
      </c>
      <c r="C153" t="str">
        <v>Heart Failure (HFrEF)</v>
      </c>
      <c r="D153">
        <v>63.2</v>
      </c>
      <c r="E153">
        <v>13</v>
      </c>
      <c r="F153">
        <v>2</v>
      </c>
      <c r="G153">
        <v>5463</v>
      </c>
    </row>
    <row r="154">
      <c r="A154" t="str">
        <v>Latin America</v>
      </c>
      <c r="B154" t="str">
        <v>Brazil</v>
      </c>
      <c r="C154" t="str">
        <v>Atrial Fibrillation</v>
      </c>
      <c r="D154">
        <v>49.6</v>
      </c>
      <c r="E154">
        <v>11</v>
      </c>
      <c r="F154">
        <v>0</v>
      </c>
      <c r="G154">
        <v>4310</v>
      </c>
    </row>
    <row r="155">
      <c r="A155" t="str">
        <v>Latin America</v>
      </c>
      <c r="B155" t="str">
        <v>Brazil</v>
      </c>
      <c r="C155" t="str">
        <v>Alzheimer's Disease (Early-stage)</v>
      </c>
      <c r="D155">
        <v>103.5</v>
      </c>
      <c r="E155">
        <v>12</v>
      </c>
      <c r="F155">
        <v>0</v>
      </c>
      <c r="G155">
        <v>4603</v>
      </c>
    </row>
    <row r="156">
      <c r="A156" t="str">
        <v>Latin America</v>
      </c>
      <c r="B156" t="str">
        <v>Brazil</v>
      </c>
      <c r="C156" t="str">
        <v>Parkinson's Disease</v>
      </c>
      <c r="D156">
        <v>61.7</v>
      </c>
      <c r="E156">
        <v>12</v>
      </c>
      <c r="F156">
        <v>0</v>
      </c>
      <c r="G156">
        <v>5865</v>
      </c>
    </row>
    <row r="157">
      <c r="A157" t="str">
        <v>Latin America</v>
      </c>
      <c r="B157" t="str">
        <v>Brazil</v>
      </c>
      <c r="C157" t="str">
        <v>Multiple Sclerosis (Relapsing-Remitting)</v>
      </c>
      <c r="D157">
        <v>37.3</v>
      </c>
      <c r="E157">
        <v>12</v>
      </c>
      <c r="F157">
        <v>1</v>
      </c>
      <c r="G157">
        <v>6352</v>
      </c>
    </row>
    <row r="158">
      <c r="A158" t="str">
        <v>Latin America</v>
      </c>
      <c r="B158" t="str">
        <v>Brazil</v>
      </c>
      <c r="C158" t="str">
        <v>Epilepsy (Focal)</v>
      </c>
      <c r="D158">
        <v>97</v>
      </c>
      <c r="E158">
        <v>8</v>
      </c>
      <c r="F158">
        <v>1</v>
      </c>
      <c r="G158">
        <v>3485</v>
      </c>
    </row>
    <row r="159">
      <c r="A159" t="str">
        <v>Latin America</v>
      </c>
      <c r="B159" t="str">
        <v>Brazil</v>
      </c>
      <c r="C159" t="str">
        <v>HIV (Treatment-naive)</v>
      </c>
      <c r="D159">
        <v>93.1</v>
      </c>
      <c r="E159">
        <v>4</v>
      </c>
      <c r="F159">
        <v>3</v>
      </c>
      <c r="G159">
        <v>4103</v>
      </c>
    </row>
    <row r="160">
      <c r="A160" t="str">
        <v>Latin America</v>
      </c>
      <c r="B160" t="str">
        <v>Brazil</v>
      </c>
      <c r="C160" t="str">
        <v>Tuberculosis (Drug-sensitive)</v>
      </c>
      <c r="D160">
        <v>121.8</v>
      </c>
      <c r="E160">
        <v>5</v>
      </c>
      <c r="F160">
        <v>1</v>
      </c>
      <c r="G160">
        <v>2132</v>
      </c>
    </row>
    <row r="161">
      <c r="A161" t="str">
        <v>Latin America</v>
      </c>
      <c r="B161" t="str">
        <v>Brazil</v>
      </c>
      <c r="C161" t="str">
        <v>Chronic Hepatitis C</v>
      </c>
      <c r="D161">
        <v>77.6</v>
      </c>
      <c r="E161">
        <v>7</v>
      </c>
      <c r="F161">
        <v>2</v>
      </c>
      <c r="G161">
        <v>3708</v>
      </c>
    </row>
    <row r="162">
      <c r="A162" t="str">
        <v>Latin America</v>
      </c>
      <c r="B162" t="str">
        <v>Brazil</v>
      </c>
      <c r="C162" t="str">
        <v>Asthma (Moderate-Severe)</v>
      </c>
      <c r="D162">
        <v>189</v>
      </c>
      <c r="E162">
        <v>11</v>
      </c>
      <c r="F162">
        <v>5</v>
      </c>
      <c r="G162">
        <v>2242</v>
      </c>
    </row>
    <row r="163">
      <c r="A163" t="str">
        <v>Latin America</v>
      </c>
      <c r="B163" t="str">
        <v>Brazil</v>
      </c>
      <c r="C163" t="str">
        <v>COPD</v>
      </c>
      <c r="D163">
        <v>142.1</v>
      </c>
      <c r="E163">
        <v>9</v>
      </c>
      <c r="F163">
        <v>3</v>
      </c>
      <c r="G163">
        <v>2645</v>
      </c>
    </row>
    <row r="164">
      <c r="A164" t="str">
        <v>Latin America</v>
      </c>
      <c r="B164" t="str">
        <v>Brazil</v>
      </c>
      <c r="C164" t="str">
        <v>Rheumatoid Arthritis</v>
      </c>
      <c r="D164">
        <v>61.6</v>
      </c>
      <c r="E164">
        <v>9</v>
      </c>
      <c r="F164">
        <v>3</v>
      </c>
      <c r="G164">
        <v>4513</v>
      </c>
    </row>
    <row r="165">
      <c r="A165" t="str">
        <v>Latin America</v>
      </c>
      <c r="B165" t="str">
        <v>Brazil</v>
      </c>
      <c r="C165" t="str">
        <v>Psoriasis (Moderate-Severe)</v>
      </c>
      <c r="D165">
        <v>71.8</v>
      </c>
      <c r="E165">
        <v>7</v>
      </c>
      <c r="F165">
        <v>2</v>
      </c>
      <c r="G165">
        <v>4454</v>
      </c>
    </row>
    <row r="166">
      <c r="A166" t="str">
        <v>Latin America</v>
      </c>
      <c r="B166" t="str">
        <v>Brazil</v>
      </c>
      <c r="C166" t="str">
        <v>Crohn's Disease</v>
      </c>
      <c r="D166">
        <v>39.2</v>
      </c>
      <c r="E166">
        <v>12</v>
      </c>
      <c r="F166">
        <v>2</v>
      </c>
      <c r="G166">
        <v>5404</v>
      </c>
    </row>
    <row r="167">
      <c r="A167" t="str">
        <v>Latin America</v>
      </c>
      <c r="B167" t="str">
        <v>Brazil</v>
      </c>
      <c r="C167" t="str">
        <v>Chronic Kidney Disease (Stage 3-4)</v>
      </c>
      <c r="D167">
        <v>144.9</v>
      </c>
      <c r="E167">
        <v>9</v>
      </c>
      <c r="F167">
        <v>1</v>
      </c>
      <c r="G167">
        <v>3660</v>
      </c>
    </row>
    <row r="168">
      <c r="A168" t="str">
        <v>Latin America</v>
      </c>
      <c r="B168" t="str">
        <v>Brazil</v>
      </c>
      <c r="C168" t="str">
        <v>Major Depressive Disorder</v>
      </c>
      <c r="D168">
        <v>157.9</v>
      </c>
      <c r="E168">
        <v>6</v>
      </c>
      <c r="F168">
        <v>0</v>
      </c>
      <c r="G168">
        <v>2952</v>
      </c>
    </row>
    <row r="169">
      <c r="A169" t="str">
        <v>Latin America</v>
      </c>
      <c r="B169" t="str">
        <v>Brazil</v>
      </c>
      <c r="C169" t="str">
        <v>Sickle Cell Disease</v>
      </c>
      <c r="D169">
        <v>90.1</v>
      </c>
      <c r="E169">
        <v>6</v>
      </c>
      <c r="F169">
        <v>2</v>
      </c>
      <c r="G169">
        <v>4534</v>
      </c>
    </row>
    <row r="170">
      <c r="A170" t="str">
        <v>Sub-Saharan Africa</v>
      </c>
      <c r="B170" t="str">
        <v>Kenya</v>
      </c>
      <c r="C170" t="str">
        <v>Type 2 Diabetes</v>
      </c>
      <c r="D170">
        <v>285.5</v>
      </c>
      <c r="E170">
        <v>11</v>
      </c>
      <c r="F170">
        <v>3</v>
      </c>
      <c r="G170">
        <v>1429</v>
      </c>
    </row>
    <row r="171">
      <c r="A171" t="str">
        <v>Sub-Saharan Africa</v>
      </c>
      <c r="B171" t="str">
        <v>Kenya</v>
      </c>
      <c r="C171" t="str">
        <v>Obesity (BMI&gt;30)</v>
      </c>
      <c r="D171">
        <v>409.9</v>
      </c>
      <c r="E171">
        <v>17</v>
      </c>
      <c r="F171">
        <v>4</v>
      </c>
      <c r="G171">
        <v>1188</v>
      </c>
    </row>
    <row r="172">
      <c r="A172" t="str">
        <v>Sub-Saharan Africa</v>
      </c>
      <c r="B172" t="str">
        <v>Kenya</v>
      </c>
      <c r="C172" t="str">
        <v>Breast Cancer (HER2+)</v>
      </c>
      <c r="D172">
        <v>87.7</v>
      </c>
      <c r="E172">
        <v>20</v>
      </c>
      <c r="F172">
        <v>2</v>
      </c>
      <c r="G172">
        <v>3220</v>
      </c>
    </row>
    <row r="173">
      <c r="A173" t="str">
        <v>Sub-Saharan Africa</v>
      </c>
      <c r="B173" t="str">
        <v>Kenya</v>
      </c>
      <c r="C173" t="str">
        <v>Non-Small Cell Lung Cancer</v>
      </c>
      <c r="D173">
        <v>83.9</v>
      </c>
      <c r="E173">
        <v>16</v>
      </c>
      <c r="F173">
        <v>2</v>
      </c>
      <c r="G173">
        <v>4670</v>
      </c>
    </row>
    <row r="174">
      <c r="A174" t="str">
        <v>Sub-Saharan Africa</v>
      </c>
      <c r="B174" t="str">
        <v>Kenya</v>
      </c>
      <c r="C174" t="str">
        <v>Colorectal Cancer</v>
      </c>
      <c r="D174">
        <v>79</v>
      </c>
      <c r="E174">
        <v>16</v>
      </c>
      <c r="F174">
        <v>1</v>
      </c>
      <c r="G174">
        <v>3480</v>
      </c>
    </row>
    <row r="175">
      <c r="A175" t="str">
        <v>Sub-Saharan Africa</v>
      </c>
      <c r="B175" t="str">
        <v>Kenya</v>
      </c>
      <c r="C175" t="str">
        <v>Prostate Cancer</v>
      </c>
      <c r="D175">
        <v>58.2</v>
      </c>
      <c r="E175">
        <v>8</v>
      </c>
      <c r="F175">
        <v>0</v>
      </c>
      <c r="G175">
        <v>2927</v>
      </c>
    </row>
    <row r="176">
      <c r="A176" t="str">
        <v>Sub-Saharan Africa</v>
      </c>
      <c r="B176" t="str">
        <v>Kenya</v>
      </c>
      <c r="C176" t="str">
        <v>Hypertension</v>
      </c>
      <c r="D176">
        <v>393.2</v>
      </c>
      <c r="E176">
        <v>12</v>
      </c>
      <c r="F176">
        <v>2</v>
      </c>
      <c r="G176">
        <v>1076</v>
      </c>
    </row>
    <row r="177">
      <c r="A177" t="str">
        <v>Sub-Saharan Africa</v>
      </c>
      <c r="B177" t="str">
        <v>Kenya</v>
      </c>
      <c r="C177" t="str">
        <v>Heart Failure (HFrEF)</v>
      </c>
      <c r="D177">
        <v>100.4</v>
      </c>
      <c r="E177">
        <v>17</v>
      </c>
      <c r="F177">
        <v>0</v>
      </c>
      <c r="G177">
        <v>2842</v>
      </c>
    </row>
    <row r="178">
      <c r="A178" t="str">
        <v>Sub-Saharan Africa</v>
      </c>
      <c r="B178" t="str">
        <v>Kenya</v>
      </c>
      <c r="C178" t="str">
        <v>Atrial Fibrillation</v>
      </c>
      <c r="D178">
        <v>76.9</v>
      </c>
      <c r="E178">
        <v>12</v>
      </c>
      <c r="F178">
        <v>0</v>
      </c>
      <c r="G178">
        <v>2456</v>
      </c>
    </row>
    <row r="179">
      <c r="A179" t="str">
        <v>Sub-Saharan Africa</v>
      </c>
      <c r="B179" t="str">
        <v>Kenya</v>
      </c>
      <c r="C179" t="str">
        <v>Alzheimer's Disease (Early-stage)</v>
      </c>
      <c r="D179">
        <v>50.2</v>
      </c>
      <c r="E179">
        <v>20</v>
      </c>
      <c r="F179">
        <v>0</v>
      </c>
      <c r="G179">
        <v>3149</v>
      </c>
    </row>
    <row r="180">
      <c r="A180" t="str">
        <v>Sub-Saharan Africa</v>
      </c>
      <c r="B180" t="str">
        <v>Kenya</v>
      </c>
      <c r="C180" t="str">
        <v>Parkinson's Disease</v>
      </c>
      <c r="D180">
        <v>46.6</v>
      </c>
      <c r="E180">
        <v>17</v>
      </c>
      <c r="F180">
        <v>0</v>
      </c>
      <c r="G180">
        <v>2406</v>
      </c>
    </row>
    <row r="181">
      <c r="A181" t="str">
        <v>Sub-Saharan Africa</v>
      </c>
      <c r="B181" t="str">
        <v>Kenya</v>
      </c>
      <c r="C181" t="str">
        <v>Multiple Sclerosis (Relapsing-Remitting)</v>
      </c>
      <c r="D181">
        <v>12.5</v>
      </c>
      <c r="E181">
        <v>20</v>
      </c>
      <c r="F181">
        <v>0</v>
      </c>
      <c r="G181">
        <v>3342</v>
      </c>
    </row>
    <row r="182">
      <c r="A182" t="str">
        <v>Sub-Saharan Africa</v>
      </c>
      <c r="B182" t="str">
        <v>Kenya</v>
      </c>
      <c r="C182" t="str">
        <v>Epilepsy (Focal)</v>
      </c>
      <c r="D182">
        <v>115.2</v>
      </c>
      <c r="E182">
        <v>19</v>
      </c>
      <c r="F182">
        <v>0</v>
      </c>
      <c r="G182">
        <v>1400</v>
      </c>
    </row>
    <row r="183">
      <c r="A183" t="str">
        <v>Sub-Saharan Africa</v>
      </c>
      <c r="B183" t="str">
        <v>Kenya</v>
      </c>
      <c r="C183" t="str">
        <v>HIV (Treatment-naive)</v>
      </c>
      <c r="D183">
        <v>408.1</v>
      </c>
      <c r="E183">
        <v>20</v>
      </c>
      <c r="F183">
        <v>3</v>
      </c>
      <c r="G183">
        <v>1855</v>
      </c>
    </row>
    <row r="184">
      <c r="A184" t="str">
        <v>Sub-Saharan Africa</v>
      </c>
      <c r="B184" t="str">
        <v>Kenya</v>
      </c>
      <c r="C184" t="str">
        <v>Tuberculosis (Drug-sensitive)</v>
      </c>
      <c r="D184">
        <v>225.3</v>
      </c>
      <c r="E184">
        <v>12</v>
      </c>
      <c r="F184">
        <v>2</v>
      </c>
      <c r="G184">
        <v>1218</v>
      </c>
    </row>
    <row r="185">
      <c r="A185" t="str">
        <v>Sub-Saharan Africa</v>
      </c>
      <c r="B185" t="str">
        <v>Kenya</v>
      </c>
      <c r="C185" t="str">
        <v>Chronic Hepatitis C</v>
      </c>
      <c r="D185">
        <v>87.3</v>
      </c>
      <c r="E185">
        <v>15</v>
      </c>
      <c r="F185">
        <v>1</v>
      </c>
      <c r="G185">
        <v>1959</v>
      </c>
    </row>
    <row r="186">
      <c r="A186" t="str">
        <v>Sub-Saharan Africa</v>
      </c>
      <c r="B186" t="str">
        <v>Kenya</v>
      </c>
      <c r="C186" t="str">
        <v>Asthma (Moderate-Severe)</v>
      </c>
      <c r="D186">
        <v>271.8</v>
      </c>
      <c r="E186">
        <v>18</v>
      </c>
      <c r="F186">
        <v>0</v>
      </c>
      <c r="G186">
        <v>945</v>
      </c>
    </row>
    <row r="187">
      <c r="A187" t="str">
        <v>Sub-Saharan Africa</v>
      </c>
      <c r="B187" t="str">
        <v>Kenya</v>
      </c>
      <c r="C187" t="str">
        <v>COPD</v>
      </c>
      <c r="D187">
        <v>176.1</v>
      </c>
      <c r="E187">
        <v>19</v>
      </c>
      <c r="F187">
        <v>0</v>
      </c>
      <c r="G187">
        <v>1434</v>
      </c>
    </row>
    <row r="188">
      <c r="A188" t="str">
        <v>Sub-Saharan Africa</v>
      </c>
      <c r="B188" t="str">
        <v>Kenya</v>
      </c>
      <c r="C188" t="str">
        <v>Rheumatoid Arthritis</v>
      </c>
      <c r="D188">
        <v>61</v>
      </c>
      <c r="E188">
        <v>18</v>
      </c>
      <c r="F188">
        <v>3</v>
      </c>
      <c r="G188">
        <v>2678</v>
      </c>
    </row>
    <row r="189">
      <c r="A189" t="str">
        <v>Sub-Saharan Africa</v>
      </c>
      <c r="B189" t="str">
        <v>Kenya</v>
      </c>
      <c r="C189" t="str">
        <v>Psoriasis (Moderate-Severe)</v>
      </c>
      <c r="D189">
        <v>31.1</v>
      </c>
      <c r="E189">
        <v>13</v>
      </c>
      <c r="F189">
        <v>0</v>
      </c>
      <c r="G189">
        <v>2288</v>
      </c>
    </row>
    <row r="190">
      <c r="A190" t="str">
        <v>Sub-Saharan Africa</v>
      </c>
      <c r="B190" t="str">
        <v>Kenya</v>
      </c>
      <c r="C190" t="str">
        <v>Crohn's Disease</v>
      </c>
      <c r="D190">
        <v>19.1</v>
      </c>
      <c r="E190">
        <v>24</v>
      </c>
      <c r="F190">
        <v>3</v>
      </c>
      <c r="G190">
        <v>3490</v>
      </c>
    </row>
    <row r="191">
      <c r="A191" t="str">
        <v>Sub-Saharan Africa</v>
      </c>
      <c r="B191" t="str">
        <v>Kenya</v>
      </c>
      <c r="C191" t="str">
        <v>Chronic Kidney Disease (Stage 3-4)</v>
      </c>
      <c r="D191">
        <v>213.2</v>
      </c>
      <c r="E191">
        <v>18</v>
      </c>
      <c r="F191">
        <v>2</v>
      </c>
      <c r="G191">
        <v>2194</v>
      </c>
    </row>
    <row r="192">
      <c r="A192" t="str">
        <v>Sub-Saharan Africa</v>
      </c>
      <c r="B192" t="str">
        <v>Kenya</v>
      </c>
      <c r="C192" t="str">
        <v>Major Depressive Disorder</v>
      </c>
      <c r="D192">
        <v>195.4</v>
      </c>
      <c r="E192">
        <v>18</v>
      </c>
      <c r="F192">
        <v>3</v>
      </c>
      <c r="G192">
        <v>1652</v>
      </c>
    </row>
    <row r="193">
      <c r="A193" t="str">
        <v>Sub-Saharan Africa</v>
      </c>
      <c r="B193" t="str">
        <v>Kenya</v>
      </c>
      <c r="C193" t="str">
        <v>Sickle Cell Disease</v>
      </c>
      <c r="D193">
        <v>103.5</v>
      </c>
      <c r="E193">
        <v>12</v>
      </c>
      <c r="F193">
        <v>1</v>
      </c>
      <c r="G193">
        <v>2276</v>
      </c>
    </row>
    <row r="194">
      <c r="A194" t="str">
        <v>Central Mexico</v>
      </c>
      <c r="B194" t="str">
        <v>Mexico</v>
      </c>
      <c r="C194" t="str">
        <v>Type 2 Diabetes</v>
      </c>
      <c r="D194">
        <v>260.7</v>
      </c>
      <c r="E194">
        <v>13</v>
      </c>
      <c r="F194">
        <v>5</v>
      </c>
      <c r="G194">
        <v>2903</v>
      </c>
    </row>
    <row r="195">
      <c r="A195" t="str">
        <v>Central Mexico</v>
      </c>
      <c r="B195" t="str">
        <v>Mexico</v>
      </c>
      <c r="C195" t="str">
        <v>Obesity (BMI&gt;30)</v>
      </c>
      <c r="D195">
        <v>291.7</v>
      </c>
      <c r="E195">
        <v>12</v>
      </c>
      <c r="F195">
        <v>3</v>
      </c>
      <c r="G195">
        <v>2250</v>
      </c>
    </row>
    <row r="196">
      <c r="A196" t="str">
        <v>Central Mexico</v>
      </c>
      <c r="B196" t="str">
        <v>Mexico</v>
      </c>
      <c r="C196" t="str">
        <v>Breast Cancer (HER2+)</v>
      </c>
      <c r="D196">
        <v>117.5</v>
      </c>
      <c r="E196">
        <v>12</v>
      </c>
      <c r="F196">
        <v>1</v>
      </c>
      <c r="G196">
        <v>5372</v>
      </c>
    </row>
    <row r="197">
      <c r="A197" t="str">
        <v>Central Mexico</v>
      </c>
      <c r="B197" t="str">
        <v>Mexico</v>
      </c>
      <c r="C197" t="str">
        <v>Non-Small Cell Lung Cancer</v>
      </c>
      <c r="D197">
        <v>89.3</v>
      </c>
      <c r="E197">
        <v>11</v>
      </c>
      <c r="F197">
        <v>3</v>
      </c>
      <c r="G197">
        <v>7944</v>
      </c>
    </row>
    <row r="198">
      <c r="A198" t="str">
        <v>Central Mexico</v>
      </c>
      <c r="B198" t="str">
        <v>Mexico</v>
      </c>
      <c r="C198" t="str">
        <v>Colorectal Cancer</v>
      </c>
      <c r="D198">
        <v>85.2</v>
      </c>
      <c r="E198">
        <v>12</v>
      </c>
      <c r="F198">
        <v>1</v>
      </c>
      <c r="G198">
        <v>6357</v>
      </c>
    </row>
    <row r="199">
      <c r="A199" t="str">
        <v>Central Mexico</v>
      </c>
      <c r="B199" t="str">
        <v>Mexico</v>
      </c>
      <c r="C199" t="str">
        <v>Prostate Cancer</v>
      </c>
      <c r="D199">
        <v>84.1</v>
      </c>
      <c r="E199">
        <v>9</v>
      </c>
      <c r="F199">
        <v>0</v>
      </c>
      <c r="G199">
        <v>5055</v>
      </c>
    </row>
    <row r="200">
      <c r="A200" t="str">
        <v>Central Mexico</v>
      </c>
      <c r="B200" t="str">
        <v>Mexico</v>
      </c>
      <c r="C200" t="str">
        <v>Hypertension</v>
      </c>
      <c r="D200">
        <v>412.4</v>
      </c>
      <c r="E200">
        <v>10</v>
      </c>
      <c r="F200">
        <v>2</v>
      </c>
      <c r="G200">
        <v>1973</v>
      </c>
    </row>
    <row r="201">
      <c r="A201" t="str">
        <v>Central Mexico</v>
      </c>
      <c r="B201" t="str">
        <v>Mexico</v>
      </c>
      <c r="C201" t="str">
        <v>Heart Failure (HFrEF)</v>
      </c>
      <c r="D201">
        <v>82.1</v>
      </c>
      <c r="E201">
        <v>14</v>
      </c>
      <c r="F201">
        <v>2</v>
      </c>
      <c r="G201">
        <v>5222</v>
      </c>
    </row>
    <row r="202">
      <c r="A202" t="str">
        <v>Central Mexico</v>
      </c>
      <c r="B202" t="str">
        <v>Mexico</v>
      </c>
      <c r="C202" t="str">
        <v>Atrial Fibrillation</v>
      </c>
      <c r="D202">
        <v>56.8</v>
      </c>
      <c r="E202">
        <v>7</v>
      </c>
      <c r="F202">
        <v>1</v>
      </c>
      <c r="G202">
        <v>4379</v>
      </c>
    </row>
    <row r="203">
      <c r="A203" t="str">
        <v>Central Mexico</v>
      </c>
      <c r="B203" t="str">
        <v>Mexico</v>
      </c>
      <c r="C203" t="str">
        <v>Alzheimer's Disease (Early-stage)</v>
      </c>
      <c r="D203">
        <v>159.7</v>
      </c>
      <c r="E203">
        <v>14</v>
      </c>
      <c r="F203">
        <v>1</v>
      </c>
      <c r="G203">
        <v>4622</v>
      </c>
    </row>
    <row r="204">
      <c r="A204" t="str">
        <v>Central Mexico</v>
      </c>
      <c r="B204" t="str">
        <v>Mexico</v>
      </c>
      <c r="C204" t="str">
        <v>Parkinson's Disease</v>
      </c>
      <c r="D204">
        <v>52.3</v>
      </c>
      <c r="E204">
        <v>12</v>
      </c>
      <c r="F204">
        <v>0</v>
      </c>
      <c r="G204">
        <v>4692</v>
      </c>
    </row>
    <row r="205">
      <c r="A205" t="str">
        <v>Central Mexico</v>
      </c>
      <c r="B205" t="str">
        <v>Mexico</v>
      </c>
      <c r="C205" t="str">
        <v>Multiple Sclerosis (Relapsing-Remitting)</v>
      </c>
      <c r="D205">
        <v>41.7</v>
      </c>
      <c r="E205">
        <v>10</v>
      </c>
      <c r="F205">
        <v>0</v>
      </c>
      <c r="G205">
        <v>7037</v>
      </c>
    </row>
    <row r="206">
      <c r="A206" t="str">
        <v>Central Mexico</v>
      </c>
      <c r="B206" t="str">
        <v>Mexico</v>
      </c>
      <c r="C206" t="str">
        <v>Epilepsy (Focal)</v>
      </c>
      <c r="D206">
        <v>84.4</v>
      </c>
      <c r="E206">
        <v>10</v>
      </c>
      <c r="F206">
        <v>1</v>
      </c>
      <c r="G206">
        <v>2647</v>
      </c>
    </row>
    <row r="207">
      <c r="A207" t="str">
        <v>Central Mexico</v>
      </c>
      <c r="B207" t="str">
        <v>Mexico</v>
      </c>
      <c r="C207" t="str">
        <v>HIV (Treatment-naive)</v>
      </c>
      <c r="D207">
        <v>101.8</v>
      </c>
      <c r="E207">
        <v>13</v>
      </c>
      <c r="F207">
        <v>0</v>
      </c>
      <c r="G207">
        <v>2456</v>
      </c>
    </row>
    <row r="208">
      <c r="A208" t="str">
        <v>Central Mexico</v>
      </c>
      <c r="B208" t="str">
        <v>Mexico</v>
      </c>
      <c r="C208" t="str">
        <v>Tuberculosis (Drug-sensitive)</v>
      </c>
      <c r="D208">
        <v>96.5</v>
      </c>
      <c r="E208">
        <v>10</v>
      </c>
      <c r="F208">
        <v>1</v>
      </c>
      <c r="G208">
        <v>2172</v>
      </c>
    </row>
    <row r="209">
      <c r="A209" t="str">
        <v>Central Mexico</v>
      </c>
      <c r="B209" t="str">
        <v>Mexico</v>
      </c>
      <c r="C209" t="str">
        <v>Chronic Hepatitis C</v>
      </c>
      <c r="D209">
        <v>97.2</v>
      </c>
      <c r="E209">
        <v>4</v>
      </c>
      <c r="F209">
        <v>2</v>
      </c>
      <c r="G209">
        <v>4156</v>
      </c>
    </row>
    <row r="210">
      <c r="A210" t="str">
        <v>Central Mexico</v>
      </c>
      <c r="B210" t="str">
        <v>Mexico</v>
      </c>
      <c r="C210" t="str">
        <v>Asthma (Moderate-Severe)</v>
      </c>
      <c r="D210">
        <v>200.4</v>
      </c>
      <c r="E210">
        <v>9</v>
      </c>
      <c r="F210">
        <v>1</v>
      </c>
      <c r="G210">
        <v>1994</v>
      </c>
    </row>
    <row r="211">
      <c r="A211" t="str">
        <v>Central Mexico</v>
      </c>
      <c r="B211" t="str">
        <v>Mexico</v>
      </c>
      <c r="C211" t="str">
        <v>COPD</v>
      </c>
      <c r="D211">
        <v>142.4</v>
      </c>
      <c r="E211">
        <v>13</v>
      </c>
      <c r="F211">
        <v>4</v>
      </c>
      <c r="G211">
        <v>3084</v>
      </c>
    </row>
    <row r="212">
      <c r="A212" t="str">
        <v>Central Mexico</v>
      </c>
      <c r="B212" t="str">
        <v>Mexico</v>
      </c>
      <c r="C212" t="str">
        <v>Rheumatoid Arthritis</v>
      </c>
      <c r="D212">
        <v>81.4</v>
      </c>
      <c r="E212">
        <v>10</v>
      </c>
      <c r="F212">
        <v>3</v>
      </c>
      <c r="G212">
        <v>4553</v>
      </c>
    </row>
    <row r="213">
      <c r="A213" t="str">
        <v>Central Mexico</v>
      </c>
      <c r="B213" t="str">
        <v>Mexico</v>
      </c>
      <c r="C213" t="str">
        <v>Psoriasis (Moderate-Severe)</v>
      </c>
      <c r="D213">
        <v>56.2</v>
      </c>
      <c r="E213">
        <v>10</v>
      </c>
      <c r="F213">
        <v>5</v>
      </c>
      <c r="G213">
        <v>4722</v>
      </c>
    </row>
    <row r="214">
      <c r="A214" t="str">
        <v>Central Mexico</v>
      </c>
      <c r="B214" t="str">
        <v>Mexico</v>
      </c>
      <c r="C214" t="str">
        <v>Crohn's Disease</v>
      </c>
      <c r="D214">
        <v>40.2</v>
      </c>
      <c r="E214">
        <v>14</v>
      </c>
      <c r="F214">
        <v>0</v>
      </c>
      <c r="G214">
        <v>5306</v>
      </c>
    </row>
    <row r="215">
      <c r="A215" t="str">
        <v>Central Mexico</v>
      </c>
      <c r="B215" t="str">
        <v>Mexico</v>
      </c>
      <c r="C215" t="str">
        <v>Chronic Kidney Disease (Stage 3-4)</v>
      </c>
      <c r="D215">
        <v>219.7</v>
      </c>
      <c r="E215">
        <v>10</v>
      </c>
      <c r="F215">
        <v>3</v>
      </c>
      <c r="G215">
        <v>3806</v>
      </c>
    </row>
    <row r="216">
      <c r="A216" t="str">
        <v>Central Mexico</v>
      </c>
      <c r="B216" t="str">
        <v>Mexico</v>
      </c>
      <c r="C216" t="str">
        <v>Major Depressive Disorder</v>
      </c>
      <c r="D216">
        <v>168.9</v>
      </c>
      <c r="E216">
        <v>10</v>
      </c>
      <c r="F216">
        <v>0</v>
      </c>
      <c r="G216">
        <v>3013</v>
      </c>
    </row>
    <row r="217">
      <c r="A217" t="str">
        <v>Central Mexico</v>
      </c>
      <c r="B217" t="str">
        <v>Mexico</v>
      </c>
      <c r="C217" t="str">
        <v>Sickle Cell Disease</v>
      </c>
      <c r="D217">
        <v>29.9</v>
      </c>
      <c r="E217">
        <v>8</v>
      </c>
      <c r="F217">
        <v>0</v>
      </c>
      <c r="G217">
        <v>4441</v>
      </c>
    </row>
    <row r="218">
      <c r="A218" t="str">
        <v>Southern Brazil</v>
      </c>
      <c r="B218" t="str">
        <v>Brazil</v>
      </c>
      <c r="C218" t="str">
        <v>Type 2 Diabetes</v>
      </c>
      <c r="D218">
        <v>286.4</v>
      </c>
      <c r="E218">
        <v>11</v>
      </c>
      <c r="F218">
        <v>2</v>
      </c>
      <c r="G218">
        <v>2391</v>
      </c>
    </row>
    <row r="219">
      <c r="A219" t="str">
        <v>Southern Brazil</v>
      </c>
      <c r="B219" t="str">
        <v>Brazil</v>
      </c>
      <c r="C219" t="str">
        <v>Obesity (BMI&gt;30)</v>
      </c>
      <c r="D219">
        <v>255</v>
      </c>
      <c r="E219">
        <v>9</v>
      </c>
      <c r="F219">
        <v>4</v>
      </c>
      <c r="G219">
        <v>1969</v>
      </c>
    </row>
    <row r="220">
      <c r="A220" t="str">
        <v>Southern Brazil</v>
      </c>
      <c r="B220" t="str">
        <v>Brazil</v>
      </c>
      <c r="C220" t="str">
        <v>Breast Cancer (HER2+)</v>
      </c>
      <c r="D220">
        <v>157.2</v>
      </c>
      <c r="E220">
        <v>12</v>
      </c>
      <c r="F220">
        <v>0</v>
      </c>
      <c r="G220">
        <v>4998</v>
      </c>
    </row>
    <row r="221">
      <c r="A221" t="str">
        <v>Southern Brazil</v>
      </c>
      <c r="B221" t="str">
        <v>Brazil</v>
      </c>
      <c r="C221" t="str">
        <v>Non-Small Cell Lung Cancer</v>
      </c>
      <c r="D221">
        <v>89.8</v>
      </c>
      <c r="E221">
        <v>11</v>
      </c>
      <c r="F221">
        <v>1</v>
      </c>
      <c r="G221">
        <v>7178</v>
      </c>
    </row>
    <row r="222">
      <c r="A222" t="str">
        <v>Southern Brazil</v>
      </c>
      <c r="B222" t="str">
        <v>Brazil</v>
      </c>
      <c r="C222" t="str">
        <v>Colorectal Cancer</v>
      </c>
      <c r="D222">
        <v>88.1</v>
      </c>
      <c r="E222">
        <v>14</v>
      </c>
      <c r="F222">
        <v>0</v>
      </c>
      <c r="G222">
        <v>5714</v>
      </c>
    </row>
    <row r="223">
      <c r="A223" t="str">
        <v>Southern Brazil</v>
      </c>
      <c r="B223" t="str">
        <v>Brazil</v>
      </c>
      <c r="C223" t="str">
        <v>Prostate Cancer</v>
      </c>
      <c r="D223">
        <v>84</v>
      </c>
      <c r="E223">
        <v>10</v>
      </c>
      <c r="F223">
        <v>3</v>
      </c>
      <c r="G223">
        <v>5531</v>
      </c>
    </row>
    <row r="224">
      <c r="A224" t="str">
        <v>Southern Brazil</v>
      </c>
      <c r="B224" t="str">
        <v>Brazil</v>
      </c>
      <c r="C224" t="str">
        <v>Hypertension</v>
      </c>
      <c r="D224">
        <v>254.7</v>
      </c>
      <c r="E224">
        <v>6</v>
      </c>
      <c r="F224">
        <v>2</v>
      </c>
      <c r="G224">
        <v>1881</v>
      </c>
    </row>
    <row r="225">
      <c r="A225" t="str">
        <v>Southern Brazil</v>
      </c>
      <c r="B225" t="str">
        <v>Brazil</v>
      </c>
      <c r="C225" t="str">
        <v>Heart Failure (HFrEF)</v>
      </c>
      <c r="D225">
        <v>65.6</v>
      </c>
      <c r="E225">
        <v>12</v>
      </c>
      <c r="F225">
        <v>0</v>
      </c>
      <c r="G225">
        <v>5836</v>
      </c>
    </row>
    <row r="226">
      <c r="A226" t="str">
        <v>Southern Brazil</v>
      </c>
      <c r="B226" t="str">
        <v>Brazil</v>
      </c>
      <c r="C226" t="str">
        <v>Atrial Fibrillation</v>
      </c>
      <c r="D226">
        <v>58.3</v>
      </c>
      <c r="E226">
        <v>8</v>
      </c>
      <c r="F226">
        <v>1</v>
      </c>
      <c r="G226">
        <v>3547</v>
      </c>
    </row>
    <row r="227">
      <c r="A227" t="str">
        <v>Southern Brazil</v>
      </c>
      <c r="B227" t="str">
        <v>Brazil</v>
      </c>
      <c r="C227" t="str">
        <v>Alzheimer's Disease (Early-stage)</v>
      </c>
      <c r="D227">
        <v>138.4</v>
      </c>
      <c r="E227">
        <v>12</v>
      </c>
      <c r="F227">
        <v>2</v>
      </c>
      <c r="G227">
        <v>6312</v>
      </c>
    </row>
    <row r="228">
      <c r="A228" t="str">
        <v>Southern Brazil</v>
      </c>
      <c r="B228" t="str">
        <v>Brazil</v>
      </c>
      <c r="C228" t="str">
        <v>Parkinson's Disease</v>
      </c>
      <c r="D228">
        <v>49.8</v>
      </c>
      <c r="E228">
        <v>16</v>
      </c>
      <c r="F228">
        <v>0</v>
      </c>
      <c r="G228">
        <v>4345</v>
      </c>
    </row>
    <row r="229">
      <c r="A229" t="str">
        <v>Southern Brazil</v>
      </c>
      <c r="B229" t="str">
        <v>Brazil</v>
      </c>
      <c r="C229" t="str">
        <v>Multiple Sclerosis (Relapsing-Remitting)</v>
      </c>
      <c r="D229">
        <v>40.4</v>
      </c>
      <c r="E229">
        <v>9</v>
      </c>
      <c r="F229">
        <v>0</v>
      </c>
      <c r="G229">
        <v>7104</v>
      </c>
    </row>
    <row r="230">
      <c r="A230" t="str">
        <v>Southern Brazil</v>
      </c>
      <c r="B230" t="str">
        <v>Brazil</v>
      </c>
      <c r="C230" t="str">
        <v>Epilepsy (Focal)</v>
      </c>
      <c r="D230">
        <v>98.4</v>
      </c>
      <c r="E230">
        <v>8</v>
      </c>
      <c r="F230">
        <v>3</v>
      </c>
      <c r="G230">
        <v>3407</v>
      </c>
    </row>
    <row r="231">
      <c r="A231" t="str">
        <v>Southern Brazil</v>
      </c>
      <c r="B231" t="str">
        <v>Brazil</v>
      </c>
      <c r="C231" t="str">
        <v>HIV (Treatment-naive)</v>
      </c>
      <c r="D231">
        <v>138.4</v>
      </c>
      <c r="E231">
        <v>11</v>
      </c>
      <c r="F231">
        <v>4</v>
      </c>
      <c r="G231">
        <v>2521</v>
      </c>
    </row>
    <row r="232">
      <c r="A232" t="str">
        <v>Southern Brazil</v>
      </c>
      <c r="B232" t="str">
        <v>Brazil</v>
      </c>
      <c r="C232" t="str">
        <v>Tuberculosis (Drug-sensitive)</v>
      </c>
      <c r="D232">
        <v>123.6</v>
      </c>
      <c r="E232">
        <v>8</v>
      </c>
      <c r="F232">
        <v>2</v>
      </c>
      <c r="G232">
        <v>2066</v>
      </c>
    </row>
    <row r="233">
      <c r="A233" t="str">
        <v>Southern Brazil</v>
      </c>
      <c r="B233" t="str">
        <v>Brazil</v>
      </c>
      <c r="C233" t="str">
        <v>Chronic Hepatitis C</v>
      </c>
      <c r="D233">
        <v>77.9</v>
      </c>
      <c r="E233">
        <v>14</v>
      </c>
      <c r="F233">
        <v>1</v>
      </c>
      <c r="G233">
        <v>3663</v>
      </c>
    </row>
    <row r="234">
      <c r="A234" t="str">
        <v>Southern Brazil</v>
      </c>
      <c r="B234" t="str">
        <v>Brazil</v>
      </c>
      <c r="C234" t="str">
        <v>Asthma (Moderate-Severe)</v>
      </c>
      <c r="D234">
        <v>231.2</v>
      </c>
      <c r="E234">
        <v>10</v>
      </c>
      <c r="F234">
        <v>3</v>
      </c>
      <c r="G234">
        <v>2311</v>
      </c>
    </row>
    <row r="235">
      <c r="A235" t="str">
        <v>Southern Brazil</v>
      </c>
      <c r="B235" t="str">
        <v>Brazil</v>
      </c>
      <c r="C235" t="str">
        <v>COPD</v>
      </c>
      <c r="D235">
        <v>180.7</v>
      </c>
      <c r="E235">
        <v>13</v>
      </c>
      <c r="F235">
        <v>3</v>
      </c>
      <c r="G235">
        <v>3414</v>
      </c>
    </row>
    <row r="236">
      <c r="A236" t="str">
        <v>Southern Brazil</v>
      </c>
      <c r="B236" t="str">
        <v>Brazil</v>
      </c>
      <c r="C236" t="str">
        <v>Rheumatoid Arthritis</v>
      </c>
      <c r="D236">
        <v>49.9</v>
      </c>
      <c r="E236">
        <v>9</v>
      </c>
      <c r="F236">
        <v>2</v>
      </c>
      <c r="G236">
        <v>5060</v>
      </c>
    </row>
    <row r="237">
      <c r="A237" t="str">
        <v>Southern Brazil</v>
      </c>
      <c r="B237" t="str">
        <v>Brazil</v>
      </c>
      <c r="C237" t="str">
        <v>Psoriasis (Moderate-Severe)</v>
      </c>
      <c r="D237">
        <v>56.9</v>
      </c>
      <c r="E237">
        <v>11</v>
      </c>
      <c r="F237">
        <v>1</v>
      </c>
      <c r="G237">
        <v>4907</v>
      </c>
    </row>
    <row r="238">
      <c r="A238" t="str">
        <v>Southern Brazil</v>
      </c>
      <c r="B238" t="str">
        <v>Brazil</v>
      </c>
      <c r="C238" t="str">
        <v>Crohn's Disease</v>
      </c>
      <c r="D238">
        <v>47.1</v>
      </c>
      <c r="E238">
        <v>11</v>
      </c>
      <c r="F238">
        <v>1</v>
      </c>
      <c r="G238">
        <v>4057</v>
      </c>
    </row>
    <row r="239">
      <c r="A239" t="str">
        <v>Southern Brazil</v>
      </c>
      <c r="B239" t="str">
        <v>Brazil</v>
      </c>
      <c r="C239" t="str">
        <v>Chronic Kidney Disease (Stage 3-4)</v>
      </c>
      <c r="D239">
        <v>202</v>
      </c>
      <c r="E239">
        <v>2</v>
      </c>
      <c r="F239">
        <v>0</v>
      </c>
      <c r="G239">
        <v>3994</v>
      </c>
    </row>
    <row r="240">
      <c r="A240" t="str">
        <v>Southern Brazil</v>
      </c>
      <c r="B240" t="str">
        <v>Brazil</v>
      </c>
      <c r="C240" t="str">
        <v>Major Depressive Disorder</v>
      </c>
      <c r="D240">
        <v>172.7</v>
      </c>
      <c r="E240">
        <v>7</v>
      </c>
      <c r="F240">
        <v>1</v>
      </c>
      <c r="G240">
        <v>3256</v>
      </c>
    </row>
    <row r="241">
      <c r="A241" t="str">
        <v>Southern Brazil</v>
      </c>
      <c r="B241" t="str">
        <v>Brazil</v>
      </c>
      <c r="C241" t="str">
        <v>Sickle Cell Disease</v>
      </c>
      <c r="D241">
        <v>90.7</v>
      </c>
      <c r="E241">
        <v>16</v>
      </c>
      <c r="F241">
        <v>1</v>
      </c>
      <c r="G241">
        <v>4602</v>
      </c>
    </row>
    <row r="242">
      <c r="A242" t="str">
        <v>Andean Region</v>
      </c>
      <c r="B242" t="str">
        <v>Colombia</v>
      </c>
      <c r="C242" t="str">
        <v>Type 2 Diabetes</v>
      </c>
      <c r="D242">
        <v>414.5</v>
      </c>
      <c r="E242">
        <v>10</v>
      </c>
      <c r="F242">
        <v>3</v>
      </c>
      <c r="G242">
        <v>2223</v>
      </c>
    </row>
    <row r="243">
      <c r="A243" t="str">
        <v>Andean Region</v>
      </c>
      <c r="B243" t="str">
        <v>Colombia</v>
      </c>
      <c r="C243" t="str">
        <v>Obesity (BMI&gt;30)</v>
      </c>
      <c r="D243">
        <v>278.4</v>
      </c>
      <c r="E243">
        <v>6</v>
      </c>
      <c r="F243">
        <v>3</v>
      </c>
      <c r="G243">
        <v>1825</v>
      </c>
    </row>
    <row r="244">
      <c r="A244" t="str">
        <v>Andean Region</v>
      </c>
      <c r="B244" t="str">
        <v>Colombia</v>
      </c>
      <c r="C244" t="str">
        <v>Breast Cancer (HER2+)</v>
      </c>
      <c r="D244">
        <v>162.3</v>
      </c>
      <c r="E244">
        <v>12</v>
      </c>
      <c r="F244">
        <v>1</v>
      </c>
      <c r="G244">
        <v>5515</v>
      </c>
    </row>
    <row r="245">
      <c r="A245" t="str">
        <v>Andean Region</v>
      </c>
      <c r="B245" t="str">
        <v>Colombia</v>
      </c>
      <c r="C245" t="str">
        <v>Non-Small Cell Lung Cancer</v>
      </c>
      <c r="D245">
        <v>93.3</v>
      </c>
      <c r="E245">
        <v>13</v>
      </c>
      <c r="F245">
        <v>0</v>
      </c>
      <c r="G245">
        <v>5779</v>
      </c>
    </row>
    <row r="246">
      <c r="A246" t="str">
        <v>Andean Region</v>
      </c>
      <c r="B246" t="str">
        <v>Colombia</v>
      </c>
      <c r="C246" t="str">
        <v>Colorectal Cancer</v>
      </c>
      <c r="D246">
        <v>101.4</v>
      </c>
      <c r="E246">
        <v>11</v>
      </c>
      <c r="F246">
        <v>0</v>
      </c>
      <c r="G246">
        <v>6143</v>
      </c>
    </row>
    <row r="247">
      <c r="A247" t="str">
        <v>Andean Region</v>
      </c>
      <c r="B247" t="str">
        <v>Colombia</v>
      </c>
      <c r="C247" t="str">
        <v>Prostate Cancer</v>
      </c>
      <c r="D247">
        <v>107.7</v>
      </c>
      <c r="E247">
        <v>6</v>
      </c>
      <c r="F247">
        <v>1</v>
      </c>
      <c r="G247">
        <v>5660</v>
      </c>
    </row>
    <row r="248">
      <c r="A248" t="str">
        <v>Andean Region</v>
      </c>
      <c r="B248" t="str">
        <v>Colombia</v>
      </c>
      <c r="C248" t="str">
        <v>Hypertension</v>
      </c>
      <c r="D248">
        <v>403.5</v>
      </c>
      <c r="E248">
        <v>11</v>
      </c>
      <c r="F248">
        <v>2</v>
      </c>
      <c r="G248">
        <v>1867</v>
      </c>
    </row>
    <row r="249">
      <c r="A249" t="str">
        <v>Andean Region</v>
      </c>
      <c r="B249" t="str">
        <v>Colombia</v>
      </c>
      <c r="C249" t="str">
        <v>Heart Failure (HFrEF)</v>
      </c>
      <c r="D249">
        <v>66.7</v>
      </c>
      <c r="E249">
        <v>10</v>
      </c>
      <c r="F249">
        <v>2</v>
      </c>
      <c r="G249">
        <v>5507</v>
      </c>
    </row>
    <row r="250">
      <c r="A250" t="str">
        <v>Andean Region</v>
      </c>
      <c r="B250" t="str">
        <v>Colombia</v>
      </c>
      <c r="C250" t="str">
        <v>Atrial Fibrillation</v>
      </c>
      <c r="D250">
        <v>86.6</v>
      </c>
      <c r="E250">
        <v>12</v>
      </c>
      <c r="F250">
        <v>1</v>
      </c>
      <c r="G250">
        <v>3930</v>
      </c>
    </row>
    <row r="251">
      <c r="A251" t="str">
        <v>Andean Region</v>
      </c>
      <c r="B251" t="str">
        <v>Colombia</v>
      </c>
      <c r="C251" t="str">
        <v>Alzheimer's Disease (Early-stage)</v>
      </c>
      <c r="D251">
        <v>147</v>
      </c>
      <c r="E251">
        <v>12</v>
      </c>
      <c r="F251">
        <v>2</v>
      </c>
      <c r="G251">
        <v>5222</v>
      </c>
    </row>
    <row r="252">
      <c r="A252" t="str">
        <v>Andean Region</v>
      </c>
      <c r="B252" t="str">
        <v>Colombia</v>
      </c>
      <c r="C252" t="str">
        <v>Parkinson's Disease</v>
      </c>
      <c r="D252">
        <v>54.5</v>
      </c>
      <c r="E252">
        <v>10</v>
      </c>
      <c r="F252">
        <v>0</v>
      </c>
      <c r="G252">
        <v>4825</v>
      </c>
    </row>
    <row r="253">
      <c r="A253" t="str">
        <v>Andean Region</v>
      </c>
      <c r="B253" t="str">
        <v>Colombia</v>
      </c>
      <c r="C253" t="str">
        <v>Multiple Sclerosis (Relapsing-Remitting)</v>
      </c>
      <c r="D253">
        <v>40</v>
      </c>
      <c r="E253">
        <v>12</v>
      </c>
      <c r="F253">
        <v>1</v>
      </c>
      <c r="G253">
        <v>5873</v>
      </c>
    </row>
    <row r="254">
      <c r="A254" t="str">
        <v>Andean Region</v>
      </c>
      <c r="B254" t="str">
        <v>Colombia</v>
      </c>
      <c r="C254" t="str">
        <v>Epilepsy (Focal)</v>
      </c>
      <c r="D254">
        <v>101.6</v>
      </c>
      <c r="E254">
        <v>10</v>
      </c>
      <c r="F254">
        <v>0</v>
      </c>
      <c r="G254">
        <v>3164</v>
      </c>
    </row>
    <row r="255">
      <c r="A255" t="str">
        <v>Andean Region</v>
      </c>
      <c r="B255" t="str">
        <v>Colombia</v>
      </c>
      <c r="C255" t="str">
        <v>HIV (Treatment-naive)</v>
      </c>
      <c r="D255">
        <v>101.5</v>
      </c>
      <c r="E255">
        <v>6</v>
      </c>
      <c r="F255">
        <v>0</v>
      </c>
      <c r="G255">
        <v>2494</v>
      </c>
    </row>
    <row r="256">
      <c r="A256" t="str">
        <v>Andean Region</v>
      </c>
      <c r="B256" t="str">
        <v>Colombia</v>
      </c>
      <c r="C256" t="str">
        <v>Tuberculosis (Drug-sensitive)</v>
      </c>
      <c r="D256">
        <v>131.1</v>
      </c>
      <c r="E256">
        <v>9</v>
      </c>
      <c r="F256">
        <v>1</v>
      </c>
      <c r="G256">
        <v>2120</v>
      </c>
    </row>
    <row r="257">
      <c r="A257" t="str">
        <v>Andean Region</v>
      </c>
      <c r="B257" t="str">
        <v>Colombia</v>
      </c>
      <c r="C257" t="str">
        <v>Chronic Hepatitis C</v>
      </c>
      <c r="D257">
        <v>84.5</v>
      </c>
      <c r="E257">
        <v>10</v>
      </c>
      <c r="F257">
        <v>1</v>
      </c>
      <c r="G257">
        <v>3371</v>
      </c>
    </row>
    <row r="258">
      <c r="A258" t="str">
        <v>Andean Region</v>
      </c>
      <c r="B258" t="str">
        <v>Colombia</v>
      </c>
      <c r="C258" t="str">
        <v>Asthma (Moderate-Severe)</v>
      </c>
      <c r="D258">
        <v>171.3</v>
      </c>
      <c r="E258">
        <v>9</v>
      </c>
      <c r="F258">
        <v>0</v>
      </c>
      <c r="G258">
        <v>1988</v>
      </c>
    </row>
    <row r="259">
      <c r="A259" t="str">
        <v>Andean Region</v>
      </c>
      <c r="B259" t="str">
        <v>Colombia</v>
      </c>
      <c r="C259" t="str">
        <v>COPD</v>
      </c>
      <c r="D259">
        <v>149.9</v>
      </c>
      <c r="E259">
        <v>12</v>
      </c>
      <c r="F259">
        <v>3</v>
      </c>
      <c r="G259">
        <v>2945</v>
      </c>
    </row>
    <row r="260">
      <c r="A260" t="str">
        <v>Andean Region</v>
      </c>
      <c r="B260" t="str">
        <v>Colombia</v>
      </c>
      <c r="C260" t="str">
        <v>Rheumatoid Arthritis</v>
      </c>
      <c r="D260">
        <v>55.4</v>
      </c>
      <c r="E260">
        <v>11</v>
      </c>
      <c r="F260">
        <v>0</v>
      </c>
      <c r="G260">
        <v>4139</v>
      </c>
    </row>
    <row r="261">
      <c r="A261" t="str">
        <v>Andean Region</v>
      </c>
      <c r="B261" t="str">
        <v>Colombia</v>
      </c>
      <c r="C261" t="str">
        <v>Psoriasis (Moderate-Severe)</v>
      </c>
      <c r="D261">
        <v>64.4</v>
      </c>
      <c r="E261">
        <v>8</v>
      </c>
      <c r="F261">
        <v>2</v>
      </c>
      <c r="G261">
        <v>4169</v>
      </c>
    </row>
    <row r="262">
      <c r="A262" t="str">
        <v>Andean Region</v>
      </c>
      <c r="B262" t="str">
        <v>Colombia</v>
      </c>
      <c r="C262" t="str">
        <v>Crohn's Disease</v>
      </c>
      <c r="D262">
        <v>38.6</v>
      </c>
      <c r="E262">
        <v>14</v>
      </c>
      <c r="F262">
        <v>1</v>
      </c>
      <c r="G262">
        <v>5097</v>
      </c>
    </row>
    <row r="263">
      <c r="A263" t="str">
        <v>Andean Region</v>
      </c>
      <c r="B263" t="str">
        <v>Colombia</v>
      </c>
      <c r="C263" t="str">
        <v>Chronic Kidney Disease (Stage 3-4)</v>
      </c>
      <c r="D263">
        <v>168.2</v>
      </c>
      <c r="E263">
        <v>8</v>
      </c>
      <c r="F263">
        <v>1</v>
      </c>
      <c r="G263">
        <v>3630</v>
      </c>
    </row>
    <row r="264">
      <c r="A264" t="str">
        <v>Andean Region</v>
      </c>
      <c r="B264" t="str">
        <v>Colombia</v>
      </c>
      <c r="C264" t="str">
        <v>Major Depressive Disorder</v>
      </c>
      <c r="D264">
        <v>137.3</v>
      </c>
      <c r="E264">
        <v>10</v>
      </c>
      <c r="F264">
        <v>0</v>
      </c>
      <c r="G264">
        <v>2464</v>
      </c>
    </row>
    <row r="265">
      <c r="A265" t="str">
        <v>Andean Region</v>
      </c>
      <c r="B265" t="str">
        <v>Colombia</v>
      </c>
      <c r="C265" t="str">
        <v>Sickle Cell Disease</v>
      </c>
      <c r="D265">
        <v>35.6</v>
      </c>
      <c r="E265">
        <v>17</v>
      </c>
      <c r="F265">
        <v>0</v>
      </c>
      <c r="G265">
        <v>4656</v>
      </c>
    </row>
    <row r="266">
      <c r="A266" t="str">
        <v>North Africa</v>
      </c>
      <c r="B266" t="str">
        <v>Egypt</v>
      </c>
      <c r="C266" t="str">
        <v>Type 2 Diabetes</v>
      </c>
      <c r="D266">
        <v>622.8</v>
      </c>
      <c r="E266">
        <v>17</v>
      </c>
      <c r="F266">
        <v>5</v>
      </c>
      <c r="G266">
        <v>1444</v>
      </c>
    </row>
    <row r="267">
      <c r="A267" t="str">
        <v>North Africa</v>
      </c>
      <c r="B267" t="str">
        <v>Egypt</v>
      </c>
      <c r="C267" t="str">
        <v>Obesity (BMI&gt;30)</v>
      </c>
      <c r="D267">
        <v>273.2</v>
      </c>
      <c r="E267">
        <v>20</v>
      </c>
      <c r="F267">
        <v>1</v>
      </c>
      <c r="G267">
        <v>1370</v>
      </c>
    </row>
    <row r="268">
      <c r="A268" t="str">
        <v>North Africa</v>
      </c>
      <c r="B268" t="str">
        <v>Egypt</v>
      </c>
      <c r="C268" t="str">
        <v>Breast Cancer (HER2+)</v>
      </c>
      <c r="D268">
        <v>69.5</v>
      </c>
      <c r="E268">
        <v>17</v>
      </c>
      <c r="F268">
        <v>0</v>
      </c>
      <c r="G268">
        <v>3585</v>
      </c>
    </row>
    <row r="269">
      <c r="A269" t="str">
        <v>North Africa</v>
      </c>
      <c r="B269" t="str">
        <v>Egypt</v>
      </c>
      <c r="C269" t="str">
        <v>Non-Small Cell Lung Cancer</v>
      </c>
      <c r="D269">
        <v>204.1</v>
      </c>
      <c r="E269">
        <v>17</v>
      </c>
      <c r="F269">
        <v>1</v>
      </c>
      <c r="G269">
        <v>3503</v>
      </c>
    </row>
    <row r="270">
      <c r="A270" t="str">
        <v>North Africa</v>
      </c>
      <c r="B270" t="str">
        <v>Egypt</v>
      </c>
      <c r="C270" t="str">
        <v>Colorectal Cancer</v>
      </c>
      <c r="D270">
        <v>81.9</v>
      </c>
      <c r="E270">
        <v>12</v>
      </c>
      <c r="F270">
        <v>0</v>
      </c>
      <c r="G270">
        <v>3665</v>
      </c>
    </row>
    <row r="271">
      <c r="A271" t="str">
        <v>North Africa</v>
      </c>
      <c r="B271" t="str">
        <v>Egypt</v>
      </c>
      <c r="C271" t="str">
        <v>Prostate Cancer</v>
      </c>
      <c r="D271">
        <v>61.7</v>
      </c>
      <c r="E271">
        <v>24</v>
      </c>
      <c r="F271">
        <v>0</v>
      </c>
      <c r="G271">
        <v>3736</v>
      </c>
    </row>
    <row r="272">
      <c r="A272" t="str">
        <v>North Africa</v>
      </c>
      <c r="B272" t="str">
        <v>Egypt</v>
      </c>
      <c r="C272" t="str">
        <v>Hypertension</v>
      </c>
      <c r="D272">
        <v>395.1</v>
      </c>
      <c r="E272">
        <v>15</v>
      </c>
      <c r="F272">
        <v>4</v>
      </c>
      <c r="G272">
        <v>1108</v>
      </c>
    </row>
    <row r="273">
      <c r="A273" t="str">
        <v>North Africa</v>
      </c>
      <c r="B273" t="str">
        <v>Egypt</v>
      </c>
      <c r="C273" t="str">
        <v>Heart Failure (HFrEF)</v>
      </c>
      <c r="D273">
        <v>71.2</v>
      </c>
      <c r="E273">
        <v>16</v>
      </c>
      <c r="F273">
        <v>0</v>
      </c>
      <c r="G273">
        <v>2413</v>
      </c>
    </row>
    <row r="274">
      <c r="A274" t="str">
        <v>North Africa</v>
      </c>
      <c r="B274" t="str">
        <v>Egypt</v>
      </c>
      <c r="C274" t="str">
        <v>Atrial Fibrillation</v>
      </c>
      <c r="D274">
        <v>72.2</v>
      </c>
      <c r="E274">
        <v>15</v>
      </c>
      <c r="F274">
        <v>0</v>
      </c>
      <c r="G274">
        <v>2312</v>
      </c>
    </row>
    <row r="275">
      <c r="A275" t="str">
        <v>North Africa</v>
      </c>
      <c r="B275" t="str">
        <v>Egypt</v>
      </c>
      <c r="C275" t="str">
        <v>Alzheimer's Disease (Early-stage)</v>
      </c>
      <c r="D275">
        <v>59.1</v>
      </c>
      <c r="E275">
        <v>18</v>
      </c>
      <c r="F275">
        <v>0</v>
      </c>
      <c r="G275">
        <v>3336</v>
      </c>
    </row>
    <row r="276">
      <c r="A276" t="str">
        <v>North Africa</v>
      </c>
      <c r="B276" t="str">
        <v>Egypt</v>
      </c>
      <c r="C276" t="str">
        <v>Parkinson's Disease</v>
      </c>
      <c r="D276">
        <v>70.8</v>
      </c>
      <c r="E276">
        <v>19</v>
      </c>
      <c r="F276">
        <v>2</v>
      </c>
      <c r="G276">
        <v>3153</v>
      </c>
    </row>
    <row r="277">
      <c r="A277" t="str">
        <v>North Africa</v>
      </c>
      <c r="B277" t="str">
        <v>Egypt</v>
      </c>
      <c r="C277" t="str">
        <v>Multiple Sclerosis (Relapsing-Remitting)</v>
      </c>
      <c r="D277">
        <v>19.2</v>
      </c>
      <c r="E277">
        <v>19</v>
      </c>
      <c r="F277">
        <v>1</v>
      </c>
      <c r="G277">
        <v>3960</v>
      </c>
    </row>
    <row r="278">
      <c r="A278" t="str">
        <v>North Africa</v>
      </c>
      <c r="B278" t="str">
        <v>Egypt</v>
      </c>
      <c r="C278" t="str">
        <v>Epilepsy (Focal)</v>
      </c>
      <c r="D278">
        <v>98.2</v>
      </c>
      <c r="E278">
        <v>18</v>
      </c>
      <c r="F278">
        <v>0</v>
      </c>
      <c r="G278">
        <v>1512</v>
      </c>
    </row>
    <row r="279">
      <c r="A279" t="str">
        <v>North Africa</v>
      </c>
      <c r="B279" t="str">
        <v>Egypt</v>
      </c>
      <c r="C279" t="str">
        <v>HIV (Treatment-naive)</v>
      </c>
      <c r="D279">
        <v>135.5</v>
      </c>
      <c r="E279">
        <v>18</v>
      </c>
      <c r="F279">
        <v>3</v>
      </c>
      <c r="G279">
        <v>1655</v>
      </c>
    </row>
    <row r="280">
      <c r="A280" t="str">
        <v>North Africa</v>
      </c>
      <c r="B280" t="str">
        <v>Egypt</v>
      </c>
      <c r="C280" t="str">
        <v>Tuberculosis (Drug-sensitive)</v>
      </c>
      <c r="D280">
        <v>173</v>
      </c>
      <c r="E280">
        <v>15</v>
      </c>
      <c r="F280">
        <v>1</v>
      </c>
      <c r="G280">
        <v>1221</v>
      </c>
    </row>
    <row r="281">
      <c r="A281" t="str">
        <v>North Africa</v>
      </c>
      <c r="B281" t="str">
        <v>Egypt</v>
      </c>
      <c r="C281" t="str">
        <v>Chronic Hepatitis C</v>
      </c>
      <c r="D281">
        <v>191.8</v>
      </c>
      <c r="E281">
        <v>14</v>
      </c>
      <c r="F281">
        <v>2</v>
      </c>
      <c r="G281">
        <v>1727</v>
      </c>
    </row>
    <row r="282">
      <c r="A282" t="str">
        <v>North Africa</v>
      </c>
      <c r="B282" t="str">
        <v>Egypt</v>
      </c>
      <c r="C282" t="str">
        <v>Asthma (Moderate-Severe)</v>
      </c>
      <c r="D282">
        <v>322.4</v>
      </c>
      <c r="E282">
        <v>16</v>
      </c>
      <c r="F282">
        <v>1</v>
      </c>
      <c r="G282">
        <v>1179</v>
      </c>
    </row>
    <row r="283">
      <c r="A283" t="str">
        <v>North Africa</v>
      </c>
      <c r="B283" t="str">
        <v>Egypt</v>
      </c>
      <c r="C283" t="str">
        <v>COPD</v>
      </c>
      <c r="D283">
        <v>247.6</v>
      </c>
      <c r="E283">
        <v>15</v>
      </c>
      <c r="F283">
        <v>4</v>
      </c>
      <c r="G283">
        <v>1741</v>
      </c>
    </row>
    <row r="284">
      <c r="A284" t="str">
        <v>North Africa</v>
      </c>
      <c r="B284" t="str">
        <v>Egypt</v>
      </c>
      <c r="C284" t="str">
        <v>Rheumatoid Arthritis</v>
      </c>
      <c r="D284">
        <v>57.7</v>
      </c>
      <c r="E284">
        <v>9</v>
      </c>
      <c r="F284">
        <v>0</v>
      </c>
      <c r="G284">
        <v>2458</v>
      </c>
    </row>
    <row r="285">
      <c r="A285" t="str">
        <v>North Africa</v>
      </c>
      <c r="B285" t="str">
        <v>Egypt</v>
      </c>
      <c r="C285" t="str">
        <v>Psoriasis (Moderate-Severe)</v>
      </c>
      <c r="D285">
        <v>29.6</v>
      </c>
      <c r="E285">
        <v>20</v>
      </c>
      <c r="F285">
        <v>0</v>
      </c>
      <c r="G285">
        <v>2725</v>
      </c>
    </row>
    <row r="286">
      <c r="A286" t="str">
        <v>North Africa</v>
      </c>
      <c r="B286" t="str">
        <v>Egypt</v>
      </c>
      <c r="C286" t="str">
        <v>Crohn's Disease</v>
      </c>
      <c r="D286">
        <v>22.7</v>
      </c>
      <c r="E286">
        <v>18</v>
      </c>
      <c r="F286">
        <v>0</v>
      </c>
      <c r="G286">
        <v>3081</v>
      </c>
    </row>
    <row r="287">
      <c r="A287" t="str">
        <v>North Africa</v>
      </c>
      <c r="B287" t="str">
        <v>Egypt</v>
      </c>
      <c r="C287" t="str">
        <v>Chronic Kidney Disease (Stage 3-4)</v>
      </c>
      <c r="D287">
        <v>375.2</v>
      </c>
      <c r="E287">
        <v>8</v>
      </c>
      <c r="F287">
        <v>0</v>
      </c>
      <c r="G287">
        <v>1969</v>
      </c>
    </row>
    <row r="288">
      <c r="A288" t="str">
        <v>North Africa</v>
      </c>
      <c r="B288" t="str">
        <v>Egypt</v>
      </c>
      <c r="C288" t="str">
        <v>Major Depressive Disorder</v>
      </c>
      <c r="D288">
        <v>160.4</v>
      </c>
      <c r="E288">
        <v>18</v>
      </c>
      <c r="F288">
        <v>2</v>
      </c>
      <c r="G288">
        <v>1476</v>
      </c>
    </row>
    <row r="289">
      <c r="A289" t="str">
        <v>North Africa</v>
      </c>
      <c r="B289" t="str">
        <v>Egypt</v>
      </c>
      <c r="C289" t="str">
        <v>Sickle Cell Disease</v>
      </c>
      <c r="D289">
        <v>41.2</v>
      </c>
      <c r="E289">
        <v>21</v>
      </c>
      <c r="F289">
        <v>1</v>
      </c>
      <c r="G289">
        <v>2690</v>
      </c>
    </row>
    <row r="290">
      <c r="A290" t="str">
        <v>West Africa</v>
      </c>
      <c r="B290" t="str">
        <v>Nigeria</v>
      </c>
      <c r="C290" t="str">
        <v>Type 2 Diabetes</v>
      </c>
      <c r="D290">
        <v>334.3</v>
      </c>
      <c r="E290">
        <v>14</v>
      </c>
      <c r="F290">
        <v>3</v>
      </c>
      <c r="G290">
        <v>1265</v>
      </c>
    </row>
    <row r="291">
      <c r="A291" t="str">
        <v>West Africa</v>
      </c>
      <c r="B291" t="str">
        <v>Nigeria</v>
      </c>
      <c r="C291" t="str">
        <v>Obesity (BMI&gt;30)</v>
      </c>
      <c r="D291">
        <v>280.1</v>
      </c>
      <c r="E291">
        <v>20</v>
      </c>
      <c r="F291">
        <v>0</v>
      </c>
      <c r="G291">
        <v>941</v>
      </c>
    </row>
    <row r="292">
      <c r="A292" t="str">
        <v>West Africa</v>
      </c>
      <c r="B292" t="str">
        <v>Nigeria</v>
      </c>
      <c r="C292" t="str">
        <v>Breast Cancer (HER2+)</v>
      </c>
      <c r="D292">
        <v>63.7</v>
      </c>
      <c r="E292">
        <v>16</v>
      </c>
      <c r="F292">
        <v>0</v>
      </c>
      <c r="G292">
        <v>2626</v>
      </c>
    </row>
    <row r="293">
      <c r="A293" t="str">
        <v>West Africa</v>
      </c>
      <c r="B293" t="str">
        <v>Nigeria</v>
      </c>
      <c r="C293" t="str">
        <v>Non-Small Cell Lung Cancer</v>
      </c>
      <c r="D293">
        <v>76.9</v>
      </c>
      <c r="E293">
        <v>15</v>
      </c>
      <c r="F293">
        <v>4</v>
      </c>
      <c r="G293">
        <v>4389</v>
      </c>
    </row>
    <row r="294">
      <c r="A294" t="str">
        <v>West Africa</v>
      </c>
      <c r="B294" t="str">
        <v>Nigeria</v>
      </c>
      <c r="C294" t="str">
        <v>Colorectal Cancer</v>
      </c>
      <c r="D294">
        <v>79.6</v>
      </c>
      <c r="E294">
        <v>16</v>
      </c>
      <c r="F294">
        <v>0</v>
      </c>
      <c r="G294">
        <v>2635</v>
      </c>
    </row>
    <row r="295">
      <c r="A295" t="str">
        <v>West Africa</v>
      </c>
      <c r="B295" t="str">
        <v>Nigeria</v>
      </c>
      <c r="C295" t="str">
        <v>Prostate Cancer</v>
      </c>
      <c r="D295">
        <v>49.1</v>
      </c>
      <c r="E295">
        <v>12</v>
      </c>
      <c r="F295">
        <v>0</v>
      </c>
      <c r="G295">
        <v>2432</v>
      </c>
    </row>
    <row r="296">
      <c r="A296" t="str">
        <v>West Africa</v>
      </c>
      <c r="B296" t="str">
        <v>Nigeria</v>
      </c>
      <c r="C296" t="str">
        <v>Hypertension</v>
      </c>
      <c r="D296">
        <v>504.6</v>
      </c>
      <c r="E296">
        <v>16</v>
      </c>
      <c r="F296">
        <v>4</v>
      </c>
      <c r="G296">
        <v>1047</v>
      </c>
    </row>
    <row r="297">
      <c r="A297" t="str">
        <v>West Africa</v>
      </c>
      <c r="B297" t="str">
        <v>Nigeria</v>
      </c>
      <c r="C297" t="str">
        <v>Heart Failure (HFrEF)</v>
      </c>
      <c r="D297">
        <v>68</v>
      </c>
      <c r="E297">
        <v>20</v>
      </c>
      <c r="F297">
        <v>0</v>
      </c>
      <c r="G297">
        <v>2787</v>
      </c>
    </row>
    <row r="298">
      <c r="A298" t="str">
        <v>West Africa</v>
      </c>
      <c r="B298" t="str">
        <v>Nigeria</v>
      </c>
      <c r="C298" t="str">
        <v>Atrial Fibrillation</v>
      </c>
      <c r="D298">
        <v>64.9</v>
      </c>
      <c r="E298">
        <v>11</v>
      </c>
      <c r="F298">
        <v>0</v>
      </c>
      <c r="G298">
        <v>2186</v>
      </c>
    </row>
    <row r="299">
      <c r="A299" t="str">
        <v>West Africa</v>
      </c>
      <c r="B299" t="str">
        <v>Nigeria</v>
      </c>
      <c r="C299" t="str">
        <v>Alzheimer's Disease (Early-stage)</v>
      </c>
      <c r="D299">
        <v>57.4</v>
      </c>
      <c r="E299">
        <v>17</v>
      </c>
      <c r="F299">
        <v>3</v>
      </c>
      <c r="G299">
        <v>2961</v>
      </c>
    </row>
    <row r="300">
      <c r="A300" t="str">
        <v>West Africa</v>
      </c>
      <c r="B300" t="str">
        <v>Nigeria</v>
      </c>
      <c r="C300" t="str">
        <v>Parkinson's Disease</v>
      </c>
      <c r="D300">
        <v>52.8</v>
      </c>
      <c r="E300">
        <v>20</v>
      </c>
      <c r="F300">
        <v>3</v>
      </c>
      <c r="G300">
        <v>3102</v>
      </c>
    </row>
    <row r="301">
      <c r="A301" t="str">
        <v>West Africa</v>
      </c>
      <c r="B301" t="str">
        <v>Nigeria</v>
      </c>
      <c r="C301" t="str">
        <v>Multiple Sclerosis (Relapsing-Remitting)</v>
      </c>
      <c r="D301">
        <v>13.1</v>
      </c>
      <c r="E301">
        <v>15</v>
      </c>
      <c r="F301">
        <v>2</v>
      </c>
      <c r="G301">
        <v>3026</v>
      </c>
    </row>
    <row r="302">
      <c r="A302" t="str">
        <v>West Africa</v>
      </c>
      <c r="B302" t="str">
        <v>Nigeria</v>
      </c>
      <c r="C302" t="str">
        <v>Epilepsy (Focal)</v>
      </c>
      <c r="D302">
        <v>94.7</v>
      </c>
      <c r="E302">
        <v>14</v>
      </c>
      <c r="F302">
        <v>1</v>
      </c>
      <c r="G302">
        <v>1483</v>
      </c>
    </row>
    <row r="303">
      <c r="A303" t="str">
        <v>West Africa</v>
      </c>
      <c r="B303" t="str">
        <v>Nigeria</v>
      </c>
      <c r="C303" t="str">
        <v>HIV (Treatment-naive)</v>
      </c>
      <c r="D303">
        <v>426.2</v>
      </c>
      <c r="E303">
        <v>13</v>
      </c>
      <c r="F303">
        <v>2</v>
      </c>
      <c r="G303">
        <v>1407</v>
      </c>
    </row>
    <row r="304">
      <c r="A304" t="str">
        <v>West Africa</v>
      </c>
      <c r="B304" t="str">
        <v>Nigeria</v>
      </c>
      <c r="C304" t="str">
        <v>Tuberculosis (Drug-sensitive)</v>
      </c>
      <c r="D304">
        <v>389.5</v>
      </c>
      <c r="E304">
        <v>16</v>
      </c>
      <c r="F304">
        <v>4</v>
      </c>
      <c r="G304">
        <v>1042</v>
      </c>
    </row>
    <row r="305">
      <c r="A305" t="str">
        <v>West Africa</v>
      </c>
      <c r="B305" t="str">
        <v>Nigeria</v>
      </c>
      <c r="C305" t="str">
        <v>Chronic Hepatitis C</v>
      </c>
      <c r="D305">
        <v>77.7</v>
      </c>
      <c r="E305">
        <v>13</v>
      </c>
      <c r="F305">
        <v>0</v>
      </c>
      <c r="G305">
        <v>1504</v>
      </c>
    </row>
    <row r="306">
      <c r="A306" t="str">
        <v>West Africa</v>
      </c>
      <c r="B306" t="str">
        <v>Nigeria</v>
      </c>
      <c r="C306" t="str">
        <v>Asthma (Moderate-Severe)</v>
      </c>
      <c r="D306">
        <v>179.6</v>
      </c>
      <c r="E306">
        <v>8</v>
      </c>
      <c r="F306">
        <v>0</v>
      </c>
      <c r="G306">
        <v>1273</v>
      </c>
    </row>
    <row r="307">
      <c r="A307" t="str">
        <v>West Africa</v>
      </c>
      <c r="B307" t="str">
        <v>Nigeria</v>
      </c>
      <c r="C307" t="str">
        <v>COPD</v>
      </c>
      <c r="D307">
        <v>148.9</v>
      </c>
      <c r="E307">
        <v>20</v>
      </c>
      <c r="F307">
        <v>2</v>
      </c>
      <c r="G307">
        <v>1744</v>
      </c>
    </row>
    <row r="308">
      <c r="A308" t="str">
        <v>West Africa</v>
      </c>
      <c r="B308" t="str">
        <v>Nigeria</v>
      </c>
      <c r="C308" t="str">
        <v>Rheumatoid Arthritis</v>
      </c>
      <c r="D308">
        <v>51.9</v>
      </c>
      <c r="E308">
        <v>17</v>
      </c>
      <c r="F308">
        <v>1</v>
      </c>
      <c r="G308">
        <v>2159</v>
      </c>
    </row>
    <row r="309">
      <c r="A309" t="str">
        <v>West Africa</v>
      </c>
      <c r="B309" t="str">
        <v>Nigeria</v>
      </c>
      <c r="C309" t="str">
        <v>Psoriasis (Moderate-Severe)</v>
      </c>
      <c r="D309">
        <v>36.1</v>
      </c>
      <c r="E309">
        <v>17</v>
      </c>
      <c r="F309">
        <v>0</v>
      </c>
      <c r="G309">
        <v>1900</v>
      </c>
    </row>
    <row r="310">
      <c r="A310" t="str">
        <v>West Africa</v>
      </c>
      <c r="B310" t="str">
        <v>Nigeria</v>
      </c>
      <c r="C310" t="str">
        <v>Crohn's Disease</v>
      </c>
      <c r="D310">
        <v>18.6</v>
      </c>
      <c r="E310">
        <v>18</v>
      </c>
      <c r="F310">
        <v>1</v>
      </c>
      <c r="G310">
        <v>2566</v>
      </c>
    </row>
    <row r="311">
      <c r="A311" t="str">
        <v>West Africa</v>
      </c>
      <c r="B311" t="str">
        <v>Nigeria</v>
      </c>
      <c r="C311" t="str">
        <v>Chronic Kidney Disease (Stage 3-4)</v>
      </c>
      <c r="D311">
        <v>248.1</v>
      </c>
      <c r="E311">
        <v>17</v>
      </c>
      <c r="F311">
        <v>3</v>
      </c>
      <c r="G311">
        <v>2254</v>
      </c>
    </row>
    <row r="312">
      <c r="A312" t="str">
        <v>West Africa</v>
      </c>
      <c r="B312" t="str">
        <v>Nigeria</v>
      </c>
      <c r="C312" t="str">
        <v>Major Depressive Disorder</v>
      </c>
      <c r="D312">
        <v>196.3</v>
      </c>
      <c r="E312">
        <v>12</v>
      </c>
      <c r="F312">
        <v>4</v>
      </c>
      <c r="G312">
        <v>1321</v>
      </c>
    </row>
    <row r="313">
      <c r="A313" t="str">
        <v>West Africa</v>
      </c>
      <c r="B313" t="str">
        <v>Nigeria</v>
      </c>
      <c r="C313" t="str">
        <v>Sickle Cell Disease</v>
      </c>
      <c r="D313">
        <v>115.8</v>
      </c>
      <c r="E313">
        <v>18</v>
      </c>
      <c r="F313">
        <v>0</v>
      </c>
      <c r="G313">
        <v>1803</v>
      </c>
    </row>
    <row r="314">
      <c r="A314" t="str">
        <v>Southern Africa</v>
      </c>
      <c r="B314" t="str">
        <v>South Africa</v>
      </c>
      <c r="C314" t="str">
        <v>Type 2 Diabetes</v>
      </c>
      <c r="D314">
        <v>311.3</v>
      </c>
      <c r="E314">
        <v>6</v>
      </c>
      <c r="F314">
        <v>5</v>
      </c>
      <c r="G314">
        <v>2659</v>
      </c>
    </row>
    <row r="315">
      <c r="A315" t="str">
        <v>Southern Africa</v>
      </c>
      <c r="B315" t="str">
        <v>South Africa</v>
      </c>
      <c r="C315" t="str">
        <v>Obesity (BMI&gt;30)</v>
      </c>
      <c r="D315">
        <v>246.5</v>
      </c>
      <c r="E315">
        <v>10</v>
      </c>
      <c r="F315">
        <v>2</v>
      </c>
      <c r="G315">
        <v>1848</v>
      </c>
    </row>
    <row r="316">
      <c r="A316" t="str">
        <v>Southern Africa</v>
      </c>
      <c r="B316" t="str">
        <v>South Africa</v>
      </c>
      <c r="C316" t="str">
        <v>Breast Cancer (HER2+)</v>
      </c>
      <c r="D316">
        <v>158.5</v>
      </c>
      <c r="E316">
        <v>11</v>
      </c>
      <c r="F316">
        <v>4</v>
      </c>
      <c r="G316">
        <v>5292</v>
      </c>
    </row>
    <row r="317">
      <c r="A317" t="str">
        <v>Southern Africa</v>
      </c>
      <c r="B317" t="str">
        <v>South Africa</v>
      </c>
      <c r="C317" t="str">
        <v>Non-Small Cell Lung Cancer</v>
      </c>
      <c r="D317">
        <v>105.6</v>
      </c>
      <c r="E317">
        <v>12</v>
      </c>
      <c r="F317">
        <v>2</v>
      </c>
      <c r="G317">
        <v>6169</v>
      </c>
    </row>
    <row r="318">
      <c r="A318" t="str">
        <v>Southern Africa</v>
      </c>
      <c r="B318" t="str">
        <v>South Africa</v>
      </c>
      <c r="C318" t="str">
        <v>Colorectal Cancer</v>
      </c>
      <c r="D318">
        <v>84.3</v>
      </c>
      <c r="E318">
        <v>11</v>
      </c>
      <c r="F318">
        <v>0</v>
      </c>
      <c r="G318">
        <v>6292</v>
      </c>
    </row>
    <row r="319">
      <c r="A319" t="str">
        <v>Southern Africa</v>
      </c>
      <c r="B319" t="str">
        <v>South Africa</v>
      </c>
      <c r="C319" t="str">
        <v>Prostate Cancer</v>
      </c>
      <c r="D319">
        <v>111</v>
      </c>
      <c r="E319">
        <v>11</v>
      </c>
      <c r="F319">
        <v>3</v>
      </c>
      <c r="G319">
        <v>6122</v>
      </c>
    </row>
    <row r="320">
      <c r="A320" t="str">
        <v>Southern Africa</v>
      </c>
      <c r="B320" t="str">
        <v>South Africa</v>
      </c>
      <c r="C320" t="str">
        <v>Hypertension</v>
      </c>
      <c r="D320">
        <v>536.8</v>
      </c>
      <c r="E320">
        <v>10</v>
      </c>
      <c r="F320">
        <v>5</v>
      </c>
      <c r="G320">
        <v>1805</v>
      </c>
    </row>
    <row r="321">
      <c r="A321" t="str">
        <v>Southern Africa</v>
      </c>
      <c r="B321" t="str">
        <v>South Africa</v>
      </c>
      <c r="C321" t="str">
        <v>Heart Failure (HFrEF)</v>
      </c>
      <c r="D321">
        <v>76.3</v>
      </c>
      <c r="E321">
        <v>15</v>
      </c>
      <c r="F321">
        <v>1</v>
      </c>
      <c r="G321">
        <v>4569</v>
      </c>
    </row>
    <row r="322">
      <c r="A322" t="str">
        <v>Southern Africa</v>
      </c>
      <c r="B322" t="str">
        <v>South Africa</v>
      </c>
      <c r="C322" t="str">
        <v>Atrial Fibrillation</v>
      </c>
      <c r="D322">
        <v>78.7</v>
      </c>
      <c r="E322">
        <v>5</v>
      </c>
      <c r="F322">
        <v>0</v>
      </c>
      <c r="G322">
        <v>4126</v>
      </c>
    </row>
    <row r="323">
      <c r="A323" t="str">
        <v>Southern Africa</v>
      </c>
      <c r="B323" t="str">
        <v>South Africa</v>
      </c>
      <c r="C323" t="str">
        <v>Alzheimer's Disease (Early-stage)</v>
      </c>
      <c r="D323">
        <v>52.5</v>
      </c>
      <c r="E323">
        <v>12</v>
      </c>
      <c r="F323">
        <v>0</v>
      </c>
      <c r="G323">
        <v>4758</v>
      </c>
    </row>
    <row r="324">
      <c r="A324" t="str">
        <v>Southern Africa</v>
      </c>
      <c r="B324" t="str">
        <v>South Africa</v>
      </c>
      <c r="C324" t="str">
        <v>Parkinson's Disease</v>
      </c>
      <c r="D324">
        <v>75.8</v>
      </c>
      <c r="E324">
        <v>13</v>
      </c>
      <c r="F324">
        <v>1</v>
      </c>
      <c r="G324">
        <v>4288</v>
      </c>
    </row>
    <row r="325">
      <c r="A325" t="str">
        <v>Southern Africa</v>
      </c>
      <c r="B325" t="str">
        <v>South Africa</v>
      </c>
      <c r="C325" t="str">
        <v>Multiple Sclerosis (Relapsing-Remitting)</v>
      </c>
      <c r="D325">
        <v>37.6</v>
      </c>
      <c r="E325">
        <v>7</v>
      </c>
      <c r="F325">
        <v>1</v>
      </c>
      <c r="G325">
        <v>6716</v>
      </c>
    </row>
    <row r="326">
      <c r="A326" t="str">
        <v>Southern Africa</v>
      </c>
      <c r="B326" t="str">
        <v>South Africa</v>
      </c>
      <c r="C326" t="str">
        <v>Epilepsy (Focal)</v>
      </c>
      <c r="D326">
        <v>69.9</v>
      </c>
      <c r="E326">
        <v>8</v>
      </c>
      <c r="F326">
        <v>0</v>
      </c>
      <c r="G326">
        <v>2428</v>
      </c>
    </row>
    <row r="327">
      <c r="A327" t="str">
        <v>Southern Africa</v>
      </c>
      <c r="B327" t="str">
        <v>South Africa</v>
      </c>
      <c r="C327" t="str">
        <v>HIV (Treatment-naive)</v>
      </c>
      <c r="D327">
        <v>477.1</v>
      </c>
      <c r="E327">
        <v>5</v>
      </c>
      <c r="F327">
        <v>6</v>
      </c>
      <c r="G327">
        <v>3031</v>
      </c>
    </row>
    <row r="328">
      <c r="A328" t="str">
        <v>Southern Africa</v>
      </c>
      <c r="B328" t="str">
        <v>South Africa</v>
      </c>
      <c r="C328" t="str">
        <v>Tuberculosis (Drug-sensitive)</v>
      </c>
      <c r="D328">
        <v>162.3</v>
      </c>
      <c r="E328">
        <v>4</v>
      </c>
      <c r="F328">
        <v>0</v>
      </c>
      <c r="G328">
        <v>2268</v>
      </c>
    </row>
    <row r="329">
      <c r="A329" t="str">
        <v>Southern Africa</v>
      </c>
      <c r="B329" t="str">
        <v>South Africa</v>
      </c>
      <c r="C329" t="str">
        <v>Chronic Hepatitis C</v>
      </c>
      <c r="D329">
        <v>51.3</v>
      </c>
      <c r="E329">
        <v>9</v>
      </c>
      <c r="F329">
        <v>0</v>
      </c>
      <c r="G329">
        <v>3441</v>
      </c>
    </row>
    <row r="330">
      <c r="A330" t="str">
        <v>Southern Africa</v>
      </c>
      <c r="B330" t="str">
        <v>South Africa</v>
      </c>
      <c r="C330" t="str">
        <v>Asthma (Moderate-Severe)</v>
      </c>
      <c r="D330">
        <v>215.4</v>
      </c>
      <c r="E330">
        <v>10</v>
      </c>
      <c r="F330">
        <v>3</v>
      </c>
      <c r="G330">
        <v>2423</v>
      </c>
    </row>
    <row r="331">
      <c r="A331" t="str">
        <v>Southern Africa</v>
      </c>
      <c r="B331" t="str">
        <v>South Africa</v>
      </c>
      <c r="C331" t="str">
        <v>COPD</v>
      </c>
      <c r="D331">
        <v>145.2</v>
      </c>
      <c r="E331">
        <v>10</v>
      </c>
      <c r="F331">
        <v>0</v>
      </c>
      <c r="G331">
        <v>3283</v>
      </c>
    </row>
    <row r="332">
      <c r="A332" t="str">
        <v>Southern Africa</v>
      </c>
      <c r="B332" t="str">
        <v>South Africa</v>
      </c>
      <c r="C332" t="str">
        <v>Rheumatoid Arthritis</v>
      </c>
      <c r="D332">
        <v>53.1</v>
      </c>
      <c r="E332">
        <v>8</v>
      </c>
      <c r="F332">
        <v>1</v>
      </c>
      <c r="G332">
        <v>3486</v>
      </c>
    </row>
    <row r="333">
      <c r="A333" t="str">
        <v>Southern Africa</v>
      </c>
      <c r="B333" t="str">
        <v>South Africa</v>
      </c>
      <c r="C333" t="str">
        <v>Psoriasis (Moderate-Severe)</v>
      </c>
      <c r="D333">
        <v>57.1</v>
      </c>
      <c r="E333">
        <v>12</v>
      </c>
      <c r="F333">
        <v>1</v>
      </c>
      <c r="G333">
        <v>3249</v>
      </c>
    </row>
    <row r="334">
      <c r="A334" t="str">
        <v>Southern Africa</v>
      </c>
      <c r="B334" t="str">
        <v>South Africa</v>
      </c>
      <c r="C334" t="str">
        <v>Crohn's Disease</v>
      </c>
      <c r="D334">
        <v>44.1</v>
      </c>
      <c r="E334">
        <v>13</v>
      </c>
      <c r="F334">
        <v>0</v>
      </c>
      <c r="G334">
        <v>4478</v>
      </c>
    </row>
    <row r="335">
      <c r="A335" t="str">
        <v>Southern Africa</v>
      </c>
      <c r="B335" t="str">
        <v>South Africa</v>
      </c>
      <c r="C335" t="str">
        <v>Chronic Kidney Disease (Stage 3-4)</v>
      </c>
      <c r="D335">
        <v>284.2</v>
      </c>
      <c r="E335">
        <v>10</v>
      </c>
      <c r="F335">
        <v>4</v>
      </c>
      <c r="G335">
        <v>4196</v>
      </c>
    </row>
    <row r="336">
      <c r="A336" t="str">
        <v>Southern Africa</v>
      </c>
      <c r="B336" t="str">
        <v>South Africa</v>
      </c>
      <c r="C336" t="str">
        <v>Major Depressive Disorder</v>
      </c>
      <c r="D336">
        <v>172.5</v>
      </c>
      <c r="E336">
        <v>11</v>
      </c>
      <c r="F336">
        <v>6</v>
      </c>
      <c r="G336">
        <v>2461</v>
      </c>
    </row>
    <row r="337">
      <c r="A337" t="str">
        <v>Southern Africa</v>
      </c>
      <c r="B337" t="str">
        <v>South Africa</v>
      </c>
      <c r="C337" t="str">
        <v>Sickle Cell Disease</v>
      </c>
      <c r="D337">
        <v>30.8</v>
      </c>
      <c r="E337">
        <v>12</v>
      </c>
      <c r="F337">
        <v>1</v>
      </c>
      <c r="G337">
        <v>3737</v>
      </c>
    </row>
    <row r="338">
      <c r="A338" t="str">
        <v>Middle East (Gulf)</v>
      </c>
      <c r="B338" t="str">
        <v>United Arab Emirates</v>
      </c>
      <c r="C338" t="str">
        <v>Type 2 Diabetes</v>
      </c>
      <c r="D338">
        <v>515.4</v>
      </c>
      <c r="E338">
        <v>15</v>
      </c>
      <c r="F338">
        <v>6</v>
      </c>
      <c r="G338">
        <v>3575</v>
      </c>
    </row>
    <row r="339">
      <c r="A339" t="str">
        <v>Middle East (Gulf)</v>
      </c>
      <c r="B339" t="str">
        <v>United Arab Emirates</v>
      </c>
      <c r="C339" t="str">
        <v>Obesity (BMI&gt;30)</v>
      </c>
      <c r="D339">
        <v>389</v>
      </c>
      <c r="E339">
        <v>9</v>
      </c>
      <c r="F339">
        <v>4</v>
      </c>
      <c r="G339">
        <v>3628</v>
      </c>
    </row>
    <row r="340">
      <c r="A340" t="str">
        <v>Middle East (Gulf)</v>
      </c>
      <c r="B340" t="str">
        <v>United Arab Emirates</v>
      </c>
      <c r="C340" t="str">
        <v>Breast Cancer (HER2+)</v>
      </c>
      <c r="D340">
        <v>182.2</v>
      </c>
      <c r="E340">
        <v>12</v>
      </c>
      <c r="F340">
        <v>5</v>
      </c>
      <c r="G340">
        <v>10116</v>
      </c>
    </row>
    <row r="341">
      <c r="A341" t="str">
        <v>Middle East (Gulf)</v>
      </c>
      <c r="B341" t="str">
        <v>United Arab Emirates</v>
      </c>
      <c r="C341" t="str">
        <v>Non-Small Cell Lung Cancer</v>
      </c>
      <c r="D341">
        <v>84.7</v>
      </c>
      <c r="E341">
        <v>10</v>
      </c>
      <c r="F341">
        <v>0</v>
      </c>
      <c r="G341">
        <v>10853</v>
      </c>
    </row>
    <row r="342">
      <c r="A342" t="str">
        <v>Middle East (Gulf)</v>
      </c>
      <c r="B342" t="str">
        <v>United Arab Emirates</v>
      </c>
      <c r="C342" t="str">
        <v>Colorectal Cancer</v>
      </c>
      <c r="D342">
        <v>80</v>
      </c>
      <c r="E342">
        <v>14</v>
      </c>
      <c r="F342">
        <v>0</v>
      </c>
      <c r="G342">
        <v>11077</v>
      </c>
    </row>
    <row r="343">
      <c r="A343" t="str">
        <v>Middle East (Gulf)</v>
      </c>
      <c r="B343" t="str">
        <v>United Arab Emirates</v>
      </c>
      <c r="C343" t="str">
        <v>Prostate Cancer</v>
      </c>
      <c r="D343">
        <v>160</v>
      </c>
      <c r="E343">
        <v>10</v>
      </c>
      <c r="F343">
        <v>0</v>
      </c>
      <c r="G343">
        <v>10405</v>
      </c>
    </row>
    <row r="344">
      <c r="A344" t="str">
        <v>Middle East (Gulf)</v>
      </c>
      <c r="B344" t="str">
        <v>United Arab Emirates</v>
      </c>
      <c r="C344" t="str">
        <v>Hypertension</v>
      </c>
      <c r="D344">
        <v>463.8</v>
      </c>
      <c r="E344">
        <v>12</v>
      </c>
      <c r="F344">
        <v>3</v>
      </c>
      <c r="G344">
        <v>3396</v>
      </c>
    </row>
    <row r="345">
      <c r="A345" t="str">
        <v>Middle East (Gulf)</v>
      </c>
      <c r="B345" t="str">
        <v>United Arab Emirates</v>
      </c>
      <c r="C345" t="str">
        <v>Heart Failure (HFrEF)</v>
      </c>
      <c r="D345">
        <v>74.7</v>
      </c>
      <c r="E345">
        <v>8</v>
      </c>
      <c r="F345">
        <v>1</v>
      </c>
      <c r="G345">
        <v>8390</v>
      </c>
    </row>
    <row r="346">
      <c r="A346" t="str">
        <v>Middle East (Gulf)</v>
      </c>
      <c r="B346" t="str">
        <v>United Arab Emirates</v>
      </c>
      <c r="C346" t="str">
        <v>Atrial Fibrillation</v>
      </c>
      <c r="D346">
        <v>71</v>
      </c>
      <c r="E346">
        <v>10</v>
      </c>
      <c r="F346">
        <v>1</v>
      </c>
      <c r="G346">
        <v>7656</v>
      </c>
    </row>
    <row r="347">
      <c r="A347" t="str">
        <v>Middle East (Gulf)</v>
      </c>
      <c r="B347" t="str">
        <v>United Arab Emirates</v>
      </c>
      <c r="C347" t="str">
        <v>Alzheimer's Disease (Early-stage)</v>
      </c>
      <c r="D347">
        <v>158.2</v>
      </c>
      <c r="E347">
        <v>5</v>
      </c>
      <c r="F347">
        <v>1</v>
      </c>
      <c r="G347">
        <v>8068</v>
      </c>
    </row>
    <row r="348">
      <c r="A348" t="str">
        <v>Middle East (Gulf)</v>
      </c>
      <c r="B348" t="str">
        <v>United Arab Emirates</v>
      </c>
      <c r="C348" t="str">
        <v>Parkinson's Disease</v>
      </c>
      <c r="D348">
        <v>41.6</v>
      </c>
      <c r="E348">
        <v>12</v>
      </c>
      <c r="F348">
        <v>2</v>
      </c>
      <c r="G348">
        <v>6877</v>
      </c>
    </row>
    <row r="349">
      <c r="A349" t="str">
        <v>Middle East (Gulf)</v>
      </c>
      <c r="B349" t="str">
        <v>United Arab Emirates</v>
      </c>
      <c r="C349" t="str">
        <v>Multiple Sclerosis (Relapsing-Remitting)</v>
      </c>
      <c r="D349">
        <v>42.2</v>
      </c>
      <c r="E349">
        <v>9</v>
      </c>
      <c r="F349">
        <v>0</v>
      </c>
      <c r="G349">
        <v>12400</v>
      </c>
    </row>
    <row r="350">
      <c r="A350" t="str">
        <v>Middle East (Gulf)</v>
      </c>
      <c r="B350" t="str">
        <v>United Arab Emirates</v>
      </c>
      <c r="C350" t="str">
        <v>Epilepsy (Focal)</v>
      </c>
      <c r="D350">
        <v>82.5</v>
      </c>
      <c r="E350">
        <v>11</v>
      </c>
      <c r="F350">
        <v>0</v>
      </c>
      <c r="G350">
        <v>5707</v>
      </c>
    </row>
    <row r="351">
      <c r="A351" t="str">
        <v>Middle East (Gulf)</v>
      </c>
      <c r="B351" t="str">
        <v>United Arab Emirates</v>
      </c>
      <c r="C351" t="str">
        <v>HIV (Treatment-naive)</v>
      </c>
      <c r="D351">
        <v>121.1</v>
      </c>
      <c r="E351">
        <v>9</v>
      </c>
      <c r="F351">
        <v>2</v>
      </c>
      <c r="G351">
        <v>4115</v>
      </c>
    </row>
    <row r="352">
      <c r="A352" t="str">
        <v>Middle East (Gulf)</v>
      </c>
      <c r="B352" t="str">
        <v>United Arab Emirates</v>
      </c>
      <c r="C352" t="str">
        <v>Tuberculosis (Drug-sensitive)</v>
      </c>
      <c r="D352">
        <v>157.1</v>
      </c>
      <c r="E352">
        <v>9</v>
      </c>
      <c r="F352">
        <v>1</v>
      </c>
      <c r="G352">
        <v>3230</v>
      </c>
    </row>
    <row r="353">
      <c r="A353" t="str">
        <v>Middle East (Gulf)</v>
      </c>
      <c r="B353" t="str">
        <v>United Arab Emirates</v>
      </c>
      <c r="C353" t="str">
        <v>Chronic Hepatitis C</v>
      </c>
      <c r="D353">
        <v>72.9</v>
      </c>
      <c r="E353">
        <v>11</v>
      </c>
      <c r="F353">
        <v>1</v>
      </c>
      <c r="G353">
        <v>5828</v>
      </c>
    </row>
    <row r="354">
      <c r="A354" t="str">
        <v>Middle East (Gulf)</v>
      </c>
      <c r="B354" t="str">
        <v>United Arab Emirates</v>
      </c>
      <c r="C354" t="str">
        <v>Asthma (Moderate-Severe)</v>
      </c>
      <c r="D354">
        <v>419.4</v>
      </c>
      <c r="E354">
        <v>11</v>
      </c>
      <c r="F354">
        <v>4</v>
      </c>
      <c r="G354">
        <v>4358</v>
      </c>
    </row>
    <row r="355">
      <c r="A355" t="str">
        <v>Middle East (Gulf)</v>
      </c>
      <c r="B355" t="str">
        <v>United Arab Emirates</v>
      </c>
      <c r="C355" t="str">
        <v>COPD</v>
      </c>
      <c r="D355">
        <v>116.7</v>
      </c>
      <c r="E355">
        <v>12</v>
      </c>
      <c r="F355">
        <v>3</v>
      </c>
      <c r="G355">
        <v>4516</v>
      </c>
    </row>
    <row r="356">
      <c r="A356" t="str">
        <v>Middle East (Gulf)</v>
      </c>
      <c r="B356" t="str">
        <v>United Arab Emirates</v>
      </c>
      <c r="C356" t="str">
        <v>Rheumatoid Arthritis</v>
      </c>
      <c r="D356">
        <v>120</v>
      </c>
      <c r="E356">
        <v>12</v>
      </c>
      <c r="F356">
        <v>3</v>
      </c>
      <c r="G356">
        <v>7152</v>
      </c>
    </row>
    <row r="357">
      <c r="A357" t="str">
        <v>Middle East (Gulf)</v>
      </c>
      <c r="B357" t="str">
        <v>United Arab Emirates</v>
      </c>
      <c r="C357" t="str">
        <v>Psoriasis (Moderate-Severe)</v>
      </c>
      <c r="D357">
        <v>53.1</v>
      </c>
      <c r="E357">
        <v>9</v>
      </c>
      <c r="F357">
        <v>1</v>
      </c>
      <c r="G357">
        <v>7776</v>
      </c>
    </row>
    <row r="358">
      <c r="A358" t="str">
        <v>Middle East (Gulf)</v>
      </c>
      <c r="B358" t="str">
        <v>United Arab Emirates</v>
      </c>
      <c r="C358" t="str">
        <v>Crohn's Disease</v>
      </c>
      <c r="D358">
        <v>46.3</v>
      </c>
      <c r="E358">
        <v>9</v>
      </c>
      <c r="F358">
        <v>2</v>
      </c>
      <c r="G358">
        <v>9606</v>
      </c>
    </row>
    <row r="359">
      <c r="A359" t="str">
        <v>Middle East (Gulf)</v>
      </c>
      <c r="B359" t="str">
        <v>United Arab Emirates</v>
      </c>
      <c r="C359" t="str">
        <v>Chronic Kidney Disease (Stage 3-4)</v>
      </c>
      <c r="D359">
        <v>316.5</v>
      </c>
      <c r="E359">
        <v>11</v>
      </c>
      <c r="F359">
        <v>3</v>
      </c>
      <c r="G359">
        <v>5318</v>
      </c>
    </row>
    <row r="360">
      <c r="A360" t="str">
        <v>Middle East (Gulf)</v>
      </c>
      <c r="B360" t="str">
        <v>United Arab Emirates</v>
      </c>
      <c r="C360" t="str">
        <v>Major Depressive Disorder</v>
      </c>
      <c r="D360">
        <v>181</v>
      </c>
      <c r="E360">
        <v>6</v>
      </c>
      <c r="F360">
        <v>2</v>
      </c>
      <c r="G360">
        <v>4300</v>
      </c>
    </row>
    <row r="361">
      <c r="A361" t="str">
        <v>Middle East (Gulf)</v>
      </c>
      <c r="B361" t="str">
        <v>United Arab Emirates</v>
      </c>
      <c r="C361" t="str">
        <v>Sickle Cell Disease</v>
      </c>
      <c r="D361">
        <v>32.6</v>
      </c>
      <c r="E361">
        <v>5</v>
      </c>
      <c r="F361">
        <v>0</v>
      </c>
      <c r="G361">
        <v>7715</v>
      </c>
    </row>
    <row r="362">
      <c r="A362" t="str">
        <v>Middle East (Levant)</v>
      </c>
      <c r="B362" t="str">
        <v>Turkey</v>
      </c>
      <c r="C362" t="str">
        <v>Type 2 Diabetes</v>
      </c>
      <c r="D362">
        <v>546.7</v>
      </c>
      <c r="E362">
        <v>10</v>
      </c>
      <c r="F362">
        <v>4</v>
      </c>
      <c r="G362">
        <v>2782</v>
      </c>
    </row>
    <row r="363">
      <c r="A363" t="str">
        <v>Middle East (Levant)</v>
      </c>
      <c r="B363" t="str">
        <v>Turkey</v>
      </c>
      <c r="C363" t="str">
        <v>Obesity (BMI&gt;30)</v>
      </c>
      <c r="D363">
        <v>273.6</v>
      </c>
      <c r="E363">
        <v>10</v>
      </c>
      <c r="F363">
        <v>6</v>
      </c>
      <c r="G363">
        <v>2469</v>
      </c>
    </row>
    <row r="364">
      <c r="A364" t="str">
        <v>Middle East (Levant)</v>
      </c>
      <c r="B364" t="str">
        <v>Turkey</v>
      </c>
      <c r="C364" t="str">
        <v>Breast Cancer (HER2+)</v>
      </c>
      <c r="D364">
        <v>133.3</v>
      </c>
      <c r="E364">
        <v>10</v>
      </c>
      <c r="F364">
        <v>1</v>
      </c>
      <c r="G364">
        <v>6230</v>
      </c>
    </row>
    <row r="365">
      <c r="A365" t="str">
        <v>Middle East (Levant)</v>
      </c>
      <c r="B365" t="str">
        <v>Turkey</v>
      </c>
      <c r="C365" t="str">
        <v>Non-Small Cell Lung Cancer</v>
      </c>
      <c r="D365">
        <v>159.3</v>
      </c>
      <c r="E365">
        <v>11</v>
      </c>
      <c r="F365">
        <v>4</v>
      </c>
      <c r="G365">
        <v>6755</v>
      </c>
    </row>
    <row r="366">
      <c r="A366" t="str">
        <v>Middle East (Levant)</v>
      </c>
      <c r="B366" t="str">
        <v>Turkey</v>
      </c>
      <c r="C366" t="str">
        <v>Colorectal Cancer</v>
      </c>
      <c r="D366">
        <v>122.8</v>
      </c>
      <c r="E366">
        <v>12</v>
      </c>
      <c r="F366">
        <v>4</v>
      </c>
      <c r="G366">
        <v>6423</v>
      </c>
    </row>
    <row r="367">
      <c r="A367" t="str">
        <v>Middle East (Levant)</v>
      </c>
      <c r="B367" t="str">
        <v>Turkey</v>
      </c>
      <c r="C367" t="str">
        <v>Prostate Cancer</v>
      </c>
      <c r="D367">
        <v>116.7</v>
      </c>
      <c r="E367">
        <v>8</v>
      </c>
      <c r="F367">
        <v>0</v>
      </c>
      <c r="G367">
        <v>5796</v>
      </c>
    </row>
    <row r="368">
      <c r="A368" t="str">
        <v>Middle East (Levant)</v>
      </c>
      <c r="B368" t="str">
        <v>Turkey</v>
      </c>
      <c r="C368" t="str">
        <v>Hypertension</v>
      </c>
      <c r="D368">
        <v>445.1</v>
      </c>
      <c r="E368">
        <v>10</v>
      </c>
      <c r="F368">
        <v>3</v>
      </c>
      <c r="G368">
        <v>1636</v>
      </c>
    </row>
    <row r="369">
      <c r="A369" t="str">
        <v>Middle East (Levant)</v>
      </c>
      <c r="B369" t="str">
        <v>Turkey</v>
      </c>
      <c r="C369" t="str">
        <v>Heart Failure (HFrEF)</v>
      </c>
      <c r="D369">
        <v>55.7</v>
      </c>
      <c r="E369">
        <v>8</v>
      </c>
      <c r="F369">
        <v>1</v>
      </c>
      <c r="G369">
        <v>5591</v>
      </c>
    </row>
    <row r="370">
      <c r="A370" t="str">
        <v>Middle East (Levant)</v>
      </c>
      <c r="B370" t="str">
        <v>Turkey</v>
      </c>
      <c r="C370" t="str">
        <v>Atrial Fibrillation</v>
      </c>
      <c r="D370">
        <v>64.9</v>
      </c>
      <c r="E370">
        <v>5</v>
      </c>
      <c r="F370">
        <v>0</v>
      </c>
      <c r="G370">
        <v>3919</v>
      </c>
    </row>
    <row r="371">
      <c r="A371" t="str">
        <v>Middle East (Levant)</v>
      </c>
      <c r="B371" t="str">
        <v>Turkey</v>
      </c>
      <c r="C371" t="str">
        <v>Alzheimer's Disease (Early-stage)</v>
      </c>
      <c r="D371">
        <v>181.8</v>
      </c>
      <c r="E371">
        <v>8</v>
      </c>
      <c r="F371">
        <v>1</v>
      </c>
      <c r="G371">
        <v>6074</v>
      </c>
    </row>
    <row r="372">
      <c r="A372" t="str">
        <v>Middle East (Levant)</v>
      </c>
      <c r="B372" t="str">
        <v>Turkey</v>
      </c>
      <c r="C372" t="str">
        <v>Parkinson's Disease</v>
      </c>
      <c r="D372">
        <v>59.1</v>
      </c>
      <c r="E372">
        <v>13</v>
      </c>
      <c r="F372">
        <v>1</v>
      </c>
      <c r="G372">
        <v>4926</v>
      </c>
    </row>
    <row r="373">
      <c r="A373" t="str">
        <v>Middle East (Levant)</v>
      </c>
      <c r="B373" t="str">
        <v>Turkey</v>
      </c>
      <c r="C373" t="str">
        <v>Multiple Sclerosis (Relapsing-Remitting)</v>
      </c>
      <c r="D373">
        <v>45.3</v>
      </c>
      <c r="E373">
        <v>10</v>
      </c>
      <c r="F373">
        <v>2</v>
      </c>
      <c r="G373">
        <v>5554</v>
      </c>
    </row>
    <row r="374">
      <c r="A374" t="str">
        <v>Middle East (Levant)</v>
      </c>
      <c r="B374" t="str">
        <v>Turkey</v>
      </c>
      <c r="C374" t="str">
        <v>Epilepsy (Focal)</v>
      </c>
      <c r="D374">
        <v>94.9</v>
      </c>
      <c r="E374">
        <v>10</v>
      </c>
      <c r="F374">
        <v>0</v>
      </c>
      <c r="G374">
        <v>2843</v>
      </c>
    </row>
    <row r="375">
      <c r="A375" t="str">
        <v>Middle East (Levant)</v>
      </c>
      <c r="B375" t="str">
        <v>Turkey</v>
      </c>
      <c r="C375" t="str">
        <v>HIV (Treatment-naive)</v>
      </c>
      <c r="D375">
        <v>99.6</v>
      </c>
      <c r="E375">
        <v>7</v>
      </c>
      <c r="F375">
        <v>1</v>
      </c>
      <c r="G375">
        <v>2608</v>
      </c>
    </row>
    <row r="376">
      <c r="A376" t="str">
        <v>Middle East (Levant)</v>
      </c>
      <c r="B376" t="str">
        <v>Turkey</v>
      </c>
      <c r="C376" t="str">
        <v>Tuberculosis (Drug-sensitive)</v>
      </c>
      <c r="D376">
        <v>136.9</v>
      </c>
      <c r="E376">
        <v>7</v>
      </c>
      <c r="F376">
        <v>2</v>
      </c>
      <c r="G376">
        <v>1835</v>
      </c>
    </row>
    <row r="377">
      <c r="A377" t="str">
        <v>Middle East (Levant)</v>
      </c>
      <c r="B377" t="str">
        <v>Turkey</v>
      </c>
      <c r="C377" t="str">
        <v>Chronic Hepatitis C</v>
      </c>
      <c r="D377">
        <v>146.1</v>
      </c>
      <c r="E377">
        <v>8</v>
      </c>
      <c r="F377">
        <v>3</v>
      </c>
      <c r="G377">
        <v>3448</v>
      </c>
    </row>
    <row r="378">
      <c r="A378" t="str">
        <v>Middle East (Levant)</v>
      </c>
      <c r="B378" t="str">
        <v>Turkey</v>
      </c>
      <c r="C378" t="str">
        <v>Asthma (Moderate-Severe)</v>
      </c>
      <c r="D378">
        <v>290</v>
      </c>
      <c r="E378">
        <v>11</v>
      </c>
      <c r="F378">
        <v>0</v>
      </c>
      <c r="G378">
        <v>2080</v>
      </c>
    </row>
    <row r="379">
      <c r="A379" t="str">
        <v>Middle East (Levant)</v>
      </c>
      <c r="B379" t="str">
        <v>Turkey</v>
      </c>
      <c r="C379" t="str">
        <v>COPD</v>
      </c>
      <c r="D379">
        <v>351</v>
      </c>
      <c r="E379">
        <v>10</v>
      </c>
      <c r="F379">
        <v>4</v>
      </c>
      <c r="G379">
        <v>3229</v>
      </c>
    </row>
    <row r="380">
      <c r="A380" t="str">
        <v>Middle East (Levant)</v>
      </c>
      <c r="B380" t="str">
        <v>Turkey</v>
      </c>
      <c r="C380" t="str">
        <v>Rheumatoid Arthritis</v>
      </c>
      <c r="D380">
        <v>69.2</v>
      </c>
      <c r="E380">
        <v>5</v>
      </c>
      <c r="F380">
        <v>0</v>
      </c>
      <c r="G380">
        <v>4472</v>
      </c>
    </row>
    <row r="381">
      <c r="A381" t="str">
        <v>Middle East (Levant)</v>
      </c>
      <c r="B381" t="str">
        <v>Turkey</v>
      </c>
      <c r="C381" t="str">
        <v>Psoriasis (Moderate-Severe)</v>
      </c>
      <c r="D381">
        <v>49.1</v>
      </c>
      <c r="E381">
        <v>12</v>
      </c>
      <c r="F381">
        <v>0</v>
      </c>
      <c r="G381">
        <v>3302</v>
      </c>
    </row>
    <row r="382">
      <c r="A382" t="str">
        <v>Middle East (Levant)</v>
      </c>
      <c r="B382" t="str">
        <v>Turkey</v>
      </c>
      <c r="C382" t="str">
        <v>Crohn's Disease</v>
      </c>
      <c r="D382">
        <v>36.7</v>
      </c>
      <c r="E382">
        <v>5</v>
      </c>
      <c r="F382">
        <v>0</v>
      </c>
      <c r="G382">
        <v>5211</v>
      </c>
    </row>
    <row r="383">
      <c r="A383" t="str">
        <v>Middle East (Levant)</v>
      </c>
      <c r="B383" t="str">
        <v>Turkey</v>
      </c>
      <c r="C383" t="str">
        <v>Chronic Kidney Disease (Stage 3-4)</v>
      </c>
      <c r="D383">
        <v>266.3</v>
      </c>
      <c r="E383">
        <v>12</v>
      </c>
      <c r="F383">
        <v>4</v>
      </c>
      <c r="G383">
        <v>3543</v>
      </c>
    </row>
    <row r="384">
      <c r="A384" t="str">
        <v>Middle East (Levant)</v>
      </c>
      <c r="B384" t="str">
        <v>Turkey</v>
      </c>
      <c r="C384" t="str">
        <v>Major Depressive Disorder</v>
      </c>
      <c r="D384">
        <v>113.7</v>
      </c>
      <c r="E384">
        <v>11</v>
      </c>
      <c r="F384">
        <v>2</v>
      </c>
      <c r="G384">
        <v>2752</v>
      </c>
    </row>
    <row r="385">
      <c r="A385" t="str">
        <v>Middle East (Levant)</v>
      </c>
      <c r="B385" t="str">
        <v>Turkey</v>
      </c>
      <c r="C385" t="str">
        <v>Sickle Cell Disease</v>
      </c>
      <c r="D385">
        <v>41</v>
      </c>
      <c r="E385">
        <v>9</v>
      </c>
      <c r="F385">
        <v>3</v>
      </c>
      <c r="G385">
        <v>3761</v>
      </c>
    </row>
    <row r="386">
      <c r="A386" t="str">
        <v>South Asia (Pakistan)</v>
      </c>
      <c r="B386" t="str">
        <v>Pakistan</v>
      </c>
      <c r="C386" t="str">
        <v>Type 2 Diabetes</v>
      </c>
      <c r="D386">
        <v>685.4</v>
      </c>
      <c r="E386">
        <v>10</v>
      </c>
      <c r="F386">
        <v>4</v>
      </c>
      <c r="G386">
        <v>1418</v>
      </c>
    </row>
    <row r="387">
      <c r="A387" t="str">
        <v>South Asia (Pakistan)</v>
      </c>
      <c r="B387" t="str">
        <v>Pakistan</v>
      </c>
      <c r="C387" t="str">
        <v>Obesity (BMI&gt;30)</v>
      </c>
      <c r="D387">
        <v>268.6</v>
      </c>
      <c r="E387">
        <v>18</v>
      </c>
      <c r="F387">
        <v>2</v>
      </c>
      <c r="G387">
        <v>1044</v>
      </c>
    </row>
    <row r="388">
      <c r="A388" t="str">
        <v>South Asia (Pakistan)</v>
      </c>
      <c r="B388" t="str">
        <v>Pakistan</v>
      </c>
      <c r="C388" t="str">
        <v>Breast Cancer (HER2+)</v>
      </c>
      <c r="D388">
        <v>95.8</v>
      </c>
      <c r="E388">
        <v>17</v>
      </c>
      <c r="F388">
        <v>0</v>
      </c>
      <c r="G388">
        <v>2724</v>
      </c>
    </row>
    <row r="389">
      <c r="A389" t="str">
        <v>South Asia (Pakistan)</v>
      </c>
      <c r="B389" t="str">
        <v>Pakistan</v>
      </c>
      <c r="C389" t="str">
        <v>Non-Small Cell Lung Cancer</v>
      </c>
      <c r="D389">
        <v>176.9</v>
      </c>
      <c r="E389">
        <v>19</v>
      </c>
      <c r="F389">
        <v>0</v>
      </c>
      <c r="G389">
        <v>3191</v>
      </c>
    </row>
    <row r="390">
      <c r="A390" t="str">
        <v>South Asia (Pakistan)</v>
      </c>
      <c r="B390" t="str">
        <v>Pakistan</v>
      </c>
      <c r="C390" t="str">
        <v>Colorectal Cancer</v>
      </c>
      <c r="D390">
        <v>77.4</v>
      </c>
      <c r="E390">
        <v>16</v>
      </c>
      <c r="F390">
        <v>0</v>
      </c>
      <c r="G390">
        <v>2912</v>
      </c>
    </row>
    <row r="391">
      <c r="A391" t="str">
        <v>South Asia (Pakistan)</v>
      </c>
      <c r="B391" t="str">
        <v>Pakistan</v>
      </c>
      <c r="C391" t="str">
        <v>Prostate Cancer</v>
      </c>
      <c r="D391">
        <v>44.5</v>
      </c>
      <c r="E391">
        <v>18</v>
      </c>
      <c r="F391">
        <v>1</v>
      </c>
      <c r="G391">
        <v>2740</v>
      </c>
    </row>
    <row r="392">
      <c r="A392" t="str">
        <v>South Asia (Pakistan)</v>
      </c>
      <c r="B392" t="str">
        <v>Pakistan</v>
      </c>
      <c r="C392" t="str">
        <v>Hypertension</v>
      </c>
      <c r="D392">
        <v>356.9</v>
      </c>
      <c r="E392">
        <v>16</v>
      </c>
      <c r="F392">
        <v>2</v>
      </c>
      <c r="G392">
        <v>846</v>
      </c>
    </row>
    <row r="393">
      <c r="A393" t="str">
        <v>South Asia (Pakistan)</v>
      </c>
      <c r="B393" t="str">
        <v>Pakistan</v>
      </c>
      <c r="C393" t="str">
        <v>Heart Failure (HFrEF)</v>
      </c>
      <c r="D393">
        <v>60.2</v>
      </c>
      <c r="E393">
        <v>15</v>
      </c>
      <c r="F393">
        <v>0</v>
      </c>
      <c r="G393">
        <v>2541</v>
      </c>
    </row>
    <row r="394">
      <c r="A394" t="str">
        <v>South Asia (Pakistan)</v>
      </c>
      <c r="B394" t="str">
        <v>Pakistan</v>
      </c>
      <c r="C394" t="str">
        <v>Atrial Fibrillation</v>
      </c>
      <c r="D394">
        <v>73</v>
      </c>
      <c r="E394">
        <v>10</v>
      </c>
      <c r="F394">
        <v>1</v>
      </c>
      <c r="G394">
        <v>1968</v>
      </c>
    </row>
    <row r="395">
      <c r="A395" t="str">
        <v>South Asia (Pakistan)</v>
      </c>
      <c r="B395" t="str">
        <v>Pakistan</v>
      </c>
      <c r="C395" t="str">
        <v>Alzheimer's Disease (Early-stage)</v>
      </c>
      <c r="D395">
        <v>54.9</v>
      </c>
      <c r="E395">
        <v>17</v>
      </c>
      <c r="F395">
        <v>0</v>
      </c>
      <c r="G395">
        <v>2214</v>
      </c>
    </row>
    <row r="396">
      <c r="A396" t="str">
        <v>South Asia (Pakistan)</v>
      </c>
      <c r="B396" t="str">
        <v>Pakistan</v>
      </c>
      <c r="C396" t="str">
        <v>Parkinson's Disease</v>
      </c>
      <c r="D396">
        <v>55.3</v>
      </c>
      <c r="E396">
        <v>21</v>
      </c>
      <c r="F396">
        <v>0</v>
      </c>
      <c r="G396">
        <v>2493</v>
      </c>
    </row>
    <row r="397">
      <c r="A397" t="str">
        <v>South Asia (Pakistan)</v>
      </c>
      <c r="B397" t="str">
        <v>Pakistan</v>
      </c>
      <c r="C397" t="str">
        <v>Multiple Sclerosis (Relapsing-Remitting)</v>
      </c>
      <c r="D397">
        <v>19.4</v>
      </c>
      <c r="E397">
        <v>17</v>
      </c>
      <c r="F397">
        <v>1</v>
      </c>
      <c r="G397">
        <v>3021</v>
      </c>
    </row>
    <row r="398">
      <c r="A398" t="str">
        <v>South Asia (Pakistan)</v>
      </c>
      <c r="B398" t="str">
        <v>Pakistan</v>
      </c>
      <c r="C398" t="str">
        <v>Epilepsy (Focal)</v>
      </c>
      <c r="D398">
        <v>114.8</v>
      </c>
      <c r="E398">
        <v>10</v>
      </c>
      <c r="F398">
        <v>0</v>
      </c>
      <c r="G398">
        <v>1597</v>
      </c>
    </row>
    <row r="399">
      <c r="A399" t="str">
        <v>South Asia (Pakistan)</v>
      </c>
      <c r="B399" t="str">
        <v>Pakistan</v>
      </c>
      <c r="C399" t="str">
        <v>HIV (Treatment-naive)</v>
      </c>
      <c r="D399">
        <v>94</v>
      </c>
      <c r="E399">
        <v>14</v>
      </c>
      <c r="F399">
        <v>0</v>
      </c>
      <c r="G399">
        <v>1274</v>
      </c>
    </row>
    <row r="400">
      <c r="A400" t="str">
        <v>South Asia (Pakistan)</v>
      </c>
      <c r="B400" t="str">
        <v>Pakistan</v>
      </c>
      <c r="C400" t="str">
        <v>Tuberculosis (Drug-sensitive)</v>
      </c>
      <c r="D400">
        <v>202.3</v>
      </c>
      <c r="E400">
        <v>13</v>
      </c>
      <c r="F400">
        <v>2</v>
      </c>
      <c r="G400">
        <v>1110</v>
      </c>
    </row>
    <row r="401">
      <c r="A401" t="str">
        <v>South Asia (Pakistan)</v>
      </c>
      <c r="B401" t="str">
        <v>Pakistan</v>
      </c>
      <c r="C401" t="str">
        <v>Chronic Hepatitis C</v>
      </c>
      <c r="D401">
        <v>84.2</v>
      </c>
      <c r="E401">
        <v>16</v>
      </c>
      <c r="F401">
        <v>3</v>
      </c>
      <c r="G401">
        <v>1494</v>
      </c>
    </row>
    <row r="402">
      <c r="A402" t="str">
        <v>South Asia (Pakistan)</v>
      </c>
      <c r="B402" t="str">
        <v>Pakistan</v>
      </c>
      <c r="C402" t="str">
        <v>Asthma (Moderate-Severe)</v>
      </c>
      <c r="D402">
        <v>297.4</v>
      </c>
      <c r="E402">
        <v>19</v>
      </c>
      <c r="F402">
        <v>4</v>
      </c>
      <c r="G402">
        <v>903</v>
      </c>
    </row>
    <row r="403">
      <c r="A403" t="str">
        <v>South Asia (Pakistan)</v>
      </c>
      <c r="B403" t="str">
        <v>Pakistan</v>
      </c>
      <c r="C403" t="str">
        <v>COPD</v>
      </c>
      <c r="D403">
        <v>242.6</v>
      </c>
      <c r="E403">
        <v>20</v>
      </c>
      <c r="F403">
        <v>3</v>
      </c>
      <c r="G403">
        <v>1569</v>
      </c>
    </row>
    <row r="404">
      <c r="A404" t="str">
        <v>South Asia (Pakistan)</v>
      </c>
      <c r="B404" t="str">
        <v>Pakistan</v>
      </c>
      <c r="C404" t="str">
        <v>Rheumatoid Arthritis</v>
      </c>
      <c r="D404">
        <v>57.9</v>
      </c>
      <c r="E404">
        <v>14</v>
      </c>
      <c r="F404">
        <v>1</v>
      </c>
      <c r="G404">
        <v>2148</v>
      </c>
    </row>
    <row r="405">
      <c r="A405" t="str">
        <v>South Asia (Pakistan)</v>
      </c>
      <c r="B405" t="str">
        <v>Pakistan</v>
      </c>
      <c r="C405" t="str">
        <v>Psoriasis (Moderate-Severe)</v>
      </c>
      <c r="D405">
        <v>32.8</v>
      </c>
      <c r="E405">
        <v>16</v>
      </c>
      <c r="F405">
        <v>0</v>
      </c>
      <c r="G405">
        <v>2188</v>
      </c>
    </row>
    <row r="406">
      <c r="A406" t="str">
        <v>South Asia (Pakistan)</v>
      </c>
      <c r="B406" t="str">
        <v>Pakistan</v>
      </c>
      <c r="C406" t="str">
        <v>Crohn's Disease</v>
      </c>
      <c r="D406">
        <v>35.9</v>
      </c>
      <c r="E406">
        <v>12</v>
      </c>
      <c r="F406">
        <v>1</v>
      </c>
      <c r="G406">
        <v>2472</v>
      </c>
    </row>
    <row r="407">
      <c r="A407" t="str">
        <v>South Asia (Pakistan)</v>
      </c>
      <c r="B407" t="str">
        <v>Pakistan</v>
      </c>
      <c r="C407" t="str">
        <v>Chronic Kidney Disease (Stage 3-4)</v>
      </c>
      <c r="D407">
        <v>312.6</v>
      </c>
      <c r="E407">
        <v>16</v>
      </c>
      <c r="F407">
        <v>3</v>
      </c>
      <c r="G407">
        <v>2076</v>
      </c>
    </row>
    <row r="408">
      <c r="A408" t="str">
        <v>South Asia (Pakistan)</v>
      </c>
      <c r="B408" t="str">
        <v>Pakistan</v>
      </c>
      <c r="C408" t="str">
        <v>Major Depressive Disorder</v>
      </c>
      <c r="D408">
        <v>165</v>
      </c>
      <c r="E408">
        <v>19</v>
      </c>
      <c r="F408">
        <v>0</v>
      </c>
      <c r="G408">
        <v>1601</v>
      </c>
    </row>
    <row r="409">
      <c r="A409" t="str">
        <v>South Asia (Pakistan)</v>
      </c>
      <c r="B409" t="str">
        <v>Pakistan</v>
      </c>
      <c r="C409" t="str">
        <v>Sickle Cell Disease</v>
      </c>
      <c r="D409">
        <v>37.2</v>
      </c>
      <c r="E409">
        <v>21</v>
      </c>
      <c r="F409">
        <v>0</v>
      </c>
      <c r="G409">
        <v>1928</v>
      </c>
    </row>
    <row r="410">
      <c r="A410" t="str">
        <v>South Asia (Bangladesh)</v>
      </c>
      <c r="B410" t="str">
        <v>Bangladesh</v>
      </c>
      <c r="C410" t="str">
        <v>Type 2 Diabetes</v>
      </c>
      <c r="D410">
        <v>622.4</v>
      </c>
      <c r="E410">
        <v>15</v>
      </c>
      <c r="F410">
        <v>5</v>
      </c>
      <c r="G410">
        <v>1268</v>
      </c>
    </row>
    <row r="411">
      <c r="A411" t="str">
        <v>South Asia (Bangladesh)</v>
      </c>
      <c r="B411" t="str">
        <v>Bangladesh</v>
      </c>
      <c r="C411" t="str">
        <v>Obesity (BMI&gt;30)</v>
      </c>
      <c r="D411">
        <v>211.1</v>
      </c>
      <c r="E411">
        <v>19</v>
      </c>
      <c r="F411">
        <v>2</v>
      </c>
      <c r="G411">
        <v>968</v>
      </c>
    </row>
    <row r="412">
      <c r="A412" t="str">
        <v>South Asia (Bangladesh)</v>
      </c>
      <c r="B412" t="str">
        <v>Bangladesh</v>
      </c>
      <c r="C412" t="str">
        <v>Breast Cancer (HER2+)</v>
      </c>
      <c r="D412">
        <v>60.9</v>
      </c>
      <c r="E412">
        <v>19</v>
      </c>
      <c r="F412">
        <v>0</v>
      </c>
      <c r="G412">
        <v>2996</v>
      </c>
    </row>
    <row r="413">
      <c r="A413" t="str">
        <v>South Asia (Bangladesh)</v>
      </c>
      <c r="B413" t="str">
        <v>Bangladesh</v>
      </c>
      <c r="C413" t="str">
        <v>Non-Small Cell Lung Cancer</v>
      </c>
      <c r="D413">
        <v>127.6</v>
      </c>
      <c r="E413">
        <v>18</v>
      </c>
      <c r="F413">
        <v>1</v>
      </c>
      <c r="G413">
        <v>3685</v>
      </c>
    </row>
    <row r="414">
      <c r="A414" t="str">
        <v>South Asia (Bangladesh)</v>
      </c>
      <c r="B414" t="str">
        <v>Bangladesh</v>
      </c>
      <c r="C414" t="str">
        <v>Colorectal Cancer</v>
      </c>
      <c r="D414">
        <v>82.6</v>
      </c>
      <c r="E414">
        <v>15</v>
      </c>
      <c r="F414">
        <v>0</v>
      </c>
      <c r="G414">
        <v>3365</v>
      </c>
    </row>
    <row r="415">
      <c r="A415" t="str">
        <v>South Asia (Bangladesh)</v>
      </c>
      <c r="B415" t="str">
        <v>Bangladesh</v>
      </c>
      <c r="C415" t="str">
        <v>Prostate Cancer</v>
      </c>
      <c r="D415">
        <v>54.5</v>
      </c>
      <c r="E415">
        <v>14</v>
      </c>
      <c r="F415">
        <v>0</v>
      </c>
      <c r="G415">
        <v>2197</v>
      </c>
    </row>
    <row r="416">
      <c r="A416" t="str">
        <v>South Asia (Bangladesh)</v>
      </c>
      <c r="B416" t="str">
        <v>Bangladesh</v>
      </c>
      <c r="C416" t="str">
        <v>Hypertension</v>
      </c>
      <c r="D416">
        <v>606.6</v>
      </c>
      <c r="E416">
        <v>10</v>
      </c>
      <c r="F416">
        <v>6</v>
      </c>
      <c r="G416">
        <v>913</v>
      </c>
    </row>
    <row r="417">
      <c r="A417" t="str">
        <v>South Asia (Bangladesh)</v>
      </c>
      <c r="B417" t="str">
        <v>Bangladesh</v>
      </c>
      <c r="C417" t="str">
        <v>Heart Failure (HFrEF)</v>
      </c>
      <c r="D417">
        <v>123.1</v>
      </c>
      <c r="E417">
        <v>14</v>
      </c>
      <c r="F417">
        <v>1</v>
      </c>
      <c r="G417">
        <v>2852</v>
      </c>
    </row>
    <row r="418">
      <c r="A418" t="str">
        <v>South Asia (Bangladesh)</v>
      </c>
      <c r="B418" t="str">
        <v>Bangladesh</v>
      </c>
      <c r="C418" t="str">
        <v>Atrial Fibrillation</v>
      </c>
      <c r="D418">
        <v>78.7</v>
      </c>
      <c r="E418">
        <v>13</v>
      </c>
      <c r="F418">
        <v>1</v>
      </c>
      <c r="G418">
        <v>1890</v>
      </c>
    </row>
    <row r="419">
      <c r="A419" t="str">
        <v>South Asia (Bangladesh)</v>
      </c>
      <c r="B419" t="str">
        <v>Bangladesh</v>
      </c>
      <c r="C419" t="str">
        <v>Alzheimer's Disease (Early-stage)</v>
      </c>
      <c r="D419">
        <v>54.4</v>
      </c>
      <c r="E419">
        <v>15</v>
      </c>
      <c r="F419">
        <v>0</v>
      </c>
      <c r="G419">
        <v>2001</v>
      </c>
    </row>
    <row r="420">
      <c r="A420" t="str">
        <v>South Asia (Bangladesh)</v>
      </c>
      <c r="B420" t="str">
        <v>Bangladesh</v>
      </c>
      <c r="C420" t="str">
        <v>Parkinson's Disease</v>
      </c>
      <c r="D420">
        <v>56.2</v>
      </c>
      <c r="E420">
        <v>19</v>
      </c>
      <c r="F420">
        <v>0</v>
      </c>
      <c r="G420">
        <v>1884</v>
      </c>
    </row>
    <row r="421">
      <c r="A421" t="str">
        <v>South Asia (Bangladesh)</v>
      </c>
      <c r="B421" t="str">
        <v>Bangladesh</v>
      </c>
      <c r="C421" t="str">
        <v>Multiple Sclerosis (Relapsing-Remitting)</v>
      </c>
      <c r="D421">
        <v>18.7</v>
      </c>
      <c r="E421">
        <v>19</v>
      </c>
      <c r="F421">
        <v>0</v>
      </c>
      <c r="G421">
        <v>2967</v>
      </c>
    </row>
    <row r="422">
      <c r="A422" t="str">
        <v>South Asia (Bangladesh)</v>
      </c>
      <c r="B422" t="str">
        <v>Bangladesh</v>
      </c>
      <c r="C422" t="str">
        <v>Epilepsy (Focal)</v>
      </c>
      <c r="D422">
        <v>92</v>
      </c>
      <c r="E422">
        <v>12</v>
      </c>
      <c r="F422">
        <v>0</v>
      </c>
      <c r="G422">
        <v>1545</v>
      </c>
    </row>
    <row r="423">
      <c r="A423" t="str">
        <v>South Asia (Bangladesh)</v>
      </c>
      <c r="B423" t="str">
        <v>Bangladesh</v>
      </c>
      <c r="C423" t="str">
        <v>HIV (Treatment-naive)</v>
      </c>
      <c r="D423">
        <v>99.3</v>
      </c>
      <c r="E423">
        <v>18</v>
      </c>
      <c r="F423">
        <v>0</v>
      </c>
      <c r="G423">
        <v>1434</v>
      </c>
    </row>
    <row r="424">
      <c r="A424" t="str">
        <v>South Asia (Bangladesh)</v>
      </c>
      <c r="B424" t="str">
        <v>Bangladesh</v>
      </c>
      <c r="C424" t="str">
        <v>Tuberculosis (Drug-sensitive)</v>
      </c>
      <c r="D424">
        <v>203.3</v>
      </c>
      <c r="E424">
        <v>18</v>
      </c>
      <c r="F424">
        <v>1</v>
      </c>
      <c r="G424">
        <v>833</v>
      </c>
    </row>
    <row r="425">
      <c r="A425" t="str">
        <v>South Asia (Bangladesh)</v>
      </c>
      <c r="B425" t="str">
        <v>Bangladesh</v>
      </c>
      <c r="C425" t="str">
        <v>Chronic Hepatitis C</v>
      </c>
      <c r="D425">
        <v>64.1</v>
      </c>
      <c r="E425">
        <v>14</v>
      </c>
      <c r="F425">
        <v>0</v>
      </c>
      <c r="G425">
        <v>1648</v>
      </c>
    </row>
    <row r="426">
      <c r="A426" t="str">
        <v>South Asia (Bangladesh)</v>
      </c>
      <c r="B426" t="str">
        <v>Bangladesh</v>
      </c>
      <c r="C426" t="str">
        <v>Asthma (Moderate-Severe)</v>
      </c>
      <c r="D426">
        <v>278.5</v>
      </c>
      <c r="E426">
        <v>23</v>
      </c>
      <c r="F426">
        <v>0</v>
      </c>
      <c r="G426">
        <v>1012</v>
      </c>
    </row>
    <row r="427">
      <c r="A427" t="str">
        <v>South Asia (Bangladesh)</v>
      </c>
      <c r="B427" t="str">
        <v>Bangladesh</v>
      </c>
      <c r="C427" t="str">
        <v>COPD</v>
      </c>
      <c r="D427">
        <v>212.9</v>
      </c>
      <c r="E427">
        <v>14</v>
      </c>
      <c r="F427">
        <v>2</v>
      </c>
      <c r="G427">
        <v>1115</v>
      </c>
    </row>
    <row r="428">
      <c r="A428" t="str">
        <v>South Asia (Bangladesh)</v>
      </c>
      <c r="B428" t="str">
        <v>Bangladesh</v>
      </c>
      <c r="C428" t="str">
        <v>Rheumatoid Arthritis</v>
      </c>
      <c r="D428">
        <v>62.3</v>
      </c>
      <c r="E428">
        <v>22</v>
      </c>
      <c r="F428">
        <v>0</v>
      </c>
      <c r="G428">
        <v>2130</v>
      </c>
    </row>
    <row r="429">
      <c r="A429" t="str">
        <v>South Asia (Bangladesh)</v>
      </c>
      <c r="B429" t="str">
        <v>Bangladesh</v>
      </c>
      <c r="C429" t="str">
        <v>Psoriasis (Moderate-Severe)</v>
      </c>
      <c r="D429">
        <v>38.9</v>
      </c>
      <c r="E429">
        <v>15</v>
      </c>
      <c r="F429">
        <v>0</v>
      </c>
      <c r="G429">
        <v>1506</v>
      </c>
    </row>
    <row r="430">
      <c r="A430" t="str">
        <v>South Asia (Bangladesh)</v>
      </c>
      <c r="B430" t="str">
        <v>Bangladesh</v>
      </c>
      <c r="C430" t="str">
        <v>Crohn's Disease</v>
      </c>
      <c r="D430">
        <v>24.9</v>
      </c>
      <c r="E430">
        <v>17</v>
      </c>
      <c r="F430">
        <v>0</v>
      </c>
      <c r="G430">
        <v>2555</v>
      </c>
    </row>
    <row r="431">
      <c r="A431" t="str">
        <v>South Asia (Bangladesh)</v>
      </c>
      <c r="B431" t="str">
        <v>Bangladesh</v>
      </c>
      <c r="C431" t="str">
        <v>Chronic Kidney Disease (Stage 3-4)</v>
      </c>
      <c r="D431">
        <v>337.5</v>
      </c>
      <c r="E431">
        <v>14</v>
      </c>
      <c r="F431">
        <v>3</v>
      </c>
      <c r="G431">
        <v>1476</v>
      </c>
    </row>
    <row r="432">
      <c r="A432" t="str">
        <v>South Asia (Bangladesh)</v>
      </c>
      <c r="B432" t="str">
        <v>Bangladesh</v>
      </c>
      <c r="C432" t="str">
        <v>Major Depressive Disorder</v>
      </c>
      <c r="D432">
        <v>189.2</v>
      </c>
      <c r="E432">
        <v>11</v>
      </c>
      <c r="F432">
        <v>0</v>
      </c>
      <c r="G432">
        <v>1557</v>
      </c>
    </row>
    <row r="433">
      <c r="A433" t="str">
        <v>South Asia (Bangladesh)</v>
      </c>
      <c r="B433" t="str">
        <v>Bangladesh</v>
      </c>
      <c r="C433" t="str">
        <v>Sickle Cell Disease</v>
      </c>
      <c r="D433">
        <v>41.9</v>
      </c>
      <c r="E433">
        <v>18</v>
      </c>
      <c r="F433">
        <v>0</v>
      </c>
      <c r="G433">
        <v>1868</v>
      </c>
    </row>
    <row r="434">
      <c r="A434" t="str">
        <v>East Asia (Japan)</v>
      </c>
      <c r="B434" t="str">
        <v>Japan</v>
      </c>
      <c r="C434" t="str">
        <v>Type 2 Diabetes</v>
      </c>
      <c r="D434">
        <v>356.2</v>
      </c>
      <c r="E434">
        <v>5</v>
      </c>
      <c r="F434">
        <v>5</v>
      </c>
      <c r="G434">
        <v>4360</v>
      </c>
    </row>
    <row r="435">
      <c r="A435" t="str">
        <v>East Asia (Japan)</v>
      </c>
      <c r="B435" t="str">
        <v>Japan</v>
      </c>
      <c r="C435" t="str">
        <v>Obesity (BMI&gt;30)</v>
      </c>
      <c r="D435">
        <v>324.7</v>
      </c>
      <c r="E435">
        <v>3</v>
      </c>
      <c r="F435">
        <v>4</v>
      </c>
      <c r="G435">
        <v>4257</v>
      </c>
    </row>
    <row r="436">
      <c r="A436" t="str">
        <v>East Asia (Japan)</v>
      </c>
      <c r="B436" t="str">
        <v>Japan</v>
      </c>
      <c r="C436" t="str">
        <v>Breast Cancer (HER2+)</v>
      </c>
      <c r="D436">
        <v>180</v>
      </c>
      <c r="E436">
        <v>6</v>
      </c>
      <c r="F436">
        <v>1</v>
      </c>
      <c r="G436">
        <v>10984</v>
      </c>
    </row>
    <row r="437">
      <c r="A437" t="str">
        <v>East Asia (Japan)</v>
      </c>
      <c r="B437" t="str">
        <v>Japan</v>
      </c>
      <c r="C437" t="str">
        <v>Non-Small Cell Lung Cancer</v>
      </c>
      <c r="D437">
        <v>182.7</v>
      </c>
      <c r="E437">
        <v>8</v>
      </c>
      <c r="F437">
        <v>3</v>
      </c>
      <c r="G437">
        <v>10907</v>
      </c>
    </row>
    <row r="438">
      <c r="A438" t="str">
        <v>East Asia (Japan)</v>
      </c>
      <c r="B438" t="str">
        <v>Japan</v>
      </c>
      <c r="C438" t="str">
        <v>Colorectal Cancer</v>
      </c>
      <c r="D438">
        <v>108.8</v>
      </c>
      <c r="E438">
        <v>5</v>
      </c>
      <c r="F438">
        <v>1</v>
      </c>
      <c r="G438">
        <v>11775</v>
      </c>
    </row>
    <row r="439">
      <c r="A439" t="str">
        <v>East Asia (Japan)</v>
      </c>
      <c r="B439" t="str">
        <v>Japan</v>
      </c>
      <c r="C439" t="str">
        <v>Prostate Cancer</v>
      </c>
      <c r="D439">
        <v>157.1</v>
      </c>
      <c r="E439">
        <v>6</v>
      </c>
      <c r="F439">
        <v>1</v>
      </c>
      <c r="G439">
        <v>9482</v>
      </c>
    </row>
    <row r="440">
      <c r="A440" t="str">
        <v>East Asia (Japan)</v>
      </c>
      <c r="B440" t="str">
        <v>Japan</v>
      </c>
      <c r="C440" t="str">
        <v>Hypertension</v>
      </c>
      <c r="D440">
        <v>342.1</v>
      </c>
      <c r="E440">
        <v>4</v>
      </c>
      <c r="F440">
        <v>6</v>
      </c>
      <c r="G440">
        <v>3751</v>
      </c>
    </row>
    <row r="441">
      <c r="A441" t="str">
        <v>East Asia (Japan)</v>
      </c>
      <c r="B441" t="str">
        <v>Japan</v>
      </c>
      <c r="C441" t="str">
        <v>Heart Failure (HFrEF)</v>
      </c>
      <c r="D441">
        <v>147.2</v>
      </c>
      <c r="E441">
        <v>9</v>
      </c>
      <c r="F441">
        <v>1</v>
      </c>
      <c r="G441">
        <v>9171</v>
      </c>
    </row>
    <row r="442">
      <c r="A442" t="str">
        <v>East Asia (Japan)</v>
      </c>
      <c r="B442" t="str">
        <v>Japan</v>
      </c>
      <c r="C442" t="str">
        <v>Atrial Fibrillation</v>
      </c>
      <c r="D442">
        <v>91.5</v>
      </c>
      <c r="E442">
        <v>3</v>
      </c>
      <c r="F442">
        <v>0</v>
      </c>
      <c r="G442">
        <v>6543</v>
      </c>
    </row>
    <row r="443">
      <c r="A443" t="str">
        <v>East Asia (Japan)</v>
      </c>
      <c r="B443" t="str">
        <v>Japan</v>
      </c>
      <c r="C443" t="str">
        <v>Alzheimer's Disease (Early-stage)</v>
      </c>
      <c r="D443">
        <v>252.7</v>
      </c>
      <c r="E443">
        <v>6</v>
      </c>
      <c r="F443">
        <v>2</v>
      </c>
      <c r="G443">
        <v>10175</v>
      </c>
    </row>
    <row r="444">
      <c r="A444" t="str">
        <v>East Asia (Japan)</v>
      </c>
      <c r="B444" t="str">
        <v>Japan</v>
      </c>
      <c r="C444" t="str">
        <v>Parkinson's Disease</v>
      </c>
      <c r="D444">
        <v>95</v>
      </c>
      <c r="E444">
        <v>10</v>
      </c>
      <c r="F444">
        <v>1</v>
      </c>
      <c r="G444">
        <v>8820</v>
      </c>
    </row>
    <row r="445">
      <c r="A445" t="str">
        <v>East Asia (Japan)</v>
      </c>
      <c r="B445" t="str">
        <v>Japan</v>
      </c>
      <c r="C445" t="str">
        <v>Multiple Sclerosis (Relapsing-Remitting)</v>
      </c>
      <c r="D445">
        <v>32.5</v>
      </c>
      <c r="E445">
        <v>9</v>
      </c>
      <c r="F445">
        <v>2</v>
      </c>
      <c r="G445">
        <v>12295</v>
      </c>
    </row>
    <row r="446">
      <c r="A446" t="str">
        <v>East Asia (Japan)</v>
      </c>
      <c r="B446" t="str">
        <v>Japan</v>
      </c>
      <c r="C446" t="str">
        <v>Epilepsy (Focal)</v>
      </c>
      <c r="D446">
        <v>72.6</v>
      </c>
      <c r="E446">
        <v>5</v>
      </c>
      <c r="F446">
        <v>0</v>
      </c>
      <c r="G446">
        <v>6166</v>
      </c>
    </row>
    <row r="447">
      <c r="A447" t="str">
        <v>East Asia (Japan)</v>
      </c>
      <c r="B447" t="str">
        <v>Japan</v>
      </c>
      <c r="C447" t="str">
        <v>HIV (Treatment-naive)</v>
      </c>
      <c r="D447">
        <v>43.8</v>
      </c>
      <c r="E447">
        <v>5</v>
      </c>
      <c r="F447">
        <v>0</v>
      </c>
      <c r="G447">
        <v>4869</v>
      </c>
    </row>
    <row r="448">
      <c r="A448" t="str">
        <v>East Asia (Japan)</v>
      </c>
      <c r="B448" t="str">
        <v>Japan</v>
      </c>
      <c r="C448" t="str">
        <v>Tuberculosis (Drug-sensitive)</v>
      </c>
      <c r="D448">
        <v>145.1</v>
      </c>
      <c r="E448">
        <v>6</v>
      </c>
      <c r="F448">
        <v>4</v>
      </c>
      <c r="G448">
        <v>3232</v>
      </c>
    </row>
    <row r="449">
      <c r="A449" t="str">
        <v>East Asia (Japan)</v>
      </c>
      <c r="B449" t="str">
        <v>Japan</v>
      </c>
      <c r="C449" t="str">
        <v>Chronic Hepatitis C</v>
      </c>
      <c r="D449">
        <v>84</v>
      </c>
      <c r="E449">
        <v>6</v>
      </c>
      <c r="F449">
        <v>0</v>
      </c>
      <c r="G449">
        <v>6120</v>
      </c>
    </row>
    <row r="450">
      <c r="A450" t="str">
        <v>East Asia (Japan)</v>
      </c>
      <c r="B450" t="str">
        <v>Japan</v>
      </c>
      <c r="C450" t="str">
        <v>Asthma (Moderate-Severe)</v>
      </c>
      <c r="D450">
        <v>351</v>
      </c>
      <c r="E450">
        <v>4</v>
      </c>
      <c r="F450">
        <v>2</v>
      </c>
      <c r="G450">
        <v>3715</v>
      </c>
    </row>
    <row r="451">
      <c r="A451" t="str">
        <v>East Asia (Japan)</v>
      </c>
      <c r="B451" t="str">
        <v>Japan</v>
      </c>
      <c r="C451" t="str">
        <v>COPD</v>
      </c>
      <c r="D451">
        <v>290.4</v>
      </c>
      <c r="E451">
        <v>4</v>
      </c>
      <c r="F451">
        <v>3</v>
      </c>
      <c r="G451">
        <v>5334</v>
      </c>
    </row>
    <row r="452">
      <c r="A452" t="str">
        <v>East Asia (Japan)</v>
      </c>
      <c r="B452" t="str">
        <v>Japan</v>
      </c>
      <c r="C452" t="str">
        <v>Rheumatoid Arthritis</v>
      </c>
      <c r="D452">
        <v>83.5</v>
      </c>
      <c r="E452">
        <v>5</v>
      </c>
      <c r="F452">
        <v>1</v>
      </c>
      <c r="G452">
        <v>7695</v>
      </c>
    </row>
    <row r="453">
      <c r="A453" t="str">
        <v>East Asia (Japan)</v>
      </c>
      <c r="B453" t="str">
        <v>Japan</v>
      </c>
      <c r="C453" t="str">
        <v>Psoriasis (Moderate-Severe)</v>
      </c>
      <c r="D453">
        <v>55.8</v>
      </c>
      <c r="E453">
        <v>2</v>
      </c>
      <c r="F453">
        <v>1</v>
      </c>
      <c r="G453">
        <v>7525</v>
      </c>
    </row>
    <row r="454">
      <c r="A454" t="str">
        <v>East Asia (Japan)</v>
      </c>
      <c r="B454" t="str">
        <v>Japan</v>
      </c>
      <c r="C454" t="str">
        <v>Crohn's Disease</v>
      </c>
      <c r="D454">
        <v>45.3</v>
      </c>
      <c r="E454">
        <v>8</v>
      </c>
      <c r="F454">
        <v>0</v>
      </c>
      <c r="G454">
        <v>7887</v>
      </c>
    </row>
    <row r="455">
      <c r="A455" t="str">
        <v>East Asia (Japan)</v>
      </c>
      <c r="B455" t="str">
        <v>Japan</v>
      </c>
      <c r="C455" t="str">
        <v>Chronic Kidney Disease (Stage 3-4)</v>
      </c>
      <c r="D455">
        <v>198.5</v>
      </c>
      <c r="E455">
        <v>4</v>
      </c>
      <c r="F455">
        <v>3</v>
      </c>
      <c r="G455">
        <v>6320</v>
      </c>
    </row>
    <row r="456">
      <c r="A456" t="str">
        <v>East Asia (Japan)</v>
      </c>
      <c r="B456" t="str">
        <v>Japan</v>
      </c>
      <c r="C456" t="str">
        <v>Major Depressive Disorder</v>
      </c>
      <c r="D456">
        <v>231.3</v>
      </c>
      <c r="E456">
        <v>6</v>
      </c>
      <c r="F456">
        <v>4</v>
      </c>
      <c r="G456">
        <v>4761</v>
      </c>
    </row>
    <row r="457">
      <c r="A457" t="str">
        <v>East Asia (Japan)</v>
      </c>
      <c r="B457" t="str">
        <v>Japan</v>
      </c>
      <c r="C457" t="str">
        <v>Sickle Cell Disease</v>
      </c>
      <c r="D457">
        <v>25</v>
      </c>
      <c r="E457">
        <v>8</v>
      </c>
      <c r="F457">
        <v>2</v>
      </c>
      <c r="G457">
        <v>8266</v>
      </c>
    </row>
    <row r="458">
      <c r="A458" t="str">
        <v>East Asia (South Korea)</v>
      </c>
      <c r="B458" t="str">
        <v>South Korea</v>
      </c>
      <c r="C458" t="str">
        <v>Type 2 Diabetes</v>
      </c>
      <c r="D458">
        <v>305.8</v>
      </c>
      <c r="E458">
        <v>5</v>
      </c>
      <c r="F458">
        <v>5</v>
      </c>
      <c r="G458">
        <v>4451</v>
      </c>
    </row>
    <row r="459">
      <c r="A459" t="str">
        <v>East Asia (South Korea)</v>
      </c>
      <c r="B459" t="str">
        <v>South Korea</v>
      </c>
      <c r="C459" t="str">
        <v>Obesity (BMI&gt;30)</v>
      </c>
      <c r="D459">
        <v>292.1</v>
      </c>
      <c r="E459">
        <v>4</v>
      </c>
      <c r="F459">
        <v>5</v>
      </c>
      <c r="G459">
        <v>3321</v>
      </c>
    </row>
    <row r="460">
      <c r="A460" t="str">
        <v>East Asia (South Korea)</v>
      </c>
      <c r="B460" t="str">
        <v>South Korea</v>
      </c>
      <c r="C460" t="str">
        <v>Breast Cancer (HER2+)</v>
      </c>
      <c r="D460">
        <v>187.3</v>
      </c>
      <c r="E460">
        <v>7</v>
      </c>
      <c r="F460">
        <v>3</v>
      </c>
      <c r="G460">
        <v>9390</v>
      </c>
    </row>
    <row r="461">
      <c r="A461" t="str">
        <v>East Asia (South Korea)</v>
      </c>
      <c r="B461" t="str">
        <v>South Korea</v>
      </c>
      <c r="C461" t="str">
        <v>Non-Small Cell Lung Cancer</v>
      </c>
      <c r="D461">
        <v>111.9</v>
      </c>
      <c r="E461">
        <v>6</v>
      </c>
      <c r="F461">
        <v>4</v>
      </c>
      <c r="G461">
        <v>9781</v>
      </c>
    </row>
    <row r="462">
      <c r="A462" t="str">
        <v>East Asia (South Korea)</v>
      </c>
      <c r="B462" t="str">
        <v>South Korea</v>
      </c>
      <c r="C462" t="str">
        <v>Colorectal Cancer</v>
      </c>
      <c r="D462">
        <v>89</v>
      </c>
      <c r="E462">
        <v>7</v>
      </c>
      <c r="F462">
        <v>2</v>
      </c>
      <c r="G462">
        <v>8269</v>
      </c>
    </row>
    <row r="463">
      <c r="A463" t="str">
        <v>East Asia (South Korea)</v>
      </c>
      <c r="B463" t="str">
        <v>South Korea</v>
      </c>
      <c r="C463" t="str">
        <v>Prostate Cancer</v>
      </c>
      <c r="D463">
        <v>137.8</v>
      </c>
      <c r="E463">
        <v>2</v>
      </c>
      <c r="F463">
        <v>2</v>
      </c>
      <c r="G463">
        <v>7693</v>
      </c>
    </row>
    <row r="464">
      <c r="A464" t="str">
        <v>East Asia (South Korea)</v>
      </c>
      <c r="B464" t="str">
        <v>South Korea</v>
      </c>
      <c r="C464" t="str">
        <v>Hypertension</v>
      </c>
      <c r="D464">
        <v>357.3</v>
      </c>
      <c r="E464">
        <v>5</v>
      </c>
      <c r="F464">
        <v>4</v>
      </c>
      <c r="G464">
        <v>3077</v>
      </c>
    </row>
    <row r="465">
      <c r="A465" t="str">
        <v>East Asia (South Korea)</v>
      </c>
      <c r="B465" t="str">
        <v>South Korea</v>
      </c>
      <c r="C465" t="str">
        <v>Heart Failure (HFrEF)</v>
      </c>
      <c r="D465">
        <v>106.8</v>
      </c>
      <c r="E465">
        <v>7</v>
      </c>
      <c r="F465">
        <v>2</v>
      </c>
      <c r="G465">
        <v>7228</v>
      </c>
    </row>
    <row r="466">
      <c r="A466" t="str">
        <v>East Asia (South Korea)</v>
      </c>
      <c r="B466" t="str">
        <v>South Korea</v>
      </c>
      <c r="C466" t="str">
        <v>Atrial Fibrillation</v>
      </c>
      <c r="D466">
        <v>107.6</v>
      </c>
      <c r="E466">
        <v>6</v>
      </c>
      <c r="F466">
        <v>2</v>
      </c>
      <c r="G466">
        <v>5403</v>
      </c>
    </row>
    <row r="467">
      <c r="A467" t="str">
        <v>East Asia (South Korea)</v>
      </c>
      <c r="B467" t="str">
        <v>South Korea</v>
      </c>
      <c r="C467" t="str">
        <v>Alzheimer's Disease (Early-stage)</v>
      </c>
      <c r="D467">
        <v>332.1</v>
      </c>
      <c r="E467">
        <v>5</v>
      </c>
      <c r="F467">
        <v>6</v>
      </c>
      <c r="G467">
        <v>8898</v>
      </c>
    </row>
    <row r="468">
      <c r="A468" t="str">
        <v>East Asia (South Korea)</v>
      </c>
      <c r="B468" t="str">
        <v>South Korea</v>
      </c>
      <c r="C468" t="str">
        <v>Parkinson's Disease</v>
      </c>
      <c r="D468">
        <v>115.2</v>
      </c>
      <c r="E468">
        <v>7</v>
      </c>
      <c r="F468">
        <v>1</v>
      </c>
      <c r="G468">
        <v>8081</v>
      </c>
    </row>
    <row r="469">
      <c r="A469" t="str">
        <v>East Asia (South Korea)</v>
      </c>
      <c r="B469" t="str">
        <v>South Korea</v>
      </c>
      <c r="C469" t="str">
        <v>Multiple Sclerosis (Relapsing-Remitting)</v>
      </c>
      <c r="D469">
        <v>37.7</v>
      </c>
      <c r="E469">
        <v>7</v>
      </c>
      <c r="F469">
        <v>2</v>
      </c>
      <c r="G469">
        <v>9589</v>
      </c>
    </row>
    <row r="470">
      <c r="A470" t="str">
        <v>East Asia (South Korea)</v>
      </c>
      <c r="B470" t="str">
        <v>South Korea</v>
      </c>
      <c r="C470" t="str">
        <v>Epilepsy (Focal)</v>
      </c>
      <c r="D470">
        <v>81.6</v>
      </c>
      <c r="E470">
        <v>3</v>
      </c>
      <c r="F470">
        <v>0</v>
      </c>
      <c r="G470">
        <v>3680</v>
      </c>
    </row>
    <row r="471">
      <c r="A471" t="str">
        <v>East Asia (South Korea)</v>
      </c>
      <c r="B471" t="str">
        <v>South Korea</v>
      </c>
      <c r="C471" t="str">
        <v>HIV (Treatment-naive)</v>
      </c>
      <c r="D471">
        <v>43.3</v>
      </c>
      <c r="E471">
        <v>7</v>
      </c>
      <c r="F471">
        <v>3</v>
      </c>
      <c r="G471">
        <v>3888</v>
      </c>
    </row>
    <row r="472">
      <c r="A472" t="str">
        <v>East Asia (South Korea)</v>
      </c>
      <c r="B472" t="str">
        <v>South Korea</v>
      </c>
      <c r="C472" t="str">
        <v>Tuberculosis (Drug-sensitive)</v>
      </c>
      <c r="D472">
        <v>146</v>
      </c>
      <c r="E472">
        <v>6</v>
      </c>
      <c r="F472">
        <v>1</v>
      </c>
      <c r="G472">
        <v>3337</v>
      </c>
    </row>
    <row r="473">
      <c r="A473" t="str">
        <v>East Asia (South Korea)</v>
      </c>
      <c r="B473" t="str">
        <v>South Korea</v>
      </c>
      <c r="C473" t="str">
        <v>Chronic Hepatitis C</v>
      </c>
      <c r="D473">
        <v>58</v>
      </c>
      <c r="E473">
        <v>5</v>
      </c>
      <c r="F473">
        <v>0</v>
      </c>
      <c r="G473">
        <v>5367</v>
      </c>
    </row>
    <row r="474">
      <c r="A474" t="str">
        <v>East Asia (South Korea)</v>
      </c>
      <c r="B474" t="str">
        <v>South Korea</v>
      </c>
      <c r="C474" t="str">
        <v>Asthma (Moderate-Severe)</v>
      </c>
      <c r="D474">
        <v>261.7</v>
      </c>
      <c r="E474">
        <v>5</v>
      </c>
      <c r="F474">
        <v>5</v>
      </c>
      <c r="G474">
        <v>3028</v>
      </c>
    </row>
    <row r="475">
      <c r="A475" t="str">
        <v>East Asia (South Korea)</v>
      </c>
      <c r="B475" t="str">
        <v>South Korea</v>
      </c>
      <c r="C475" t="str">
        <v>COPD</v>
      </c>
      <c r="D475">
        <v>150.1</v>
      </c>
      <c r="E475">
        <v>2</v>
      </c>
      <c r="F475">
        <v>2</v>
      </c>
      <c r="G475">
        <v>4503</v>
      </c>
    </row>
    <row r="476">
      <c r="A476" t="str">
        <v>East Asia (South Korea)</v>
      </c>
      <c r="B476" t="str">
        <v>South Korea</v>
      </c>
      <c r="C476" t="str">
        <v>Rheumatoid Arthritis</v>
      </c>
      <c r="D476">
        <v>65.5</v>
      </c>
      <c r="E476">
        <v>5</v>
      </c>
      <c r="F476">
        <v>0</v>
      </c>
      <c r="G476">
        <v>6130</v>
      </c>
    </row>
    <row r="477">
      <c r="A477" t="str">
        <v>East Asia (South Korea)</v>
      </c>
      <c r="B477" t="str">
        <v>South Korea</v>
      </c>
      <c r="C477" t="str">
        <v>Psoriasis (Moderate-Severe)</v>
      </c>
      <c r="D477">
        <v>50.3</v>
      </c>
      <c r="E477">
        <v>6</v>
      </c>
      <c r="F477">
        <v>2</v>
      </c>
      <c r="G477">
        <v>6358</v>
      </c>
    </row>
    <row r="478">
      <c r="A478" t="str">
        <v>East Asia (South Korea)</v>
      </c>
      <c r="B478" t="str">
        <v>South Korea</v>
      </c>
      <c r="C478" t="str">
        <v>Crohn's Disease</v>
      </c>
      <c r="D478">
        <v>49.7</v>
      </c>
      <c r="E478">
        <v>5</v>
      </c>
      <c r="F478">
        <v>1</v>
      </c>
      <c r="G478">
        <v>8537</v>
      </c>
    </row>
    <row r="479">
      <c r="A479" t="str">
        <v>East Asia (South Korea)</v>
      </c>
      <c r="B479" t="str">
        <v>South Korea</v>
      </c>
      <c r="C479" t="str">
        <v>Chronic Kidney Disease (Stage 3-4)</v>
      </c>
      <c r="D479">
        <v>176.2</v>
      </c>
      <c r="E479">
        <v>5</v>
      </c>
      <c r="F479">
        <v>1</v>
      </c>
      <c r="G479">
        <v>6029</v>
      </c>
    </row>
    <row r="480">
      <c r="A480" t="str">
        <v>East Asia (South Korea)</v>
      </c>
      <c r="B480" t="str">
        <v>South Korea</v>
      </c>
      <c r="C480" t="str">
        <v>Major Depressive Disorder</v>
      </c>
      <c r="D480">
        <v>227.2</v>
      </c>
      <c r="E480">
        <v>2</v>
      </c>
      <c r="F480">
        <v>5</v>
      </c>
      <c r="G480">
        <v>3004</v>
      </c>
    </row>
    <row r="481">
      <c r="A481" t="str">
        <v>East Asia (South Korea)</v>
      </c>
      <c r="B481" t="str">
        <v>South Korea</v>
      </c>
      <c r="C481" t="str">
        <v>Sickle Cell Disease</v>
      </c>
      <c r="D481">
        <v>31.7</v>
      </c>
      <c r="E481">
        <v>8</v>
      </c>
      <c r="F481">
        <v>0</v>
      </c>
      <c r="G481">
        <v>5617</v>
      </c>
    </row>
    <row r="482">
      <c r="A482" t="str">
        <v>South-East Asia (Vietnam)</v>
      </c>
      <c r="B482" t="str">
        <v>Vietnam</v>
      </c>
      <c r="C482" t="str">
        <v>Type 2 Diabetes</v>
      </c>
      <c r="D482">
        <v>268.6</v>
      </c>
      <c r="E482">
        <v>19</v>
      </c>
      <c r="F482">
        <v>0</v>
      </c>
      <c r="G482">
        <v>1415</v>
      </c>
    </row>
    <row r="483">
      <c r="A483" t="str">
        <v>South-East Asia (Vietnam)</v>
      </c>
      <c r="B483" t="str">
        <v>Vietnam</v>
      </c>
      <c r="C483" t="str">
        <v>Obesity (BMI&gt;30)</v>
      </c>
      <c r="D483">
        <v>277.5</v>
      </c>
      <c r="E483">
        <v>12</v>
      </c>
      <c r="F483">
        <v>1</v>
      </c>
      <c r="G483">
        <v>984</v>
      </c>
    </row>
    <row r="484">
      <c r="A484" t="str">
        <v>South-East Asia (Vietnam)</v>
      </c>
      <c r="B484" t="str">
        <v>Vietnam</v>
      </c>
      <c r="C484" t="str">
        <v>Breast Cancer (HER2+)</v>
      </c>
      <c r="D484">
        <v>88.4</v>
      </c>
      <c r="E484">
        <v>20</v>
      </c>
      <c r="F484">
        <v>0</v>
      </c>
      <c r="G484">
        <v>2965</v>
      </c>
    </row>
    <row r="485">
      <c r="A485" t="str">
        <v>South-East Asia (Vietnam)</v>
      </c>
      <c r="B485" t="str">
        <v>Vietnam</v>
      </c>
      <c r="C485" t="str">
        <v>Non-Small Cell Lung Cancer</v>
      </c>
      <c r="D485">
        <v>141.1</v>
      </c>
      <c r="E485">
        <v>22</v>
      </c>
      <c r="F485">
        <v>0</v>
      </c>
      <c r="G485">
        <v>4295</v>
      </c>
    </row>
    <row r="486">
      <c r="A486" t="str">
        <v>South-East Asia (Vietnam)</v>
      </c>
      <c r="B486" t="str">
        <v>Vietnam</v>
      </c>
      <c r="C486" t="str">
        <v>Colorectal Cancer</v>
      </c>
      <c r="D486">
        <v>84.5</v>
      </c>
      <c r="E486">
        <v>14</v>
      </c>
      <c r="F486">
        <v>0</v>
      </c>
      <c r="G486">
        <v>2976</v>
      </c>
    </row>
    <row r="487">
      <c r="A487" t="str">
        <v>South-East Asia (Vietnam)</v>
      </c>
      <c r="B487" t="str">
        <v>Vietnam</v>
      </c>
      <c r="C487" t="str">
        <v>Prostate Cancer</v>
      </c>
      <c r="D487">
        <v>40.8</v>
      </c>
      <c r="E487">
        <v>16</v>
      </c>
      <c r="F487">
        <v>0</v>
      </c>
      <c r="G487">
        <v>2282</v>
      </c>
    </row>
    <row r="488">
      <c r="A488" t="str">
        <v>South-East Asia (Vietnam)</v>
      </c>
      <c r="B488" t="str">
        <v>Vietnam</v>
      </c>
      <c r="C488" t="str">
        <v>Hypertension</v>
      </c>
      <c r="D488">
        <v>357.6</v>
      </c>
      <c r="E488">
        <v>10</v>
      </c>
      <c r="F488">
        <v>2</v>
      </c>
      <c r="G488">
        <v>905</v>
      </c>
    </row>
    <row r="489">
      <c r="A489" t="str">
        <v>South-East Asia (Vietnam)</v>
      </c>
      <c r="B489" t="str">
        <v>Vietnam</v>
      </c>
      <c r="C489" t="str">
        <v>Heart Failure (HFrEF)</v>
      </c>
      <c r="D489">
        <v>60.9</v>
      </c>
      <c r="E489">
        <v>24</v>
      </c>
      <c r="F489">
        <v>1</v>
      </c>
      <c r="G489">
        <v>2671</v>
      </c>
    </row>
    <row r="490">
      <c r="A490" t="str">
        <v>South-East Asia (Vietnam)</v>
      </c>
      <c r="B490" t="str">
        <v>Vietnam</v>
      </c>
      <c r="C490" t="str">
        <v>Atrial Fibrillation</v>
      </c>
      <c r="D490">
        <v>48.9</v>
      </c>
      <c r="E490">
        <v>13</v>
      </c>
      <c r="F490">
        <v>1</v>
      </c>
      <c r="G490">
        <v>1876</v>
      </c>
    </row>
    <row r="491">
      <c r="A491" t="str">
        <v>South-East Asia (Vietnam)</v>
      </c>
      <c r="B491" t="str">
        <v>Vietnam</v>
      </c>
      <c r="C491" t="str">
        <v>Alzheimer's Disease (Early-stage)</v>
      </c>
      <c r="D491">
        <v>60.1</v>
      </c>
      <c r="E491">
        <v>14</v>
      </c>
      <c r="F491">
        <v>0</v>
      </c>
      <c r="G491">
        <v>2485</v>
      </c>
    </row>
    <row r="492">
      <c r="A492" t="str">
        <v>South-East Asia (Vietnam)</v>
      </c>
      <c r="B492" t="str">
        <v>Vietnam</v>
      </c>
      <c r="C492" t="str">
        <v>Parkinson's Disease</v>
      </c>
      <c r="D492">
        <v>56.5</v>
      </c>
      <c r="E492">
        <v>15</v>
      </c>
      <c r="F492">
        <v>0</v>
      </c>
      <c r="G492">
        <v>2436</v>
      </c>
    </row>
    <row r="493">
      <c r="A493" t="str">
        <v>South-East Asia (Vietnam)</v>
      </c>
      <c r="B493" t="str">
        <v>Vietnam</v>
      </c>
      <c r="C493" t="str">
        <v>Multiple Sclerosis (Relapsing-Remitting)</v>
      </c>
      <c r="D493">
        <v>14.2</v>
      </c>
      <c r="E493">
        <v>19</v>
      </c>
      <c r="F493">
        <v>0</v>
      </c>
      <c r="G493">
        <v>3367</v>
      </c>
    </row>
    <row r="494">
      <c r="A494" t="str">
        <v>South-East Asia (Vietnam)</v>
      </c>
      <c r="B494" t="str">
        <v>Vietnam</v>
      </c>
      <c r="C494" t="str">
        <v>Epilepsy (Focal)</v>
      </c>
      <c r="D494">
        <v>109.2</v>
      </c>
      <c r="E494">
        <v>18</v>
      </c>
      <c r="F494">
        <v>0</v>
      </c>
      <c r="G494">
        <v>1450</v>
      </c>
    </row>
    <row r="495">
      <c r="A495" t="str">
        <v>South-East Asia (Vietnam)</v>
      </c>
      <c r="B495" t="str">
        <v>Vietnam</v>
      </c>
      <c r="C495" t="str">
        <v>HIV (Treatment-naive)</v>
      </c>
      <c r="D495">
        <v>111.9</v>
      </c>
      <c r="E495">
        <v>21</v>
      </c>
      <c r="F495">
        <v>0</v>
      </c>
      <c r="G495">
        <v>1687</v>
      </c>
    </row>
    <row r="496">
      <c r="A496" t="str">
        <v>South-East Asia (Vietnam)</v>
      </c>
      <c r="B496" t="str">
        <v>Vietnam</v>
      </c>
      <c r="C496" t="str">
        <v>Tuberculosis (Drug-sensitive)</v>
      </c>
      <c r="D496">
        <v>153.6</v>
      </c>
      <c r="E496">
        <v>16</v>
      </c>
      <c r="F496">
        <v>3</v>
      </c>
      <c r="G496">
        <v>1161</v>
      </c>
    </row>
    <row r="497">
      <c r="A497" t="str">
        <v>South-East Asia (Vietnam)</v>
      </c>
      <c r="B497" t="str">
        <v>Vietnam</v>
      </c>
      <c r="C497" t="str">
        <v>Chronic Hepatitis C</v>
      </c>
      <c r="D497">
        <v>82.2</v>
      </c>
      <c r="E497">
        <v>14</v>
      </c>
      <c r="F497">
        <v>1</v>
      </c>
      <c r="G497">
        <v>1702</v>
      </c>
    </row>
    <row r="498">
      <c r="A498" t="str">
        <v>South-East Asia (Vietnam)</v>
      </c>
      <c r="B498" t="str">
        <v>Vietnam</v>
      </c>
      <c r="C498" t="str">
        <v>Asthma (Moderate-Severe)</v>
      </c>
      <c r="D498">
        <v>264.5</v>
      </c>
      <c r="E498">
        <v>15</v>
      </c>
      <c r="F498">
        <v>2</v>
      </c>
      <c r="G498">
        <v>1011</v>
      </c>
    </row>
    <row r="499">
      <c r="A499" t="str">
        <v>South-East Asia (Vietnam)</v>
      </c>
      <c r="B499" t="str">
        <v>Vietnam</v>
      </c>
      <c r="C499" t="str">
        <v>COPD</v>
      </c>
      <c r="D499">
        <v>224.1</v>
      </c>
      <c r="E499">
        <v>11</v>
      </c>
      <c r="F499">
        <v>2</v>
      </c>
      <c r="G499">
        <v>1699</v>
      </c>
    </row>
    <row r="500">
      <c r="A500" t="str">
        <v>South-East Asia (Vietnam)</v>
      </c>
      <c r="B500" t="str">
        <v>Vietnam</v>
      </c>
      <c r="C500" t="str">
        <v>Rheumatoid Arthritis</v>
      </c>
      <c r="D500">
        <v>62.3</v>
      </c>
      <c r="E500">
        <v>19</v>
      </c>
      <c r="F500">
        <v>1</v>
      </c>
      <c r="G500">
        <v>2401</v>
      </c>
    </row>
    <row r="501">
      <c r="A501" t="str">
        <v>South-East Asia (Vietnam)</v>
      </c>
      <c r="B501" t="str">
        <v>Vietnam</v>
      </c>
      <c r="C501" t="str">
        <v>Psoriasis (Moderate-Severe)</v>
      </c>
      <c r="D501">
        <v>34.6</v>
      </c>
      <c r="E501">
        <v>15</v>
      </c>
      <c r="F501">
        <v>0</v>
      </c>
      <c r="G501">
        <v>2743</v>
      </c>
    </row>
    <row r="502">
      <c r="A502" t="str">
        <v>South-East Asia (Vietnam)</v>
      </c>
      <c r="B502" t="str">
        <v>Vietnam</v>
      </c>
      <c r="C502" t="str">
        <v>Crohn's Disease</v>
      </c>
      <c r="D502">
        <v>20.9</v>
      </c>
      <c r="E502">
        <v>15</v>
      </c>
      <c r="F502">
        <v>1</v>
      </c>
      <c r="G502">
        <v>2879</v>
      </c>
    </row>
    <row r="503">
      <c r="A503" t="str">
        <v>South-East Asia (Vietnam)</v>
      </c>
      <c r="B503" t="str">
        <v>Vietnam</v>
      </c>
      <c r="C503" t="str">
        <v>Chronic Kidney Disease (Stage 3-4)</v>
      </c>
      <c r="D503">
        <v>151.8</v>
      </c>
      <c r="E503">
        <v>19</v>
      </c>
      <c r="F503">
        <v>1</v>
      </c>
      <c r="G503">
        <v>1681</v>
      </c>
    </row>
    <row r="504">
      <c r="A504" t="str">
        <v>South-East Asia (Vietnam)</v>
      </c>
      <c r="B504" t="str">
        <v>Vietnam</v>
      </c>
      <c r="C504" t="str">
        <v>Major Depressive Disorder</v>
      </c>
      <c r="D504">
        <v>193.5</v>
      </c>
      <c r="E504">
        <v>18</v>
      </c>
      <c r="F504">
        <v>0</v>
      </c>
      <c r="G504">
        <v>1702</v>
      </c>
    </row>
    <row r="505">
      <c r="A505" t="str">
        <v>South-East Asia (Vietnam)</v>
      </c>
      <c r="B505" t="str">
        <v>Vietnam</v>
      </c>
      <c r="C505" t="str">
        <v>Sickle Cell Disease</v>
      </c>
      <c r="D505">
        <v>38.9</v>
      </c>
      <c r="E505">
        <v>17</v>
      </c>
      <c r="F505">
        <v>3</v>
      </c>
      <c r="G505">
        <v>2239</v>
      </c>
    </row>
    <row r="506">
      <c r="A506" t="str">
        <v>South-East Asia (Indonesia)</v>
      </c>
      <c r="B506" t="str">
        <v>Indonesia</v>
      </c>
      <c r="C506" t="str">
        <v>Type 2 Diabetes</v>
      </c>
      <c r="D506">
        <v>318.6</v>
      </c>
      <c r="E506">
        <v>13</v>
      </c>
      <c r="F506">
        <v>3</v>
      </c>
      <c r="G506">
        <v>1449</v>
      </c>
    </row>
    <row r="507">
      <c r="A507" t="str">
        <v>South-East Asia (Indonesia)</v>
      </c>
      <c r="B507" t="str">
        <v>Indonesia</v>
      </c>
      <c r="C507" t="str">
        <v>Obesity (BMI&gt;30)</v>
      </c>
      <c r="D507">
        <v>280.7</v>
      </c>
      <c r="E507">
        <v>13</v>
      </c>
      <c r="F507">
        <v>2</v>
      </c>
      <c r="G507">
        <v>1201</v>
      </c>
    </row>
    <row r="508">
      <c r="A508" t="str">
        <v>South-East Asia (Indonesia)</v>
      </c>
      <c r="B508" t="str">
        <v>Indonesia</v>
      </c>
      <c r="C508" t="str">
        <v>Breast Cancer (HER2+)</v>
      </c>
      <c r="D508">
        <v>62.2</v>
      </c>
      <c r="E508">
        <v>13</v>
      </c>
      <c r="F508">
        <v>1</v>
      </c>
      <c r="G508">
        <v>2561</v>
      </c>
    </row>
    <row r="509">
      <c r="A509" t="str">
        <v>South-East Asia (Indonesia)</v>
      </c>
      <c r="B509" t="str">
        <v>Indonesia</v>
      </c>
      <c r="C509" t="str">
        <v>Non-Small Cell Lung Cancer</v>
      </c>
      <c r="D509">
        <v>167.4</v>
      </c>
      <c r="E509">
        <v>16</v>
      </c>
      <c r="F509">
        <v>3</v>
      </c>
      <c r="G509">
        <v>3751</v>
      </c>
    </row>
    <row r="510">
      <c r="A510" t="str">
        <v>South-East Asia (Indonesia)</v>
      </c>
      <c r="B510" t="str">
        <v>Indonesia</v>
      </c>
      <c r="C510" t="str">
        <v>Colorectal Cancer</v>
      </c>
      <c r="D510">
        <v>94.5</v>
      </c>
      <c r="E510">
        <v>16</v>
      </c>
      <c r="F510">
        <v>1</v>
      </c>
      <c r="G510">
        <v>3877</v>
      </c>
    </row>
    <row r="511">
      <c r="A511" t="str">
        <v>South-East Asia (Indonesia)</v>
      </c>
      <c r="B511" t="str">
        <v>Indonesia</v>
      </c>
      <c r="C511" t="str">
        <v>Prostate Cancer</v>
      </c>
      <c r="D511">
        <v>46.4</v>
      </c>
      <c r="E511">
        <v>19</v>
      </c>
      <c r="F511">
        <v>0</v>
      </c>
      <c r="G511">
        <v>3295</v>
      </c>
    </row>
    <row r="512">
      <c r="A512" t="str">
        <v>South-East Asia (Indonesia)</v>
      </c>
      <c r="B512" t="str">
        <v>Indonesia</v>
      </c>
      <c r="C512" t="str">
        <v>Hypertension</v>
      </c>
      <c r="D512">
        <v>440.4</v>
      </c>
      <c r="E512">
        <v>18</v>
      </c>
      <c r="F512">
        <v>6</v>
      </c>
      <c r="G512">
        <v>1011</v>
      </c>
    </row>
    <row r="513">
      <c r="A513" t="str">
        <v>South-East Asia (Indonesia)</v>
      </c>
      <c r="B513" t="str">
        <v>Indonesia</v>
      </c>
      <c r="C513" t="str">
        <v>Heart Failure (HFrEF)</v>
      </c>
      <c r="D513">
        <v>56.1</v>
      </c>
      <c r="E513">
        <v>14</v>
      </c>
      <c r="F513">
        <v>1</v>
      </c>
      <c r="G513">
        <v>3021</v>
      </c>
    </row>
    <row r="514">
      <c r="A514" t="str">
        <v>South-East Asia (Indonesia)</v>
      </c>
      <c r="B514" t="str">
        <v>Indonesia</v>
      </c>
      <c r="C514" t="str">
        <v>Atrial Fibrillation</v>
      </c>
      <c r="D514">
        <v>66.1</v>
      </c>
      <c r="E514">
        <v>12</v>
      </c>
      <c r="F514">
        <v>2</v>
      </c>
      <c r="G514">
        <v>2019</v>
      </c>
    </row>
    <row r="515">
      <c r="A515" t="str">
        <v>South-East Asia (Indonesia)</v>
      </c>
      <c r="B515" t="str">
        <v>Indonesia</v>
      </c>
      <c r="C515" t="str">
        <v>Alzheimer's Disease (Early-stage)</v>
      </c>
      <c r="D515">
        <v>62.6</v>
      </c>
      <c r="E515">
        <v>26</v>
      </c>
      <c r="F515">
        <v>1</v>
      </c>
      <c r="G515">
        <v>3108</v>
      </c>
    </row>
    <row r="516">
      <c r="A516" t="str">
        <v>South-East Asia (Indonesia)</v>
      </c>
      <c r="B516" t="str">
        <v>Indonesia</v>
      </c>
      <c r="C516" t="str">
        <v>Parkinson's Disease</v>
      </c>
      <c r="D516">
        <v>50.8</v>
      </c>
      <c r="E516">
        <v>12</v>
      </c>
      <c r="F516">
        <v>0</v>
      </c>
      <c r="G516">
        <v>2438</v>
      </c>
    </row>
    <row r="517">
      <c r="A517" t="str">
        <v>South-East Asia (Indonesia)</v>
      </c>
      <c r="B517" t="str">
        <v>Indonesia</v>
      </c>
      <c r="C517" t="str">
        <v>Multiple Sclerosis (Relapsing-Remitting)</v>
      </c>
      <c r="D517">
        <v>12.7</v>
      </c>
      <c r="E517">
        <v>23</v>
      </c>
      <c r="F517">
        <v>0</v>
      </c>
      <c r="G517">
        <v>3900</v>
      </c>
    </row>
    <row r="518">
      <c r="A518" t="str">
        <v>South-East Asia (Indonesia)</v>
      </c>
      <c r="B518" t="str">
        <v>Indonesia</v>
      </c>
      <c r="C518" t="str">
        <v>Epilepsy (Focal)</v>
      </c>
      <c r="D518">
        <v>111.4</v>
      </c>
      <c r="E518">
        <v>15</v>
      </c>
      <c r="F518">
        <v>2</v>
      </c>
      <c r="G518">
        <v>1644</v>
      </c>
    </row>
    <row r="519">
      <c r="A519" t="str">
        <v>South-East Asia (Indonesia)</v>
      </c>
      <c r="B519" t="str">
        <v>Indonesia</v>
      </c>
      <c r="C519" t="str">
        <v>HIV (Treatment-naive)</v>
      </c>
      <c r="D519">
        <v>119.7</v>
      </c>
      <c r="E519">
        <v>15</v>
      </c>
      <c r="F519">
        <v>0</v>
      </c>
      <c r="G519">
        <v>1461</v>
      </c>
    </row>
    <row r="520">
      <c r="A520" t="str">
        <v>South-East Asia (Indonesia)</v>
      </c>
      <c r="B520" t="str">
        <v>Indonesia</v>
      </c>
      <c r="C520" t="str">
        <v>Tuberculosis (Drug-sensitive)</v>
      </c>
      <c r="D520">
        <v>151.6</v>
      </c>
      <c r="E520">
        <v>15</v>
      </c>
      <c r="F520">
        <v>1</v>
      </c>
      <c r="G520">
        <v>1050</v>
      </c>
    </row>
    <row r="521">
      <c r="A521" t="str">
        <v>South-East Asia (Indonesia)</v>
      </c>
      <c r="B521" t="str">
        <v>Indonesia</v>
      </c>
      <c r="C521" t="str">
        <v>Chronic Hepatitis C</v>
      </c>
      <c r="D521">
        <v>79.6</v>
      </c>
      <c r="E521">
        <v>16</v>
      </c>
      <c r="F521">
        <v>0</v>
      </c>
      <c r="G521">
        <v>1741</v>
      </c>
    </row>
    <row r="522">
      <c r="A522" t="str">
        <v>South-East Asia (Indonesia)</v>
      </c>
      <c r="B522" t="str">
        <v>Indonesia</v>
      </c>
      <c r="C522" t="str">
        <v>Asthma (Moderate-Severe)</v>
      </c>
      <c r="D522">
        <v>320.2</v>
      </c>
      <c r="E522">
        <v>17</v>
      </c>
      <c r="F522">
        <v>1</v>
      </c>
      <c r="G522">
        <v>1231</v>
      </c>
    </row>
    <row r="523">
      <c r="A523" t="str">
        <v>South-East Asia (Indonesia)</v>
      </c>
      <c r="B523" t="str">
        <v>Indonesia</v>
      </c>
      <c r="C523" t="str">
        <v>COPD</v>
      </c>
      <c r="D523">
        <v>300.3</v>
      </c>
      <c r="E523">
        <v>18</v>
      </c>
      <c r="F523">
        <v>2</v>
      </c>
      <c r="G523">
        <v>1672</v>
      </c>
    </row>
    <row r="524">
      <c r="A524" t="str">
        <v>South-East Asia (Indonesia)</v>
      </c>
      <c r="B524" t="str">
        <v>Indonesia</v>
      </c>
      <c r="C524" t="str">
        <v>Rheumatoid Arthritis</v>
      </c>
      <c r="D524">
        <v>54.3</v>
      </c>
      <c r="E524">
        <v>17</v>
      </c>
      <c r="F524">
        <v>1</v>
      </c>
      <c r="G524">
        <v>2711</v>
      </c>
    </row>
    <row r="525">
      <c r="A525" t="str">
        <v>South-East Asia (Indonesia)</v>
      </c>
      <c r="B525" t="str">
        <v>Indonesia</v>
      </c>
      <c r="C525" t="str">
        <v>Psoriasis (Moderate-Severe)</v>
      </c>
      <c r="D525">
        <v>33.7</v>
      </c>
      <c r="E525">
        <v>18</v>
      </c>
      <c r="F525">
        <v>0</v>
      </c>
      <c r="G525">
        <v>2578</v>
      </c>
    </row>
    <row r="526">
      <c r="A526" t="str">
        <v>South-East Asia (Indonesia)</v>
      </c>
      <c r="B526" t="str">
        <v>Indonesia</v>
      </c>
      <c r="C526" t="str">
        <v>Crohn's Disease</v>
      </c>
      <c r="D526">
        <v>25.9</v>
      </c>
      <c r="E526">
        <v>15</v>
      </c>
      <c r="F526">
        <v>0</v>
      </c>
      <c r="G526">
        <v>3650</v>
      </c>
    </row>
    <row r="527">
      <c r="A527" t="str">
        <v>South-East Asia (Indonesia)</v>
      </c>
      <c r="B527" t="str">
        <v>Indonesia</v>
      </c>
      <c r="C527" t="str">
        <v>Chronic Kidney Disease (Stage 3-4)</v>
      </c>
      <c r="D527">
        <v>198</v>
      </c>
      <c r="E527">
        <v>10</v>
      </c>
      <c r="F527">
        <v>0</v>
      </c>
      <c r="G527">
        <v>2275</v>
      </c>
    </row>
    <row r="528">
      <c r="A528" t="str">
        <v>South-East Asia (Indonesia)</v>
      </c>
      <c r="B528" t="str">
        <v>Indonesia</v>
      </c>
      <c r="C528" t="str">
        <v>Major Depressive Disorder</v>
      </c>
      <c r="D528">
        <v>153</v>
      </c>
      <c r="E528">
        <v>14</v>
      </c>
      <c r="F528">
        <v>3</v>
      </c>
      <c r="G528">
        <v>1372</v>
      </c>
    </row>
    <row r="529">
      <c r="A529" t="str">
        <v>South-East Asia (Indonesia)</v>
      </c>
      <c r="B529" t="str">
        <v>Indonesia</v>
      </c>
      <c r="C529" t="str">
        <v>Sickle Cell Disease</v>
      </c>
      <c r="D529">
        <v>30.8</v>
      </c>
      <c r="E529">
        <v>18</v>
      </c>
      <c r="F529">
        <v>1</v>
      </c>
      <c r="G529">
        <v>2556</v>
      </c>
    </row>
    <row r="530">
      <c r="A530" t="str">
        <v>Oceania</v>
      </c>
      <c r="B530" t="str">
        <v>Australia</v>
      </c>
      <c r="C530" t="str">
        <v>Type 2 Diabetes</v>
      </c>
      <c r="D530">
        <v>407.3</v>
      </c>
      <c r="E530">
        <v>5</v>
      </c>
      <c r="F530">
        <v>6</v>
      </c>
      <c r="G530">
        <v>3888</v>
      </c>
    </row>
    <row r="531">
      <c r="A531" t="str">
        <v>Oceania</v>
      </c>
      <c r="B531" t="str">
        <v>Australia</v>
      </c>
      <c r="C531" t="str">
        <v>Obesity (BMI&gt;30)</v>
      </c>
      <c r="D531">
        <v>577</v>
      </c>
      <c r="E531">
        <v>5</v>
      </c>
      <c r="F531">
        <v>8</v>
      </c>
      <c r="G531">
        <v>3832</v>
      </c>
    </row>
    <row r="532">
      <c r="A532" t="str">
        <v>Oceania</v>
      </c>
      <c r="B532" t="str">
        <v>Australia</v>
      </c>
      <c r="C532" t="str">
        <v>Breast Cancer (HER2+)</v>
      </c>
      <c r="D532">
        <v>244.8</v>
      </c>
      <c r="E532">
        <v>7</v>
      </c>
      <c r="F532">
        <v>2</v>
      </c>
      <c r="G532">
        <v>9994</v>
      </c>
    </row>
    <row r="533">
      <c r="A533" t="str">
        <v>Oceania</v>
      </c>
      <c r="B533" t="str">
        <v>Australia</v>
      </c>
      <c r="C533" t="str">
        <v>Non-Small Cell Lung Cancer</v>
      </c>
      <c r="D533">
        <v>107.5</v>
      </c>
      <c r="E533">
        <v>7</v>
      </c>
      <c r="F533">
        <v>5</v>
      </c>
      <c r="G533">
        <v>10875</v>
      </c>
    </row>
    <row r="534">
      <c r="A534" t="str">
        <v>Oceania</v>
      </c>
      <c r="B534" t="str">
        <v>Australia</v>
      </c>
      <c r="C534" t="str">
        <v>Colorectal Cancer</v>
      </c>
      <c r="D534">
        <v>167.3</v>
      </c>
      <c r="E534">
        <v>8</v>
      </c>
      <c r="F534">
        <v>2</v>
      </c>
      <c r="G534">
        <v>13450</v>
      </c>
    </row>
    <row r="535">
      <c r="A535" t="str">
        <v>Oceania</v>
      </c>
      <c r="B535" t="str">
        <v>Australia</v>
      </c>
      <c r="C535" t="str">
        <v>Prostate Cancer</v>
      </c>
      <c r="D535">
        <v>160</v>
      </c>
      <c r="E535">
        <v>5</v>
      </c>
      <c r="F535">
        <v>1</v>
      </c>
      <c r="G535">
        <v>8928</v>
      </c>
    </row>
    <row r="536">
      <c r="A536" t="str">
        <v>Oceania</v>
      </c>
      <c r="B536" t="str">
        <v>Australia</v>
      </c>
      <c r="C536" t="str">
        <v>Hypertension</v>
      </c>
      <c r="D536">
        <v>395.4</v>
      </c>
      <c r="E536">
        <v>6</v>
      </c>
      <c r="F536">
        <v>6</v>
      </c>
      <c r="G536">
        <v>3675</v>
      </c>
    </row>
    <row r="537">
      <c r="A537" t="str">
        <v>Oceania</v>
      </c>
      <c r="B537" t="str">
        <v>Australia</v>
      </c>
      <c r="C537" t="str">
        <v>Heart Failure (HFrEF)</v>
      </c>
      <c r="D537">
        <v>110.3</v>
      </c>
      <c r="E537">
        <v>6</v>
      </c>
      <c r="F537">
        <v>5</v>
      </c>
      <c r="G537">
        <v>8689</v>
      </c>
    </row>
    <row r="538">
      <c r="A538" t="str">
        <v>Oceania</v>
      </c>
      <c r="B538" t="str">
        <v>Australia</v>
      </c>
      <c r="C538" t="str">
        <v>Atrial Fibrillation</v>
      </c>
      <c r="D538">
        <v>98.5</v>
      </c>
      <c r="E538">
        <v>4</v>
      </c>
      <c r="F538">
        <v>0</v>
      </c>
      <c r="G538">
        <v>7449</v>
      </c>
    </row>
    <row r="539">
      <c r="A539" t="str">
        <v>Oceania</v>
      </c>
      <c r="B539" t="str">
        <v>Australia</v>
      </c>
      <c r="C539" t="str">
        <v>Alzheimer's Disease (Early-stage)</v>
      </c>
      <c r="D539">
        <v>282.1</v>
      </c>
      <c r="E539">
        <v>7</v>
      </c>
      <c r="F539">
        <v>4</v>
      </c>
      <c r="G539">
        <v>9191</v>
      </c>
    </row>
    <row r="540">
      <c r="A540" t="str">
        <v>Oceania</v>
      </c>
      <c r="B540" t="str">
        <v>Australia</v>
      </c>
      <c r="C540" t="str">
        <v>Parkinson's Disease</v>
      </c>
      <c r="D540">
        <v>96.1</v>
      </c>
      <c r="E540">
        <v>5</v>
      </c>
      <c r="F540">
        <v>2</v>
      </c>
      <c r="G540">
        <v>8547</v>
      </c>
    </row>
    <row r="541">
      <c r="A541" t="str">
        <v>Oceania</v>
      </c>
      <c r="B541" t="str">
        <v>Australia</v>
      </c>
      <c r="C541" t="str">
        <v>Multiple Sclerosis (Relapsing-Remitting)</v>
      </c>
      <c r="D541">
        <v>92.8</v>
      </c>
      <c r="E541">
        <v>5</v>
      </c>
      <c r="F541">
        <v>2</v>
      </c>
      <c r="G541">
        <v>10025</v>
      </c>
    </row>
    <row r="542">
      <c r="A542" t="str">
        <v>Oceania</v>
      </c>
      <c r="B542" t="str">
        <v>Australia</v>
      </c>
      <c r="C542" t="str">
        <v>Epilepsy (Focal)</v>
      </c>
      <c r="D542">
        <v>82.8</v>
      </c>
      <c r="E542">
        <v>3</v>
      </c>
      <c r="F542">
        <v>3</v>
      </c>
      <c r="G542">
        <v>5146</v>
      </c>
    </row>
    <row r="543">
      <c r="A543" t="str">
        <v>Oceania</v>
      </c>
      <c r="B543" t="str">
        <v>Australia</v>
      </c>
      <c r="C543" t="str">
        <v>HIV (Treatment-naive)</v>
      </c>
      <c r="D543">
        <v>42.4</v>
      </c>
      <c r="E543">
        <v>6</v>
      </c>
      <c r="F543">
        <v>5</v>
      </c>
      <c r="G543">
        <v>4110</v>
      </c>
    </row>
    <row r="544">
      <c r="A544" t="str">
        <v>Oceania</v>
      </c>
      <c r="B544" t="str">
        <v>Australia</v>
      </c>
      <c r="C544" t="str">
        <v>Tuberculosis (Drug-sensitive)</v>
      </c>
      <c r="D544">
        <v>115.5</v>
      </c>
      <c r="E544">
        <v>4</v>
      </c>
      <c r="F544">
        <v>0</v>
      </c>
      <c r="G544">
        <v>3127</v>
      </c>
    </row>
    <row r="545">
      <c r="A545" t="str">
        <v>Oceania</v>
      </c>
      <c r="B545" t="str">
        <v>Australia</v>
      </c>
      <c r="C545" t="str">
        <v>Chronic Hepatitis C</v>
      </c>
      <c r="D545">
        <v>76.3</v>
      </c>
      <c r="E545">
        <v>3</v>
      </c>
      <c r="F545">
        <v>1</v>
      </c>
      <c r="G545">
        <v>5632</v>
      </c>
    </row>
    <row r="546">
      <c r="A546" t="str">
        <v>Oceania</v>
      </c>
      <c r="B546" t="str">
        <v>Australia</v>
      </c>
      <c r="C546" t="str">
        <v>Asthma (Moderate-Severe)</v>
      </c>
      <c r="D546">
        <v>362.9</v>
      </c>
      <c r="E546">
        <v>5</v>
      </c>
      <c r="F546">
        <v>6</v>
      </c>
      <c r="G546">
        <v>3378</v>
      </c>
    </row>
    <row r="547">
      <c r="A547" t="str">
        <v>Oceania</v>
      </c>
      <c r="B547" t="str">
        <v>Australia</v>
      </c>
      <c r="C547" t="str">
        <v>COPD</v>
      </c>
      <c r="D547">
        <v>252.7</v>
      </c>
      <c r="E547">
        <v>5</v>
      </c>
      <c r="F547">
        <v>1</v>
      </c>
      <c r="G547">
        <v>4585</v>
      </c>
    </row>
    <row r="548">
      <c r="A548" t="str">
        <v>Oceania</v>
      </c>
      <c r="B548" t="str">
        <v>Australia</v>
      </c>
      <c r="C548" t="str">
        <v>Rheumatoid Arthritis</v>
      </c>
      <c r="D548">
        <v>63.6</v>
      </c>
      <c r="E548">
        <v>5</v>
      </c>
      <c r="F548">
        <v>1</v>
      </c>
      <c r="G548">
        <v>6990</v>
      </c>
    </row>
    <row r="549">
      <c r="A549" t="str">
        <v>Oceania</v>
      </c>
      <c r="B549" t="str">
        <v>Australia</v>
      </c>
      <c r="C549" t="str">
        <v>Psoriasis (Moderate-Severe)</v>
      </c>
      <c r="D549">
        <v>113.8</v>
      </c>
      <c r="E549">
        <v>5</v>
      </c>
      <c r="F549">
        <v>3</v>
      </c>
      <c r="G549">
        <v>6210</v>
      </c>
    </row>
    <row r="550">
      <c r="A550" t="str">
        <v>Oceania</v>
      </c>
      <c r="B550" t="str">
        <v>Australia</v>
      </c>
      <c r="C550" t="str">
        <v>Crohn's Disease</v>
      </c>
      <c r="D550">
        <v>69</v>
      </c>
      <c r="E550">
        <v>7</v>
      </c>
      <c r="F550">
        <v>1</v>
      </c>
      <c r="G550">
        <v>7305</v>
      </c>
    </row>
    <row r="551">
      <c r="A551" t="str">
        <v>Oceania</v>
      </c>
      <c r="B551" t="str">
        <v>Australia</v>
      </c>
      <c r="C551" t="str">
        <v>Chronic Kidney Disease (Stage 3-4)</v>
      </c>
      <c r="D551">
        <v>184.6</v>
      </c>
      <c r="E551">
        <v>5</v>
      </c>
      <c r="F551">
        <v>2</v>
      </c>
      <c r="G551">
        <v>5560</v>
      </c>
    </row>
    <row r="552">
      <c r="A552" t="str">
        <v>Oceania</v>
      </c>
      <c r="B552" t="str">
        <v>Australia</v>
      </c>
      <c r="C552" t="str">
        <v>Major Depressive Disorder</v>
      </c>
      <c r="D552">
        <v>190.8</v>
      </c>
      <c r="E552">
        <v>4</v>
      </c>
      <c r="F552">
        <v>3</v>
      </c>
      <c r="G552">
        <v>4788</v>
      </c>
    </row>
    <row r="553">
      <c r="A553" t="str">
        <v>Oceania</v>
      </c>
      <c r="B553" t="str">
        <v>Australia</v>
      </c>
      <c r="C553" t="str">
        <v>Sickle Cell Disease</v>
      </c>
      <c r="D553">
        <v>41.6</v>
      </c>
      <c r="E553">
        <v>6</v>
      </c>
      <c r="F553">
        <v>0</v>
      </c>
      <c r="G553">
        <v>7387</v>
      </c>
    </row>
    <row r="554">
      <c r="A554" t="str">
        <v>United Kingdom</v>
      </c>
      <c r="B554" t="str">
        <v>United Kingdom</v>
      </c>
      <c r="C554" t="str">
        <v>Type 2 Diabetes</v>
      </c>
      <c r="D554">
        <v>388.1</v>
      </c>
      <c r="E554">
        <v>4</v>
      </c>
      <c r="F554">
        <v>6</v>
      </c>
      <c r="G554">
        <v>4594</v>
      </c>
    </row>
    <row r="555">
      <c r="A555" t="str">
        <v>United Kingdom</v>
      </c>
      <c r="B555" t="str">
        <v>United Kingdom</v>
      </c>
      <c r="C555" t="str">
        <v>Obesity (BMI&gt;30)</v>
      </c>
      <c r="D555">
        <v>702.3</v>
      </c>
      <c r="E555">
        <v>7</v>
      </c>
      <c r="F555">
        <v>8</v>
      </c>
      <c r="G555">
        <v>3636</v>
      </c>
    </row>
    <row r="556">
      <c r="A556" t="str">
        <v>United Kingdom</v>
      </c>
      <c r="B556" t="str">
        <v>United Kingdom</v>
      </c>
      <c r="C556" t="str">
        <v>Breast Cancer (HER2+)</v>
      </c>
      <c r="D556">
        <v>224.4</v>
      </c>
      <c r="E556">
        <v>6</v>
      </c>
      <c r="F556">
        <v>2</v>
      </c>
      <c r="G556">
        <v>8688</v>
      </c>
    </row>
    <row r="557">
      <c r="A557" t="str">
        <v>United Kingdom</v>
      </c>
      <c r="B557" t="str">
        <v>United Kingdom</v>
      </c>
      <c r="C557" t="str">
        <v>Non-Small Cell Lung Cancer</v>
      </c>
      <c r="D557">
        <v>109.6</v>
      </c>
      <c r="E557">
        <v>6</v>
      </c>
      <c r="F557">
        <v>2</v>
      </c>
      <c r="G557">
        <v>10886</v>
      </c>
    </row>
    <row r="558">
      <c r="A558" t="str">
        <v>United Kingdom</v>
      </c>
      <c r="B558" t="str">
        <v>United Kingdom</v>
      </c>
      <c r="C558" t="str">
        <v>Colorectal Cancer</v>
      </c>
      <c r="D558">
        <v>131.2</v>
      </c>
      <c r="E558">
        <v>7</v>
      </c>
      <c r="F558">
        <v>2</v>
      </c>
      <c r="G558">
        <v>11431</v>
      </c>
    </row>
    <row r="559">
      <c r="A559" t="str">
        <v>United Kingdom</v>
      </c>
      <c r="B559" t="str">
        <v>United Kingdom</v>
      </c>
      <c r="C559" t="str">
        <v>Prostate Cancer</v>
      </c>
      <c r="D559">
        <v>241.2</v>
      </c>
      <c r="E559">
        <v>5</v>
      </c>
      <c r="F559">
        <v>4</v>
      </c>
      <c r="G559">
        <v>8500</v>
      </c>
    </row>
    <row r="560">
      <c r="A560" t="str">
        <v>United Kingdom</v>
      </c>
      <c r="B560" t="str">
        <v>United Kingdom</v>
      </c>
      <c r="C560" t="str">
        <v>Hypertension</v>
      </c>
      <c r="D560">
        <v>309.3</v>
      </c>
      <c r="E560">
        <v>7</v>
      </c>
      <c r="F560">
        <v>3</v>
      </c>
      <c r="G560">
        <v>2942</v>
      </c>
    </row>
    <row r="561">
      <c r="A561" t="str">
        <v>United Kingdom</v>
      </c>
      <c r="B561" t="str">
        <v>United Kingdom</v>
      </c>
      <c r="C561" t="str">
        <v>Heart Failure (HFrEF)</v>
      </c>
      <c r="D561">
        <v>111.3</v>
      </c>
      <c r="E561">
        <v>6</v>
      </c>
      <c r="F561">
        <v>0</v>
      </c>
      <c r="G561">
        <v>8297</v>
      </c>
    </row>
    <row r="562">
      <c r="A562" t="str">
        <v>United Kingdom</v>
      </c>
      <c r="B562" t="str">
        <v>United Kingdom</v>
      </c>
      <c r="C562" t="str">
        <v>Atrial Fibrillation</v>
      </c>
      <c r="D562">
        <v>134.5</v>
      </c>
      <c r="E562">
        <v>3</v>
      </c>
      <c r="F562">
        <v>0</v>
      </c>
      <c r="G562">
        <v>7687</v>
      </c>
    </row>
    <row r="563">
      <c r="A563" t="str">
        <v>United Kingdom</v>
      </c>
      <c r="B563" t="str">
        <v>United Kingdom</v>
      </c>
      <c r="C563" t="str">
        <v>Alzheimer's Disease (Early-stage)</v>
      </c>
      <c r="D563">
        <v>323.5</v>
      </c>
      <c r="E563">
        <v>6</v>
      </c>
      <c r="F563">
        <v>2</v>
      </c>
      <c r="G563">
        <v>8057</v>
      </c>
    </row>
    <row r="564">
      <c r="A564" t="str">
        <v>United Kingdom</v>
      </c>
      <c r="B564" t="str">
        <v>United Kingdom</v>
      </c>
      <c r="C564" t="str">
        <v>Parkinson's Disease</v>
      </c>
      <c r="D564">
        <v>109</v>
      </c>
      <c r="E564">
        <v>8</v>
      </c>
      <c r="F564">
        <v>0</v>
      </c>
      <c r="G564">
        <v>8174</v>
      </c>
    </row>
    <row r="565">
      <c r="A565" t="str">
        <v>United Kingdom</v>
      </c>
      <c r="B565" t="str">
        <v>United Kingdom</v>
      </c>
      <c r="C565" t="str">
        <v>Multiple Sclerosis (Relapsing-Remitting)</v>
      </c>
      <c r="D565">
        <v>98</v>
      </c>
      <c r="E565">
        <v>3</v>
      </c>
      <c r="F565">
        <v>3</v>
      </c>
      <c r="G565">
        <v>9852</v>
      </c>
    </row>
    <row r="566">
      <c r="A566" t="str">
        <v>United Kingdom</v>
      </c>
      <c r="B566" t="str">
        <v>United Kingdom</v>
      </c>
      <c r="C566" t="str">
        <v>Epilepsy (Focal)</v>
      </c>
      <c r="D566">
        <v>94.9</v>
      </c>
      <c r="E566">
        <v>5</v>
      </c>
      <c r="F566">
        <v>3</v>
      </c>
      <c r="G566">
        <v>5259</v>
      </c>
    </row>
    <row r="567">
      <c r="A567" t="str">
        <v>United Kingdom</v>
      </c>
      <c r="B567" t="str">
        <v>United Kingdom</v>
      </c>
      <c r="C567" t="str">
        <v>HIV (Treatment-naive)</v>
      </c>
      <c r="D567">
        <v>26.3</v>
      </c>
      <c r="E567">
        <v>3</v>
      </c>
      <c r="F567">
        <v>1</v>
      </c>
      <c r="G567">
        <v>5006</v>
      </c>
    </row>
    <row r="568">
      <c r="A568" t="str">
        <v>United Kingdom</v>
      </c>
      <c r="B568" t="str">
        <v>United Kingdom</v>
      </c>
      <c r="C568" t="str">
        <v>Tuberculosis (Drug-sensitive)</v>
      </c>
      <c r="D568">
        <v>140.3</v>
      </c>
      <c r="E568">
        <v>6</v>
      </c>
      <c r="F568">
        <v>3</v>
      </c>
      <c r="G568">
        <v>3545</v>
      </c>
    </row>
    <row r="569">
      <c r="A569" t="str">
        <v>United Kingdom</v>
      </c>
      <c r="B569" t="str">
        <v>United Kingdom</v>
      </c>
      <c r="C569" t="str">
        <v>Chronic Hepatitis C</v>
      </c>
      <c r="D569">
        <v>59.5</v>
      </c>
      <c r="E569">
        <v>4</v>
      </c>
      <c r="F569">
        <v>1</v>
      </c>
      <c r="G569">
        <v>5122</v>
      </c>
    </row>
    <row r="570">
      <c r="A570" t="str">
        <v>United Kingdom</v>
      </c>
      <c r="B570" t="str">
        <v>United Kingdom</v>
      </c>
      <c r="C570" t="str">
        <v>Asthma (Moderate-Severe)</v>
      </c>
      <c r="D570">
        <v>371.7</v>
      </c>
      <c r="E570">
        <v>6</v>
      </c>
      <c r="F570">
        <v>5</v>
      </c>
      <c r="G570">
        <v>2591</v>
      </c>
    </row>
    <row r="571">
      <c r="A571" t="str">
        <v>United Kingdom</v>
      </c>
      <c r="B571" t="str">
        <v>United Kingdom</v>
      </c>
      <c r="C571" t="str">
        <v>COPD</v>
      </c>
      <c r="D571">
        <v>146.7</v>
      </c>
      <c r="E571">
        <v>7</v>
      </c>
      <c r="F571">
        <v>1</v>
      </c>
      <c r="G571">
        <v>4245</v>
      </c>
    </row>
    <row r="572">
      <c r="A572" t="str">
        <v>United Kingdom</v>
      </c>
      <c r="B572" t="str">
        <v>United Kingdom</v>
      </c>
      <c r="C572" t="str">
        <v>Rheumatoid Arthritis</v>
      </c>
      <c r="D572">
        <v>102.4</v>
      </c>
      <c r="E572">
        <v>5</v>
      </c>
      <c r="F572">
        <v>3</v>
      </c>
      <c r="G572">
        <v>7825</v>
      </c>
    </row>
    <row r="573">
      <c r="A573" t="str">
        <v>United Kingdom</v>
      </c>
      <c r="B573" t="str">
        <v>United Kingdom</v>
      </c>
      <c r="C573" t="str">
        <v>Psoriasis (Moderate-Severe)</v>
      </c>
      <c r="D573">
        <v>88.8</v>
      </c>
      <c r="E573">
        <v>5</v>
      </c>
      <c r="F573">
        <v>2</v>
      </c>
      <c r="G573">
        <v>9115</v>
      </c>
    </row>
    <row r="574">
      <c r="A574" t="str">
        <v>United Kingdom</v>
      </c>
      <c r="B574" t="str">
        <v>United Kingdom</v>
      </c>
      <c r="C574" t="str">
        <v>Crohn's Disease</v>
      </c>
      <c r="D574">
        <v>94.6</v>
      </c>
      <c r="E574">
        <v>4</v>
      </c>
      <c r="F574">
        <v>2</v>
      </c>
      <c r="G574">
        <v>10476</v>
      </c>
    </row>
    <row r="575">
      <c r="A575" t="str">
        <v>United Kingdom</v>
      </c>
      <c r="B575" t="str">
        <v>United Kingdom</v>
      </c>
      <c r="C575" t="str">
        <v>Chronic Kidney Disease (Stage 3-4)</v>
      </c>
      <c r="D575">
        <v>230.3</v>
      </c>
      <c r="E575">
        <v>4</v>
      </c>
      <c r="F575">
        <v>5</v>
      </c>
      <c r="G575">
        <v>6944</v>
      </c>
    </row>
    <row r="576">
      <c r="A576" t="str">
        <v>United Kingdom</v>
      </c>
      <c r="B576" t="str">
        <v>United Kingdom</v>
      </c>
      <c r="C576" t="str">
        <v>Major Depressive Disorder</v>
      </c>
      <c r="D576">
        <v>313.9</v>
      </c>
      <c r="E576">
        <v>4</v>
      </c>
      <c r="F576">
        <v>4</v>
      </c>
      <c r="G576">
        <v>4467</v>
      </c>
    </row>
    <row r="577">
      <c r="A577" t="str">
        <v>United Kingdom</v>
      </c>
      <c r="B577" t="str">
        <v>United Kingdom</v>
      </c>
      <c r="C577" t="str">
        <v>Sickle Cell Disease</v>
      </c>
      <c r="D577">
        <v>32.4</v>
      </c>
      <c r="E577">
        <v>5</v>
      </c>
      <c r="F577">
        <v>0</v>
      </c>
      <c r="G577">
        <v>6921</v>
      </c>
    </row>
    <row r="578">
      <c r="A578" t="str">
        <v>Southern Europe (Spain)</v>
      </c>
      <c r="B578" t="str">
        <v>Spain</v>
      </c>
      <c r="C578" t="str">
        <v>Type 2 Diabetes</v>
      </c>
      <c r="D578">
        <v>373.4</v>
      </c>
      <c r="E578">
        <v>4</v>
      </c>
      <c r="F578">
        <v>8</v>
      </c>
      <c r="G578">
        <v>3756</v>
      </c>
    </row>
    <row r="579">
      <c r="A579" t="str">
        <v>Southern Europe (Spain)</v>
      </c>
      <c r="B579" t="str">
        <v>Spain</v>
      </c>
      <c r="C579" t="str">
        <v>Obesity (BMI&gt;30)</v>
      </c>
      <c r="D579">
        <v>702.3</v>
      </c>
      <c r="E579">
        <v>5</v>
      </c>
      <c r="F579">
        <v>11</v>
      </c>
      <c r="G579">
        <v>3403</v>
      </c>
    </row>
    <row r="580">
      <c r="A580" t="str">
        <v>Southern Europe (Spain)</v>
      </c>
      <c r="B580" t="str">
        <v>Spain</v>
      </c>
      <c r="C580" t="str">
        <v>Breast Cancer (HER2+)</v>
      </c>
      <c r="D580">
        <v>278.8</v>
      </c>
      <c r="E580">
        <v>7</v>
      </c>
      <c r="F580">
        <v>4</v>
      </c>
      <c r="G580">
        <v>9682</v>
      </c>
    </row>
    <row r="581">
      <c r="A581" t="str">
        <v>Southern Europe (Spain)</v>
      </c>
      <c r="B581" t="str">
        <v>Spain</v>
      </c>
      <c r="C581" t="str">
        <v>Non-Small Cell Lung Cancer</v>
      </c>
      <c r="D581">
        <v>103.1</v>
      </c>
      <c r="E581">
        <v>7</v>
      </c>
      <c r="F581">
        <v>5</v>
      </c>
      <c r="G581">
        <v>10483</v>
      </c>
    </row>
    <row r="582">
      <c r="A582" t="str">
        <v>Southern Europe (Spain)</v>
      </c>
      <c r="B582" t="str">
        <v>Spain</v>
      </c>
      <c r="C582" t="str">
        <v>Colorectal Cancer</v>
      </c>
      <c r="D582">
        <v>167.3</v>
      </c>
      <c r="E582">
        <v>8</v>
      </c>
      <c r="F582">
        <v>4</v>
      </c>
      <c r="G582">
        <v>9763</v>
      </c>
    </row>
    <row r="583">
      <c r="A583" t="str">
        <v>Southern Europe (Spain)</v>
      </c>
      <c r="B583" t="str">
        <v>Spain</v>
      </c>
      <c r="C583" t="str">
        <v>Prostate Cancer</v>
      </c>
      <c r="D583">
        <v>116.1</v>
      </c>
      <c r="E583">
        <v>5</v>
      </c>
      <c r="F583">
        <v>0</v>
      </c>
      <c r="G583">
        <v>10227</v>
      </c>
    </row>
    <row r="584">
      <c r="A584" t="str">
        <v>Southern Europe (Spain)</v>
      </c>
      <c r="B584" t="str">
        <v>Spain</v>
      </c>
      <c r="C584" t="str">
        <v>Hypertension</v>
      </c>
      <c r="D584">
        <v>390.4</v>
      </c>
      <c r="E584">
        <v>6</v>
      </c>
      <c r="F584">
        <v>4</v>
      </c>
      <c r="G584">
        <v>2529</v>
      </c>
    </row>
    <row r="585">
      <c r="A585" t="str">
        <v>Southern Europe (Spain)</v>
      </c>
      <c r="B585" t="str">
        <v>Spain</v>
      </c>
      <c r="C585" t="str">
        <v>Heart Failure (HFrEF)</v>
      </c>
      <c r="D585">
        <v>116.8</v>
      </c>
      <c r="E585">
        <v>6</v>
      </c>
      <c r="F585">
        <v>1</v>
      </c>
      <c r="G585">
        <v>7873</v>
      </c>
    </row>
    <row r="586">
      <c r="A586" t="str">
        <v>Southern Europe (Spain)</v>
      </c>
      <c r="B586" t="str">
        <v>Spain</v>
      </c>
      <c r="C586" t="str">
        <v>Atrial Fibrillation</v>
      </c>
      <c r="D586">
        <v>172.1</v>
      </c>
      <c r="E586">
        <v>6</v>
      </c>
      <c r="F586">
        <v>4</v>
      </c>
      <c r="G586">
        <v>6913</v>
      </c>
    </row>
    <row r="587">
      <c r="A587" t="str">
        <v>Southern Europe (Spain)</v>
      </c>
      <c r="B587" t="str">
        <v>Spain</v>
      </c>
      <c r="C587" t="str">
        <v>Alzheimer's Disease (Early-stage)</v>
      </c>
      <c r="D587">
        <v>378.9</v>
      </c>
      <c r="E587">
        <v>6</v>
      </c>
      <c r="F587">
        <v>2</v>
      </c>
      <c r="G587">
        <v>7787</v>
      </c>
    </row>
    <row r="588">
      <c r="A588" t="str">
        <v>Southern Europe (Spain)</v>
      </c>
      <c r="B588" t="str">
        <v>Spain</v>
      </c>
      <c r="C588" t="str">
        <v>Parkinson's Disease</v>
      </c>
      <c r="D588">
        <v>125.3</v>
      </c>
      <c r="E588">
        <v>5</v>
      </c>
      <c r="F588">
        <v>1</v>
      </c>
      <c r="G588">
        <v>6950</v>
      </c>
    </row>
    <row r="589">
      <c r="A589" t="str">
        <v>Southern Europe (Spain)</v>
      </c>
      <c r="B589" t="str">
        <v>Spain</v>
      </c>
      <c r="C589" t="str">
        <v>Multiple Sclerosis (Relapsing-Remitting)</v>
      </c>
      <c r="D589">
        <v>50.9</v>
      </c>
      <c r="E589">
        <v>7</v>
      </c>
      <c r="F589">
        <v>2</v>
      </c>
      <c r="G589">
        <v>10922</v>
      </c>
    </row>
    <row r="590">
      <c r="A590" t="str">
        <v>Southern Europe (Spain)</v>
      </c>
      <c r="B590" t="str">
        <v>Spain</v>
      </c>
      <c r="C590" t="str">
        <v>Epilepsy (Focal)</v>
      </c>
      <c r="D590">
        <v>89.5</v>
      </c>
      <c r="E590">
        <v>5</v>
      </c>
      <c r="F590">
        <v>0</v>
      </c>
      <c r="G590">
        <v>3538</v>
      </c>
    </row>
    <row r="591">
      <c r="A591" t="str">
        <v>Southern Europe (Spain)</v>
      </c>
      <c r="B591" t="str">
        <v>Spain</v>
      </c>
      <c r="C591" t="str">
        <v>HIV (Treatment-naive)</v>
      </c>
      <c r="D591">
        <v>39.4</v>
      </c>
      <c r="E591">
        <v>5</v>
      </c>
      <c r="F591">
        <v>2</v>
      </c>
      <c r="G591">
        <v>5527</v>
      </c>
    </row>
    <row r="592">
      <c r="A592" t="str">
        <v>Southern Europe (Spain)</v>
      </c>
      <c r="B592" t="str">
        <v>Spain</v>
      </c>
      <c r="C592" t="str">
        <v>Tuberculosis (Drug-sensitive)</v>
      </c>
      <c r="D592">
        <v>167.1</v>
      </c>
      <c r="E592">
        <v>3</v>
      </c>
      <c r="F592">
        <v>2</v>
      </c>
      <c r="G592">
        <v>3479</v>
      </c>
    </row>
    <row r="593">
      <c r="A593" t="str">
        <v>Southern Europe (Spain)</v>
      </c>
      <c r="B593" t="str">
        <v>Spain</v>
      </c>
      <c r="C593" t="str">
        <v>Chronic Hepatitis C</v>
      </c>
      <c r="D593">
        <v>120</v>
      </c>
      <c r="E593">
        <v>6</v>
      </c>
      <c r="F593">
        <v>3</v>
      </c>
      <c r="G593">
        <v>5031</v>
      </c>
    </row>
    <row r="594">
      <c r="A594" t="str">
        <v>Southern Europe (Spain)</v>
      </c>
      <c r="B594" t="str">
        <v>Spain</v>
      </c>
      <c r="C594" t="str">
        <v>Asthma (Moderate-Severe)</v>
      </c>
      <c r="D594">
        <v>291.7</v>
      </c>
      <c r="E594">
        <v>6</v>
      </c>
      <c r="F594">
        <v>2</v>
      </c>
      <c r="G594">
        <v>3215</v>
      </c>
    </row>
    <row r="595">
      <c r="A595" t="str">
        <v>Southern Europe (Spain)</v>
      </c>
      <c r="B595" t="str">
        <v>Spain</v>
      </c>
      <c r="C595" t="str">
        <v>COPD</v>
      </c>
      <c r="D595">
        <v>176.7</v>
      </c>
      <c r="E595">
        <v>7</v>
      </c>
      <c r="F595">
        <v>2</v>
      </c>
      <c r="G595">
        <v>3670</v>
      </c>
    </row>
    <row r="596">
      <c r="A596" t="str">
        <v>Southern Europe (Spain)</v>
      </c>
      <c r="B596" t="str">
        <v>Spain</v>
      </c>
      <c r="C596" t="str">
        <v>Rheumatoid Arthritis</v>
      </c>
      <c r="D596">
        <v>91.1</v>
      </c>
      <c r="E596">
        <v>4</v>
      </c>
      <c r="F596">
        <v>1</v>
      </c>
      <c r="G596">
        <v>6835</v>
      </c>
    </row>
    <row r="597">
      <c r="A597" t="str">
        <v>Southern Europe (Spain)</v>
      </c>
      <c r="B597" t="str">
        <v>Spain</v>
      </c>
      <c r="C597" t="str">
        <v>Psoriasis (Moderate-Severe)</v>
      </c>
      <c r="D597">
        <v>52.6</v>
      </c>
      <c r="E597">
        <v>6</v>
      </c>
      <c r="F597">
        <v>0</v>
      </c>
      <c r="G597">
        <v>6093</v>
      </c>
    </row>
    <row r="598">
      <c r="A598" t="str">
        <v>Southern Europe (Spain)</v>
      </c>
      <c r="B598" t="str">
        <v>Spain</v>
      </c>
      <c r="C598" t="str">
        <v>Crohn's Disease</v>
      </c>
      <c r="D598">
        <v>90.4</v>
      </c>
      <c r="E598">
        <v>6</v>
      </c>
      <c r="F598">
        <v>0</v>
      </c>
      <c r="G598">
        <v>9041</v>
      </c>
    </row>
    <row r="599">
      <c r="A599" t="str">
        <v>Southern Europe (Spain)</v>
      </c>
      <c r="B599" t="str">
        <v>Spain</v>
      </c>
      <c r="C599" t="str">
        <v>Chronic Kidney Disease (Stage 3-4)</v>
      </c>
      <c r="D599">
        <v>227.4</v>
      </c>
      <c r="E599">
        <v>4</v>
      </c>
      <c r="F599">
        <v>0</v>
      </c>
      <c r="G599">
        <v>6160</v>
      </c>
    </row>
    <row r="600">
      <c r="A600" t="str">
        <v>Southern Europe (Spain)</v>
      </c>
      <c r="B600" t="str">
        <v>Spain</v>
      </c>
      <c r="C600" t="str">
        <v>Major Depressive Disorder</v>
      </c>
      <c r="D600">
        <v>159.5</v>
      </c>
      <c r="E600">
        <v>5</v>
      </c>
      <c r="F600">
        <v>1</v>
      </c>
      <c r="G600">
        <v>3697</v>
      </c>
    </row>
    <row r="601">
      <c r="A601" t="str">
        <v>Southern Europe (Spain)</v>
      </c>
      <c r="B601" t="str">
        <v>Spain</v>
      </c>
      <c r="C601" t="str">
        <v>Sickle Cell Disease</v>
      </c>
      <c r="D601">
        <v>32.6</v>
      </c>
      <c r="E601">
        <v>6</v>
      </c>
      <c r="F601">
        <v>0</v>
      </c>
      <c r="G601">
        <v>7042</v>
      </c>
    </row>
    <row r="602">
      <c r="A602" t="str">
        <v>Southern Europe (Italy)</v>
      </c>
      <c r="B602" t="str">
        <v>Italy</v>
      </c>
      <c r="C602" t="str">
        <v>Type 2 Diabetes</v>
      </c>
      <c r="D602">
        <v>327.8</v>
      </c>
      <c r="E602">
        <v>6</v>
      </c>
      <c r="F602">
        <v>5</v>
      </c>
      <c r="G602">
        <v>3589</v>
      </c>
    </row>
    <row r="603">
      <c r="A603" t="str">
        <v>Southern Europe (Italy)</v>
      </c>
      <c r="B603" t="str">
        <v>Italy</v>
      </c>
      <c r="C603" t="str">
        <v>Obesity (BMI&gt;30)</v>
      </c>
      <c r="D603">
        <v>497.3</v>
      </c>
      <c r="E603">
        <v>2</v>
      </c>
      <c r="F603">
        <v>7</v>
      </c>
      <c r="G603">
        <v>3280</v>
      </c>
    </row>
    <row r="604">
      <c r="A604" t="str">
        <v>Southern Europe (Italy)</v>
      </c>
      <c r="B604" t="str">
        <v>Italy</v>
      </c>
      <c r="C604" t="str">
        <v>Breast Cancer (HER2+)</v>
      </c>
      <c r="D604">
        <v>153.3</v>
      </c>
      <c r="E604">
        <v>6</v>
      </c>
      <c r="F604">
        <v>1</v>
      </c>
      <c r="G604">
        <v>11429</v>
      </c>
    </row>
    <row r="605">
      <c r="A605" t="str">
        <v>Southern Europe (Italy)</v>
      </c>
      <c r="B605" t="str">
        <v>Italy</v>
      </c>
      <c r="C605" t="str">
        <v>Non-Small Cell Lung Cancer</v>
      </c>
      <c r="D605">
        <v>82.2</v>
      </c>
      <c r="E605">
        <v>5</v>
      </c>
      <c r="F605">
        <v>3</v>
      </c>
      <c r="G605">
        <v>12956</v>
      </c>
    </row>
    <row r="606">
      <c r="A606" t="str">
        <v>Southern Europe (Italy)</v>
      </c>
      <c r="B606" t="str">
        <v>Italy</v>
      </c>
      <c r="C606" t="str">
        <v>Colorectal Cancer</v>
      </c>
      <c r="D606">
        <v>138.8</v>
      </c>
      <c r="E606">
        <v>6</v>
      </c>
      <c r="F606">
        <v>3</v>
      </c>
      <c r="G606">
        <v>7800</v>
      </c>
    </row>
    <row r="607">
      <c r="A607" t="str">
        <v>Southern Europe (Italy)</v>
      </c>
      <c r="B607" t="str">
        <v>Italy</v>
      </c>
      <c r="C607" t="str">
        <v>Prostate Cancer</v>
      </c>
      <c r="D607">
        <v>126.2</v>
      </c>
      <c r="E607">
        <v>4</v>
      </c>
      <c r="F607">
        <v>4</v>
      </c>
      <c r="G607">
        <v>8569</v>
      </c>
    </row>
    <row r="608">
      <c r="A608" t="str">
        <v>Southern Europe (Italy)</v>
      </c>
      <c r="B608" t="str">
        <v>Italy</v>
      </c>
      <c r="C608" t="str">
        <v>Hypertension</v>
      </c>
      <c r="D608">
        <v>386.2</v>
      </c>
      <c r="E608">
        <v>6</v>
      </c>
      <c r="F608">
        <v>8</v>
      </c>
      <c r="G608">
        <v>2909</v>
      </c>
    </row>
    <row r="609">
      <c r="A609" t="str">
        <v>Southern Europe (Italy)</v>
      </c>
      <c r="B609" t="str">
        <v>Italy</v>
      </c>
      <c r="C609" t="str">
        <v>Heart Failure (HFrEF)</v>
      </c>
      <c r="D609">
        <v>111.7</v>
      </c>
      <c r="E609">
        <v>9</v>
      </c>
      <c r="F609">
        <v>0</v>
      </c>
      <c r="G609">
        <v>9025</v>
      </c>
    </row>
    <row r="610">
      <c r="A610" t="str">
        <v>Southern Europe (Italy)</v>
      </c>
      <c r="B610" t="str">
        <v>Italy</v>
      </c>
      <c r="C610" t="str">
        <v>Atrial Fibrillation</v>
      </c>
      <c r="D610">
        <v>93.9</v>
      </c>
      <c r="E610">
        <v>5</v>
      </c>
      <c r="F610">
        <v>1</v>
      </c>
      <c r="G610">
        <v>5859</v>
      </c>
    </row>
    <row r="611">
      <c r="A611" t="str">
        <v>Southern Europe (Italy)</v>
      </c>
      <c r="B611" t="str">
        <v>Italy</v>
      </c>
      <c r="C611" t="str">
        <v>Alzheimer's Disease (Early-stage)</v>
      </c>
      <c r="D611">
        <v>255.5</v>
      </c>
      <c r="E611">
        <v>7</v>
      </c>
      <c r="F611">
        <v>5</v>
      </c>
      <c r="G611">
        <v>8099</v>
      </c>
    </row>
    <row r="612">
      <c r="A612" t="str">
        <v>Southern Europe (Italy)</v>
      </c>
      <c r="B612" t="str">
        <v>Italy</v>
      </c>
      <c r="C612" t="str">
        <v>Parkinson's Disease</v>
      </c>
      <c r="D612">
        <v>111.2</v>
      </c>
      <c r="E612">
        <v>7</v>
      </c>
      <c r="F612">
        <v>0</v>
      </c>
      <c r="G612">
        <v>8407</v>
      </c>
    </row>
    <row r="613">
      <c r="A613" t="str">
        <v>Southern Europe (Italy)</v>
      </c>
      <c r="B613" t="str">
        <v>Italy</v>
      </c>
      <c r="C613" t="str">
        <v>Multiple Sclerosis (Relapsing-Remitting)</v>
      </c>
      <c r="D613">
        <v>45.6</v>
      </c>
      <c r="E613">
        <v>10</v>
      </c>
      <c r="F613">
        <v>0</v>
      </c>
      <c r="G613">
        <v>10022</v>
      </c>
    </row>
    <row r="614">
      <c r="A614" t="str">
        <v>Southern Europe (Italy)</v>
      </c>
      <c r="B614" t="str">
        <v>Italy</v>
      </c>
      <c r="C614" t="str">
        <v>Epilepsy (Focal)</v>
      </c>
      <c r="D614">
        <v>101.8</v>
      </c>
      <c r="E614">
        <v>6</v>
      </c>
      <c r="F614">
        <v>1</v>
      </c>
      <c r="G614">
        <v>4448</v>
      </c>
    </row>
    <row r="615">
      <c r="A615" t="str">
        <v>Southern Europe (Italy)</v>
      </c>
      <c r="B615" t="str">
        <v>Italy</v>
      </c>
      <c r="C615" t="str">
        <v>HIV (Treatment-naive)</v>
      </c>
      <c r="D615">
        <v>42</v>
      </c>
      <c r="E615">
        <v>3</v>
      </c>
      <c r="F615">
        <v>0</v>
      </c>
      <c r="G615">
        <v>4853</v>
      </c>
    </row>
    <row r="616">
      <c r="A616" t="str">
        <v>Southern Europe (Italy)</v>
      </c>
      <c r="B616" t="str">
        <v>Italy</v>
      </c>
      <c r="C616" t="str">
        <v>Tuberculosis (Drug-sensitive)</v>
      </c>
      <c r="D616">
        <v>152.5</v>
      </c>
      <c r="E616">
        <v>4</v>
      </c>
      <c r="F616">
        <v>0</v>
      </c>
      <c r="G616">
        <v>2762</v>
      </c>
    </row>
    <row r="617">
      <c r="A617" t="str">
        <v>Southern Europe (Italy)</v>
      </c>
      <c r="B617" t="str">
        <v>Italy</v>
      </c>
      <c r="C617" t="str">
        <v>Chronic Hepatitis C</v>
      </c>
      <c r="D617">
        <v>65.4</v>
      </c>
      <c r="E617">
        <v>3</v>
      </c>
      <c r="F617">
        <v>1</v>
      </c>
      <c r="G617">
        <v>4760</v>
      </c>
    </row>
    <row r="618">
      <c r="A618" t="str">
        <v>Southern Europe (Italy)</v>
      </c>
      <c r="B618" t="str">
        <v>Italy</v>
      </c>
      <c r="C618" t="str">
        <v>Asthma (Moderate-Severe)</v>
      </c>
      <c r="D618">
        <v>300.3</v>
      </c>
      <c r="E618">
        <v>3</v>
      </c>
      <c r="F618">
        <v>3</v>
      </c>
      <c r="G618">
        <v>3944</v>
      </c>
    </row>
    <row r="619">
      <c r="A619" t="str">
        <v>Southern Europe (Italy)</v>
      </c>
      <c r="B619" t="str">
        <v>Italy</v>
      </c>
      <c r="C619" t="str">
        <v>COPD</v>
      </c>
      <c r="D619">
        <v>200.1</v>
      </c>
      <c r="E619">
        <v>5</v>
      </c>
      <c r="F619">
        <v>2</v>
      </c>
      <c r="G619">
        <v>4729</v>
      </c>
    </row>
    <row r="620">
      <c r="A620" t="str">
        <v>Southern Europe (Italy)</v>
      </c>
      <c r="B620" t="str">
        <v>Italy</v>
      </c>
      <c r="C620" t="str">
        <v>Rheumatoid Arthritis</v>
      </c>
      <c r="D620">
        <v>88.5</v>
      </c>
      <c r="E620">
        <v>5</v>
      </c>
      <c r="F620">
        <v>0</v>
      </c>
      <c r="G620">
        <v>7159</v>
      </c>
    </row>
    <row r="621">
      <c r="A621" t="str">
        <v>Southern Europe (Italy)</v>
      </c>
      <c r="B621" t="str">
        <v>Italy</v>
      </c>
      <c r="C621" t="str">
        <v>Psoriasis (Moderate-Severe)</v>
      </c>
      <c r="D621">
        <v>39.7</v>
      </c>
      <c r="E621">
        <v>5</v>
      </c>
      <c r="F621">
        <v>2</v>
      </c>
      <c r="G621">
        <v>6463</v>
      </c>
    </row>
    <row r="622">
      <c r="A622" t="str">
        <v>Southern Europe (Italy)</v>
      </c>
      <c r="B622" t="str">
        <v>Italy</v>
      </c>
      <c r="C622" t="str">
        <v>Crohn's Disease</v>
      </c>
      <c r="D622">
        <v>108.3</v>
      </c>
      <c r="E622">
        <v>5</v>
      </c>
      <c r="F622">
        <v>2</v>
      </c>
      <c r="G622">
        <v>8646</v>
      </c>
    </row>
    <row r="623">
      <c r="A623" t="str">
        <v>Southern Europe (Italy)</v>
      </c>
      <c r="B623" t="str">
        <v>Italy</v>
      </c>
      <c r="C623" t="str">
        <v>Chronic Kidney Disease (Stage 3-4)</v>
      </c>
      <c r="D623">
        <v>187</v>
      </c>
      <c r="E623">
        <v>4</v>
      </c>
      <c r="F623">
        <v>3</v>
      </c>
      <c r="G623">
        <v>6466</v>
      </c>
    </row>
    <row r="624">
      <c r="A624" t="str">
        <v>Southern Europe (Italy)</v>
      </c>
      <c r="B624" t="str">
        <v>Italy</v>
      </c>
      <c r="C624" t="str">
        <v>Major Depressive Disorder</v>
      </c>
      <c r="D624">
        <v>259.3</v>
      </c>
      <c r="E624">
        <v>4</v>
      </c>
      <c r="F624">
        <v>5</v>
      </c>
      <c r="G624">
        <v>4018</v>
      </c>
    </row>
    <row r="625">
      <c r="A625" t="str">
        <v>Southern Europe (Italy)</v>
      </c>
      <c r="B625" t="str">
        <v>Italy</v>
      </c>
      <c r="C625" t="str">
        <v>Sickle Cell Disease</v>
      </c>
      <c r="D625">
        <v>39.6</v>
      </c>
      <c r="E625">
        <v>6</v>
      </c>
      <c r="F625">
        <v>2</v>
      </c>
      <c r="G625">
        <v>8697</v>
      </c>
    </row>
    <row r="626">
      <c r="A626" t="str">
        <v>Western Europe (France)</v>
      </c>
      <c r="B626" t="str">
        <v>France</v>
      </c>
      <c r="C626" t="str">
        <v>Type 2 Diabetes</v>
      </c>
      <c r="D626">
        <v>345.2</v>
      </c>
      <c r="E626">
        <v>2</v>
      </c>
      <c r="F626">
        <v>5</v>
      </c>
      <c r="G626">
        <v>4867</v>
      </c>
    </row>
    <row r="627">
      <c r="A627" t="str">
        <v>Western Europe (France)</v>
      </c>
      <c r="B627" t="str">
        <v>France</v>
      </c>
      <c r="C627" t="str">
        <v>Obesity (BMI&gt;30)</v>
      </c>
      <c r="D627">
        <v>624.1</v>
      </c>
      <c r="E627">
        <v>5</v>
      </c>
      <c r="F627">
        <v>12</v>
      </c>
      <c r="G627">
        <v>3945</v>
      </c>
    </row>
    <row r="628">
      <c r="A628" t="str">
        <v>Western Europe (France)</v>
      </c>
      <c r="B628" t="str">
        <v>France</v>
      </c>
      <c r="C628" t="str">
        <v>Breast Cancer (HER2+)</v>
      </c>
      <c r="D628">
        <v>272.2</v>
      </c>
      <c r="E628">
        <v>8</v>
      </c>
      <c r="F628">
        <v>7</v>
      </c>
      <c r="G628">
        <v>10964</v>
      </c>
    </row>
    <row r="629">
      <c r="A629" t="str">
        <v>Western Europe (France)</v>
      </c>
      <c r="B629" t="str">
        <v>France</v>
      </c>
      <c r="C629" t="str">
        <v>Non-Small Cell Lung Cancer</v>
      </c>
      <c r="D629">
        <v>124.8</v>
      </c>
      <c r="E629">
        <v>6</v>
      </c>
      <c r="F629">
        <v>1</v>
      </c>
      <c r="G629">
        <v>14768</v>
      </c>
    </row>
    <row r="630">
      <c r="A630" t="str">
        <v>Western Europe (France)</v>
      </c>
      <c r="B630" t="str">
        <v>France</v>
      </c>
      <c r="C630" t="str">
        <v>Colorectal Cancer</v>
      </c>
      <c r="D630">
        <v>161.9</v>
      </c>
      <c r="E630">
        <v>8</v>
      </c>
      <c r="F630">
        <v>3</v>
      </c>
      <c r="G630">
        <v>10360</v>
      </c>
    </row>
    <row r="631">
      <c r="A631" t="str">
        <v>Western Europe (France)</v>
      </c>
      <c r="B631" t="str">
        <v>France</v>
      </c>
      <c r="C631" t="str">
        <v>Prostate Cancer</v>
      </c>
      <c r="D631">
        <v>170.3</v>
      </c>
      <c r="E631">
        <v>6</v>
      </c>
      <c r="F631">
        <v>4</v>
      </c>
      <c r="G631">
        <v>8168</v>
      </c>
    </row>
    <row r="632">
      <c r="A632" t="str">
        <v>Western Europe (France)</v>
      </c>
      <c r="B632" t="str">
        <v>France</v>
      </c>
      <c r="C632" t="str">
        <v>Hypertension</v>
      </c>
      <c r="D632">
        <v>367.1</v>
      </c>
      <c r="E632">
        <v>7</v>
      </c>
      <c r="F632">
        <v>6</v>
      </c>
      <c r="G632">
        <v>2789</v>
      </c>
    </row>
    <row r="633">
      <c r="A633" t="str">
        <v>Western Europe (France)</v>
      </c>
      <c r="B633" t="str">
        <v>France</v>
      </c>
      <c r="C633" t="str">
        <v>Heart Failure (HFrEF)</v>
      </c>
      <c r="D633">
        <v>151.6</v>
      </c>
      <c r="E633">
        <v>7</v>
      </c>
      <c r="F633">
        <v>2</v>
      </c>
      <c r="G633">
        <v>8486</v>
      </c>
    </row>
    <row r="634">
      <c r="A634" t="str">
        <v>Western Europe (France)</v>
      </c>
      <c r="B634" t="str">
        <v>France</v>
      </c>
      <c r="C634" t="str">
        <v>Atrial Fibrillation</v>
      </c>
      <c r="D634">
        <v>131.4</v>
      </c>
      <c r="E634">
        <v>4</v>
      </c>
      <c r="F634">
        <v>4</v>
      </c>
      <c r="G634">
        <v>7579</v>
      </c>
    </row>
    <row r="635">
      <c r="A635" t="str">
        <v>Western Europe (France)</v>
      </c>
      <c r="B635" t="str">
        <v>France</v>
      </c>
      <c r="C635" t="str">
        <v>Alzheimer's Disease (Early-stage)</v>
      </c>
      <c r="D635">
        <v>310.9</v>
      </c>
      <c r="E635">
        <v>7</v>
      </c>
      <c r="F635">
        <v>5</v>
      </c>
      <c r="G635">
        <v>10108</v>
      </c>
    </row>
    <row r="636">
      <c r="A636" t="str">
        <v>Western Europe (France)</v>
      </c>
      <c r="B636" t="str">
        <v>France</v>
      </c>
      <c r="C636" t="str">
        <v>Parkinson's Disease</v>
      </c>
      <c r="D636">
        <v>95.8</v>
      </c>
      <c r="E636">
        <v>4</v>
      </c>
      <c r="F636">
        <v>2</v>
      </c>
      <c r="G636">
        <v>9111</v>
      </c>
    </row>
    <row r="637">
      <c r="A637" t="str">
        <v>Western Europe (France)</v>
      </c>
      <c r="B637" t="str">
        <v>France</v>
      </c>
      <c r="C637" t="str">
        <v>Multiple Sclerosis (Relapsing-Remitting)</v>
      </c>
      <c r="D637">
        <v>43.2</v>
      </c>
      <c r="E637">
        <v>7</v>
      </c>
      <c r="F637">
        <v>0</v>
      </c>
      <c r="G637">
        <v>12606</v>
      </c>
    </row>
    <row r="638">
      <c r="A638" t="str">
        <v>Western Europe (France)</v>
      </c>
      <c r="B638" t="str">
        <v>France</v>
      </c>
      <c r="C638" t="str">
        <v>Epilepsy (Focal)</v>
      </c>
      <c r="D638">
        <v>89.3</v>
      </c>
      <c r="E638">
        <v>4</v>
      </c>
      <c r="F638">
        <v>1</v>
      </c>
      <c r="G638">
        <v>6369</v>
      </c>
    </row>
    <row r="639">
      <c r="A639" t="str">
        <v>Western Europe (France)</v>
      </c>
      <c r="B639" t="str">
        <v>France</v>
      </c>
      <c r="C639" t="str">
        <v>HIV (Treatment-naive)</v>
      </c>
      <c r="D639">
        <v>29.2</v>
      </c>
      <c r="E639">
        <v>5</v>
      </c>
      <c r="F639">
        <v>0</v>
      </c>
      <c r="G639">
        <v>5208</v>
      </c>
    </row>
    <row r="640">
      <c r="A640" t="str">
        <v>Western Europe (France)</v>
      </c>
      <c r="B640" t="str">
        <v>France</v>
      </c>
      <c r="C640" t="str">
        <v>Tuberculosis (Drug-sensitive)</v>
      </c>
      <c r="D640">
        <v>121.3</v>
      </c>
      <c r="E640">
        <v>2</v>
      </c>
      <c r="F640">
        <v>3</v>
      </c>
      <c r="G640">
        <v>3587</v>
      </c>
    </row>
    <row r="641">
      <c r="A641" t="str">
        <v>Western Europe (France)</v>
      </c>
      <c r="B641" t="str">
        <v>France</v>
      </c>
      <c r="C641" t="str">
        <v>Chronic Hepatitis C</v>
      </c>
      <c r="D641">
        <v>57.2</v>
      </c>
      <c r="E641">
        <v>6</v>
      </c>
      <c r="F641">
        <v>3</v>
      </c>
      <c r="G641">
        <v>7010</v>
      </c>
    </row>
    <row r="642">
      <c r="A642" t="str">
        <v>Western Europe (France)</v>
      </c>
      <c r="B642" t="str">
        <v>France</v>
      </c>
      <c r="C642" t="str">
        <v>Asthma (Moderate-Severe)</v>
      </c>
      <c r="D642">
        <v>355.9</v>
      </c>
      <c r="E642">
        <v>5</v>
      </c>
      <c r="F642">
        <v>8</v>
      </c>
      <c r="G642">
        <v>4500</v>
      </c>
    </row>
    <row r="643">
      <c r="A643" t="str">
        <v>Western Europe (France)</v>
      </c>
      <c r="B643" t="str">
        <v>France</v>
      </c>
      <c r="C643" t="str">
        <v>COPD</v>
      </c>
      <c r="D643">
        <v>215.8</v>
      </c>
      <c r="E643">
        <v>3</v>
      </c>
      <c r="F643">
        <v>4</v>
      </c>
      <c r="G643">
        <v>5709</v>
      </c>
    </row>
    <row r="644">
      <c r="A644" t="str">
        <v>Western Europe (France)</v>
      </c>
      <c r="B644" t="str">
        <v>France</v>
      </c>
      <c r="C644" t="str">
        <v>Rheumatoid Arthritis</v>
      </c>
      <c r="D644">
        <v>62.9</v>
      </c>
      <c r="E644">
        <v>5</v>
      </c>
      <c r="F644">
        <v>4</v>
      </c>
      <c r="G644">
        <v>8390</v>
      </c>
    </row>
    <row r="645">
      <c r="A645" t="str">
        <v>Western Europe (France)</v>
      </c>
      <c r="B645" t="str">
        <v>France</v>
      </c>
      <c r="C645" t="str">
        <v>Psoriasis (Moderate-Severe)</v>
      </c>
      <c r="D645">
        <v>69.6</v>
      </c>
      <c r="E645">
        <v>5</v>
      </c>
      <c r="F645">
        <v>1</v>
      </c>
      <c r="G645">
        <v>7623</v>
      </c>
    </row>
    <row r="646">
      <c r="A646" t="str">
        <v>Western Europe (France)</v>
      </c>
      <c r="B646" t="str">
        <v>France</v>
      </c>
      <c r="C646" t="str">
        <v>Crohn's Disease</v>
      </c>
      <c r="D646">
        <v>71.1</v>
      </c>
      <c r="E646">
        <v>5</v>
      </c>
      <c r="F646">
        <v>3</v>
      </c>
      <c r="G646">
        <v>11071</v>
      </c>
    </row>
    <row r="647">
      <c r="A647" t="str">
        <v>Western Europe (France)</v>
      </c>
      <c r="B647" t="str">
        <v>France</v>
      </c>
      <c r="C647" t="str">
        <v>Chronic Kidney Disease (Stage 3-4)</v>
      </c>
      <c r="D647">
        <v>162.1</v>
      </c>
      <c r="E647">
        <v>6</v>
      </c>
      <c r="F647">
        <v>3</v>
      </c>
      <c r="G647">
        <v>6706</v>
      </c>
    </row>
    <row r="648">
      <c r="A648" t="str">
        <v>Western Europe (France)</v>
      </c>
      <c r="B648" t="str">
        <v>France</v>
      </c>
      <c r="C648" t="str">
        <v>Major Depressive Disorder</v>
      </c>
      <c r="D648">
        <v>223.9</v>
      </c>
      <c r="E648">
        <v>6</v>
      </c>
      <c r="F648">
        <v>4</v>
      </c>
      <c r="G648">
        <v>5559</v>
      </c>
    </row>
    <row r="649">
      <c r="A649" t="str">
        <v>Western Europe (France)</v>
      </c>
      <c r="B649" t="str">
        <v>France</v>
      </c>
      <c r="C649" t="str">
        <v>Sickle Cell Disease</v>
      </c>
      <c r="D649">
        <v>36.8</v>
      </c>
      <c r="E649">
        <v>7</v>
      </c>
      <c r="F649">
        <v>0</v>
      </c>
      <c r="G649">
        <v>9485</v>
      </c>
    </row>
    <row r="650">
      <c r="A650" t="str">
        <v>Western Europe (Netherlands)</v>
      </c>
      <c r="B650" t="str">
        <v>Netherlands</v>
      </c>
      <c r="C650" t="str">
        <v>Type 2 Diabetes</v>
      </c>
      <c r="D650">
        <v>379.5</v>
      </c>
      <c r="E650">
        <v>5</v>
      </c>
      <c r="F650">
        <v>3</v>
      </c>
      <c r="G650">
        <v>3768</v>
      </c>
    </row>
    <row r="651">
      <c r="A651" t="str">
        <v>Western Europe (Netherlands)</v>
      </c>
      <c r="B651" t="str">
        <v>Netherlands</v>
      </c>
      <c r="C651" t="str">
        <v>Obesity (BMI&gt;30)</v>
      </c>
      <c r="D651">
        <v>696.3</v>
      </c>
      <c r="E651">
        <v>5</v>
      </c>
      <c r="F651">
        <v>7</v>
      </c>
      <c r="G651">
        <v>4069</v>
      </c>
    </row>
    <row r="652">
      <c r="A652" t="str">
        <v>Western Europe (Netherlands)</v>
      </c>
      <c r="B652" t="str">
        <v>Netherlands</v>
      </c>
      <c r="C652" t="str">
        <v>Breast Cancer (HER2+)</v>
      </c>
      <c r="D652">
        <v>205.3</v>
      </c>
      <c r="E652">
        <v>8</v>
      </c>
      <c r="F652">
        <v>3</v>
      </c>
      <c r="G652">
        <v>10463</v>
      </c>
    </row>
    <row r="653">
      <c r="A653" t="str">
        <v>Western Europe (Netherlands)</v>
      </c>
      <c r="B653" t="str">
        <v>Netherlands</v>
      </c>
      <c r="C653" t="str">
        <v>Non-Small Cell Lung Cancer</v>
      </c>
      <c r="D653">
        <v>130.4</v>
      </c>
      <c r="E653">
        <v>5</v>
      </c>
      <c r="F653">
        <v>0</v>
      </c>
      <c r="G653">
        <v>11626</v>
      </c>
    </row>
    <row r="654">
      <c r="A654" t="str">
        <v>Western Europe (Netherlands)</v>
      </c>
      <c r="B654" t="str">
        <v>Netherlands</v>
      </c>
      <c r="C654" t="str">
        <v>Colorectal Cancer</v>
      </c>
      <c r="D654">
        <v>178.5</v>
      </c>
      <c r="E654">
        <v>5</v>
      </c>
      <c r="F654">
        <v>0</v>
      </c>
      <c r="G654">
        <v>11742</v>
      </c>
    </row>
    <row r="655">
      <c r="A655" t="str">
        <v>Western Europe (Netherlands)</v>
      </c>
      <c r="B655" t="str">
        <v>Netherlands</v>
      </c>
      <c r="C655" t="str">
        <v>Prostate Cancer</v>
      </c>
      <c r="D655">
        <v>154.4</v>
      </c>
      <c r="E655">
        <v>4</v>
      </c>
      <c r="F655">
        <v>0</v>
      </c>
      <c r="G655">
        <v>8881</v>
      </c>
    </row>
    <row r="656">
      <c r="A656" t="str">
        <v>Western Europe (Netherlands)</v>
      </c>
      <c r="B656" t="str">
        <v>Netherlands</v>
      </c>
      <c r="C656" t="str">
        <v>Hypertension</v>
      </c>
      <c r="D656">
        <v>379.5</v>
      </c>
      <c r="E656">
        <v>6</v>
      </c>
      <c r="F656">
        <v>4</v>
      </c>
      <c r="G656">
        <v>3960</v>
      </c>
    </row>
    <row r="657">
      <c r="A657" t="str">
        <v>Western Europe (Netherlands)</v>
      </c>
      <c r="B657" t="str">
        <v>Netherlands</v>
      </c>
      <c r="C657" t="str">
        <v>Heart Failure (HFrEF)</v>
      </c>
      <c r="D657">
        <v>100.4</v>
      </c>
      <c r="E657">
        <v>6</v>
      </c>
      <c r="F657">
        <v>4</v>
      </c>
      <c r="G657">
        <v>8782</v>
      </c>
    </row>
    <row r="658">
      <c r="A658" t="str">
        <v>Western Europe (Netherlands)</v>
      </c>
      <c r="B658" t="str">
        <v>Netherlands</v>
      </c>
      <c r="C658" t="str">
        <v>Atrial Fibrillation</v>
      </c>
      <c r="D658">
        <v>101.2</v>
      </c>
      <c r="E658">
        <v>4</v>
      </c>
      <c r="F658">
        <v>3</v>
      </c>
      <c r="G658">
        <v>8143</v>
      </c>
    </row>
    <row r="659">
      <c r="A659" t="str">
        <v>Western Europe (Netherlands)</v>
      </c>
      <c r="B659" t="str">
        <v>Netherlands</v>
      </c>
      <c r="C659" t="str">
        <v>Alzheimer's Disease (Early-stage)</v>
      </c>
      <c r="D659">
        <v>262.4</v>
      </c>
      <c r="E659">
        <v>6</v>
      </c>
      <c r="F659">
        <v>4</v>
      </c>
      <c r="G659">
        <v>7846</v>
      </c>
    </row>
    <row r="660">
      <c r="A660" t="str">
        <v>Western Europe (Netherlands)</v>
      </c>
      <c r="B660" t="str">
        <v>Netherlands</v>
      </c>
      <c r="C660" t="str">
        <v>Parkinson's Disease</v>
      </c>
      <c r="D660">
        <v>109</v>
      </c>
      <c r="E660">
        <v>7</v>
      </c>
      <c r="F660">
        <v>3</v>
      </c>
      <c r="G660">
        <v>9422</v>
      </c>
    </row>
    <row r="661">
      <c r="A661" t="str">
        <v>Western Europe (Netherlands)</v>
      </c>
      <c r="B661" t="str">
        <v>Netherlands</v>
      </c>
      <c r="C661" t="str">
        <v>Multiple Sclerosis (Relapsing-Remitting)</v>
      </c>
      <c r="D661">
        <v>83.5</v>
      </c>
      <c r="E661">
        <v>6</v>
      </c>
      <c r="F661">
        <v>2</v>
      </c>
      <c r="G661">
        <v>10521</v>
      </c>
    </row>
    <row r="662">
      <c r="A662" t="str">
        <v>Western Europe (Netherlands)</v>
      </c>
      <c r="B662" t="str">
        <v>Netherlands</v>
      </c>
      <c r="C662" t="str">
        <v>Epilepsy (Focal)</v>
      </c>
      <c r="D662">
        <v>98.9</v>
      </c>
      <c r="E662">
        <v>4</v>
      </c>
      <c r="F662">
        <v>0</v>
      </c>
      <c r="G662">
        <v>4455</v>
      </c>
    </row>
    <row r="663">
      <c r="A663" t="str">
        <v>Western Europe (Netherlands)</v>
      </c>
      <c r="B663" t="str">
        <v>Netherlands</v>
      </c>
      <c r="C663" t="str">
        <v>HIV (Treatment-naive)</v>
      </c>
      <c r="D663">
        <v>48.5</v>
      </c>
      <c r="E663">
        <v>4</v>
      </c>
      <c r="F663">
        <v>3</v>
      </c>
      <c r="G663">
        <v>4834</v>
      </c>
    </row>
    <row r="664">
      <c r="A664" t="str">
        <v>Western Europe (Netherlands)</v>
      </c>
      <c r="B664" t="str">
        <v>Netherlands</v>
      </c>
      <c r="C664" t="str">
        <v>Tuberculosis (Drug-sensitive)</v>
      </c>
      <c r="D664">
        <v>136.2</v>
      </c>
      <c r="E664">
        <v>8</v>
      </c>
      <c r="F664">
        <v>0</v>
      </c>
      <c r="G664">
        <v>2946</v>
      </c>
    </row>
    <row r="665">
      <c r="A665" t="str">
        <v>Western Europe (Netherlands)</v>
      </c>
      <c r="B665" t="str">
        <v>Netherlands</v>
      </c>
      <c r="C665" t="str">
        <v>Chronic Hepatitis C</v>
      </c>
      <c r="D665">
        <v>98.3</v>
      </c>
      <c r="E665">
        <v>3</v>
      </c>
      <c r="F665">
        <v>1</v>
      </c>
      <c r="G665">
        <v>5415</v>
      </c>
    </row>
    <row r="666">
      <c r="A666" t="str">
        <v>Western Europe (Netherlands)</v>
      </c>
      <c r="B666" t="str">
        <v>Netherlands</v>
      </c>
      <c r="C666" t="str">
        <v>Asthma (Moderate-Severe)</v>
      </c>
      <c r="D666">
        <v>350.7</v>
      </c>
      <c r="E666">
        <v>3</v>
      </c>
      <c r="F666">
        <v>4</v>
      </c>
      <c r="G666">
        <v>3814</v>
      </c>
    </row>
    <row r="667">
      <c r="A667" t="str">
        <v>Western Europe (Netherlands)</v>
      </c>
      <c r="B667" t="str">
        <v>Netherlands</v>
      </c>
      <c r="C667" t="str">
        <v>COPD</v>
      </c>
      <c r="D667">
        <v>153.2</v>
      </c>
      <c r="E667">
        <v>4</v>
      </c>
      <c r="F667">
        <v>2</v>
      </c>
      <c r="G667">
        <v>4512</v>
      </c>
    </row>
    <row r="668">
      <c r="A668" t="str">
        <v>Western Europe (Netherlands)</v>
      </c>
      <c r="B668" t="str">
        <v>Netherlands</v>
      </c>
      <c r="C668" t="str">
        <v>Rheumatoid Arthritis</v>
      </c>
      <c r="D668">
        <v>78.5</v>
      </c>
      <c r="E668">
        <v>5</v>
      </c>
      <c r="F668">
        <v>1</v>
      </c>
      <c r="G668">
        <v>7367</v>
      </c>
    </row>
    <row r="669">
      <c r="A669" t="str">
        <v>Western Europe (Netherlands)</v>
      </c>
      <c r="B669" t="str">
        <v>Netherlands</v>
      </c>
      <c r="C669" t="str">
        <v>Psoriasis (Moderate-Severe)</v>
      </c>
      <c r="D669">
        <v>82.2</v>
      </c>
      <c r="E669">
        <v>4</v>
      </c>
      <c r="F669">
        <v>2</v>
      </c>
      <c r="G669">
        <v>8309</v>
      </c>
    </row>
    <row r="670">
      <c r="A670" t="str">
        <v>Western Europe (Netherlands)</v>
      </c>
      <c r="B670" t="str">
        <v>Netherlands</v>
      </c>
      <c r="C670" t="str">
        <v>Crohn's Disease</v>
      </c>
      <c r="D670">
        <v>75.2</v>
      </c>
      <c r="E670">
        <v>7</v>
      </c>
      <c r="F670">
        <v>1</v>
      </c>
      <c r="G670">
        <v>9619</v>
      </c>
    </row>
    <row r="671">
      <c r="A671" t="str">
        <v>Western Europe (Netherlands)</v>
      </c>
      <c r="B671" t="str">
        <v>Netherlands</v>
      </c>
      <c r="C671" t="str">
        <v>Chronic Kidney Disease (Stage 3-4)</v>
      </c>
      <c r="D671">
        <v>244.1</v>
      </c>
      <c r="E671">
        <v>5</v>
      </c>
      <c r="F671">
        <v>1</v>
      </c>
      <c r="G671">
        <v>6591</v>
      </c>
    </row>
    <row r="672">
      <c r="A672" t="str">
        <v>Western Europe (Netherlands)</v>
      </c>
      <c r="B672" t="str">
        <v>Netherlands</v>
      </c>
      <c r="C672" t="str">
        <v>Major Depressive Disorder</v>
      </c>
      <c r="D672">
        <v>253.4</v>
      </c>
      <c r="E672">
        <v>4</v>
      </c>
      <c r="F672">
        <v>5</v>
      </c>
      <c r="G672">
        <v>4282</v>
      </c>
    </row>
    <row r="673">
      <c r="A673" t="str">
        <v>Western Europe (Netherlands)</v>
      </c>
      <c r="B673" t="str">
        <v>Netherlands</v>
      </c>
      <c r="C673" t="str">
        <v>Sickle Cell Disease</v>
      </c>
      <c r="D673">
        <v>27.6</v>
      </c>
      <c r="E673">
        <v>7</v>
      </c>
      <c r="F673">
        <v>0</v>
      </c>
      <c r="G673">
        <v>7071</v>
      </c>
    </row>
    <row r="674">
      <c r="A674" t="str">
        <v>Northern Europe (Sweden)</v>
      </c>
      <c r="B674" t="str">
        <v>Sweden</v>
      </c>
      <c r="C674" t="str">
        <v>Type 2 Diabetes</v>
      </c>
      <c r="D674">
        <v>432.5</v>
      </c>
      <c r="E674">
        <v>2</v>
      </c>
      <c r="F674">
        <v>4</v>
      </c>
      <c r="G674">
        <v>3571</v>
      </c>
    </row>
    <row r="675">
      <c r="A675" t="str">
        <v>Northern Europe (Sweden)</v>
      </c>
      <c r="B675" t="str">
        <v>Sweden</v>
      </c>
      <c r="C675" t="str">
        <v>Obesity (BMI&gt;30)</v>
      </c>
      <c r="D675">
        <v>565.4</v>
      </c>
      <c r="E675">
        <v>4</v>
      </c>
      <c r="F675">
        <v>10</v>
      </c>
      <c r="G675">
        <v>3910</v>
      </c>
    </row>
    <row r="676">
      <c r="A676" t="str">
        <v>Northern Europe (Sweden)</v>
      </c>
      <c r="B676" t="str">
        <v>Sweden</v>
      </c>
      <c r="C676" t="str">
        <v>Breast Cancer (HER2+)</v>
      </c>
      <c r="D676">
        <v>242.5</v>
      </c>
      <c r="E676">
        <v>7</v>
      </c>
      <c r="F676">
        <v>4</v>
      </c>
      <c r="G676">
        <v>9023</v>
      </c>
    </row>
    <row r="677">
      <c r="A677" t="str">
        <v>Northern Europe (Sweden)</v>
      </c>
      <c r="B677" t="str">
        <v>Sweden</v>
      </c>
      <c r="C677" t="str">
        <v>Non-Small Cell Lung Cancer</v>
      </c>
      <c r="D677">
        <v>123.9</v>
      </c>
      <c r="E677">
        <v>5</v>
      </c>
      <c r="F677">
        <v>3</v>
      </c>
      <c r="G677">
        <v>13126</v>
      </c>
    </row>
    <row r="678">
      <c r="A678" t="str">
        <v>Northern Europe (Sweden)</v>
      </c>
      <c r="B678" t="str">
        <v>Sweden</v>
      </c>
      <c r="C678" t="str">
        <v>Colorectal Cancer</v>
      </c>
      <c r="D678">
        <v>161.8</v>
      </c>
      <c r="E678">
        <v>6</v>
      </c>
      <c r="F678">
        <v>3</v>
      </c>
      <c r="G678">
        <v>7592</v>
      </c>
    </row>
    <row r="679">
      <c r="A679" t="str">
        <v>Northern Europe (Sweden)</v>
      </c>
      <c r="B679" t="str">
        <v>Sweden</v>
      </c>
      <c r="C679" t="str">
        <v>Prostate Cancer</v>
      </c>
      <c r="D679">
        <v>178.4</v>
      </c>
      <c r="E679">
        <v>4</v>
      </c>
      <c r="F679">
        <v>2</v>
      </c>
      <c r="G679">
        <v>10030</v>
      </c>
    </row>
    <row r="680">
      <c r="A680" t="str">
        <v>Northern Europe (Sweden)</v>
      </c>
      <c r="B680" t="str">
        <v>Sweden</v>
      </c>
      <c r="C680" t="str">
        <v>Hypertension</v>
      </c>
      <c r="D680">
        <v>375.5</v>
      </c>
      <c r="E680">
        <v>3</v>
      </c>
      <c r="F680">
        <v>5</v>
      </c>
      <c r="G680">
        <v>3224</v>
      </c>
    </row>
    <row r="681">
      <c r="A681" t="str">
        <v>Northern Europe (Sweden)</v>
      </c>
      <c r="B681" t="str">
        <v>Sweden</v>
      </c>
      <c r="C681" t="str">
        <v>Heart Failure (HFrEF)</v>
      </c>
      <c r="D681">
        <v>114.1</v>
      </c>
      <c r="E681">
        <v>7</v>
      </c>
      <c r="F681">
        <v>3</v>
      </c>
      <c r="G681">
        <v>7383</v>
      </c>
    </row>
    <row r="682">
      <c r="A682" t="str">
        <v>Northern Europe (Sweden)</v>
      </c>
      <c r="B682" t="str">
        <v>Sweden</v>
      </c>
      <c r="C682" t="str">
        <v>Atrial Fibrillation</v>
      </c>
      <c r="D682">
        <v>113.7</v>
      </c>
      <c r="E682">
        <v>6</v>
      </c>
      <c r="F682">
        <v>0</v>
      </c>
      <c r="G682">
        <v>6854</v>
      </c>
    </row>
    <row r="683">
      <c r="A683" t="str">
        <v>Northern Europe (Sweden)</v>
      </c>
      <c r="B683" t="str">
        <v>Sweden</v>
      </c>
      <c r="C683" t="str">
        <v>Alzheimer's Disease (Early-stage)</v>
      </c>
      <c r="D683">
        <v>272.3</v>
      </c>
      <c r="E683">
        <v>6</v>
      </c>
      <c r="F683">
        <v>2</v>
      </c>
      <c r="G683">
        <v>8323</v>
      </c>
    </row>
    <row r="684">
      <c r="A684" t="str">
        <v>Northern Europe (Sweden)</v>
      </c>
      <c r="B684" t="str">
        <v>Sweden</v>
      </c>
      <c r="C684" t="str">
        <v>Parkinson's Disease</v>
      </c>
      <c r="D684">
        <v>147.7</v>
      </c>
      <c r="E684">
        <v>5</v>
      </c>
      <c r="F684">
        <v>0</v>
      </c>
      <c r="G684">
        <v>6933</v>
      </c>
    </row>
    <row r="685">
      <c r="A685" t="str">
        <v>Northern Europe (Sweden)</v>
      </c>
      <c r="B685" t="str">
        <v>Sweden</v>
      </c>
      <c r="C685" t="str">
        <v>Multiple Sclerosis (Relapsing-Remitting)</v>
      </c>
      <c r="D685">
        <v>116</v>
      </c>
      <c r="E685">
        <v>6</v>
      </c>
      <c r="F685">
        <v>2</v>
      </c>
      <c r="G685">
        <v>10408</v>
      </c>
    </row>
    <row r="686">
      <c r="A686" t="str">
        <v>Northern Europe (Sweden)</v>
      </c>
      <c r="B686" t="str">
        <v>Sweden</v>
      </c>
      <c r="C686" t="str">
        <v>Epilepsy (Focal)</v>
      </c>
      <c r="D686">
        <v>77.4</v>
      </c>
      <c r="E686">
        <v>4</v>
      </c>
      <c r="F686">
        <v>4</v>
      </c>
      <c r="G686">
        <v>5594</v>
      </c>
    </row>
    <row r="687">
      <c r="A687" t="str">
        <v>Northern Europe (Sweden)</v>
      </c>
      <c r="B687" t="str">
        <v>Sweden</v>
      </c>
      <c r="C687" t="str">
        <v>HIV (Treatment-naive)</v>
      </c>
      <c r="D687">
        <v>33.6</v>
      </c>
      <c r="E687">
        <v>5</v>
      </c>
      <c r="F687">
        <v>0</v>
      </c>
      <c r="G687">
        <v>4080</v>
      </c>
    </row>
    <row r="688">
      <c r="A688" t="str">
        <v>Northern Europe (Sweden)</v>
      </c>
      <c r="B688" t="str">
        <v>Sweden</v>
      </c>
      <c r="C688" t="str">
        <v>Tuberculosis (Drug-sensitive)</v>
      </c>
      <c r="D688">
        <v>153</v>
      </c>
      <c r="E688">
        <v>6</v>
      </c>
      <c r="F688">
        <v>4</v>
      </c>
      <c r="G688">
        <v>3343</v>
      </c>
    </row>
    <row r="689">
      <c r="A689" t="str">
        <v>Northern Europe (Sweden)</v>
      </c>
      <c r="B689" t="str">
        <v>Sweden</v>
      </c>
      <c r="C689" t="str">
        <v>Chronic Hepatitis C</v>
      </c>
      <c r="D689">
        <v>77.9</v>
      </c>
      <c r="E689">
        <v>5</v>
      </c>
      <c r="F689">
        <v>2</v>
      </c>
      <c r="G689">
        <v>5363</v>
      </c>
    </row>
    <row r="690">
      <c r="A690" t="str">
        <v>Northern Europe (Sweden)</v>
      </c>
      <c r="B690" t="str">
        <v>Sweden</v>
      </c>
      <c r="C690" t="str">
        <v>Asthma (Moderate-Severe)</v>
      </c>
      <c r="D690">
        <v>259.3</v>
      </c>
      <c r="E690">
        <v>5</v>
      </c>
      <c r="F690">
        <v>5</v>
      </c>
      <c r="G690">
        <v>3086</v>
      </c>
    </row>
    <row r="691">
      <c r="A691" t="str">
        <v>Northern Europe (Sweden)</v>
      </c>
      <c r="B691" t="str">
        <v>Sweden</v>
      </c>
      <c r="C691" t="str">
        <v>COPD</v>
      </c>
      <c r="D691">
        <v>199.4</v>
      </c>
      <c r="E691">
        <v>5</v>
      </c>
      <c r="F691">
        <v>4</v>
      </c>
      <c r="G691">
        <v>5635</v>
      </c>
    </row>
    <row r="692">
      <c r="A692" t="str">
        <v>Northern Europe (Sweden)</v>
      </c>
      <c r="B692" t="str">
        <v>Sweden</v>
      </c>
      <c r="C692" t="str">
        <v>Rheumatoid Arthritis</v>
      </c>
      <c r="D692">
        <v>75.2</v>
      </c>
      <c r="E692">
        <v>2</v>
      </c>
      <c r="F692">
        <v>0</v>
      </c>
      <c r="G692">
        <v>8116</v>
      </c>
    </row>
    <row r="693">
      <c r="A693" t="str">
        <v>Northern Europe (Sweden)</v>
      </c>
      <c r="B693" t="str">
        <v>Sweden</v>
      </c>
      <c r="C693" t="str">
        <v>Psoriasis (Moderate-Severe)</v>
      </c>
      <c r="D693">
        <v>75.6</v>
      </c>
      <c r="E693">
        <v>4</v>
      </c>
      <c r="F693">
        <v>0</v>
      </c>
      <c r="G693">
        <v>8343</v>
      </c>
    </row>
    <row r="694">
      <c r="A694" t="str">
        <v>Northern Europe (Sweden)</v>
      </c>
      <c r="B694" t="str">
        <v>Sweden</v>
      </c>
      <c r="C694" t="str">
        <v>Crohn's Disease</v>
      </c>
      <c r="D694">
        <v>92.4</v>
      </c>
      <c r="E694">
        <v>8</v>
      </c>
      <c r="F694">
        <v>3</v>
      </c>
      <c r="G694">
        <v>9547</v>
      </c>
    </row>
    <row r="695">
      <c r="A695" t="str">
        <v>Northern Europe (Sweden)</v>
      </c>
      <c r="B695" t="str">
        <v>Sweden</v>
      </c>
      <c r="C695" t="str">
        <v>Chronic Kidney Disease (Stage 3-4)</v>
      </c>
      <c r="D695">
        <v>182.7</v>
      </c>
      <c r="E695">
        <v>4</v>
      </c>
      <c r="F695">
        <v>2</v>
      </c>
      <c r="G695">
        <v>8124</v>
      </c>
    </row>
    <row r="696">
      <c r="A696" t="str">
        <v>Northern Europe (Sweden)</v>
      </c>
      <c r="B696" t="str">
        <v>Sweden</v>
      </c>
      <c r="C696" t="str">
        <v>Major Depressive Disorder</v>
      </c>
      <c r="D696">
        <v>227.3</v>
      </c>
      <c r="E696">
        <v>4</v>
      </c>
      <c r="F696">
        <v>4</v>
      </c>
      <c r="G696">
        <v>4009</v>
      </c>
    </row>
    <row r="697">
      <c r="A697" t="str">
        <v>Northern Europe (Sweden)</v>
      </c>
      <c r="B697" t="str">
        <v>Sweden</v>
      </c>
      <c r="C697" t="str">
        <v>Sickle Cell Disease</v>
      </c>
      <c r="D697">
        <v>44.5</v>
      </c>
      <c r="E697">
        <v>6</v>
      </c>
      <c r="F697">
        <v>1</v>
      </c>
      <c r="G697">
        <v>7916</v>
      </c>
    </row>
    <row r="698">
      <c r="A698" t="str">
        <v>East Asia (Taiwan)</v>
      </c>
      <c r="B698" t="str">
        <v>Taiwan</v>
      </c>
      <c r="C698" t="str">
        <v>Type 2 Diabetes</v>
      </c>
      <c r="D698">
        <v>374.4</v>
      </c>
      <c r="E698">
        <v>5</v>
      </c>
      <c r="F698">
        <v>5</v>
      </c>
      <c r="G698">
        <v>3478</v>
      </c>
    </row>
    <row r="699">
      <c r="A699" t="str">
        <v>East Asia (Taiwan)</v>
      </c>
      <c r="B699" t="str">
        <v>Taiwan</v>
      </c>
      <c r="C699" t="str">
        <v>Obesity (BMI&gt;30)</v>
      </c>
      <c r="D699">
        <v>306.4</v>
      </c>
      <c r="E699">
        <v>4</v>
      </c>
      <c r="F699">
        <v>6</v>
      </c>
      <c r="G699">
        <v>3043</v>
      </c>
    </row>
    <row r="700">
      <c r="A700" t="str">
        <v>East Asia (Taiwan)</v>
      </c>
      <c r="B700" t="str">
        <v>Taiwan</v>
      </c>
      <c r="C700" t="str">
        <v>Breast Cancer (HER2+)</v>
      </c>
      <c r="D700">
        <v>197.5</v>
      </c>
      <c r="E700">
        <v>6</v>
      </c>
      <c r="F700">
        <v>4</v>
      </c>
      <c r="G700">
        <v>9350</v>
      </c>
    </row>
    <row r="701">
      <c r="A701" t="str">
        <v>East Asia (Taiwan)</v>
      </c>
      <c r="B701" t="str">
        <v>Taiwan</v>
      </c>
      <c r="C701" t="str">
        <v>Non-Small Cell Lung Cancer</v>
      </c>
      <c r="D701">
        <v>118.1</v>
      </c>
      <c r="E701">
        <v>6</v>
      </c>
      <c r="F701">
        <v>2</v>
      </c>
      <c r="G701">
        <v>9391</v>
      </c>
    </row>
    <row r="702">
      <c r="A702" t="str">
        <v>East Asia (Taiwan)</v>
      </c>
      <c r="B702" t="str">
        <v>Taiwan</v>
      </c>
      <c r="C702" t="str">
        <v>Colorectal Cancer</v>
      </c>
      <c r="D702">
        <v>93.8</v>
      </c>
      <c r="E702">
        <v>8</v>
      </c>
      <c r="F702">
        <v>2</v>
      </c>
      <c r="G702">
        <v>8168</v>
      </c>
    </row>
    <row r="703">
      <c r="A703" t="str">
        <v>East Asia (Taiwan)</v>
      </c>
      <c r="B703" t="str">
        <v>Taiwan</v>
      </c>
      <c r="C703" t="str">
        <v>Prostate Cancer</v>
      </c>
      <c r="D703">
        <v>148.3</v>
      </c>
      <c r="E703">
        <v>5</v>
      </c>
      <c r="F703">
        <v>4</v>
      </c>
      <c r="G703">
        <v>6577</v>
      </c>
    </row>
    <row r="704">
      <c r="A704" t="str">
        <v>East Asia (Taiwan)</v>
      </c>
      <c r="B704" t="str">
        <v>Taiwan</v>
      </c>
      <c r="C704" t="str">
        <v>Hypertension</v>
      </c>
      <c r="D704">
        <v>397.3</v>
      </c>
      <c r="E704">
        <v>3</v>
      </c>
      <c r="F704">
        <v>4</v>
      </c>
      <c r="G704">
        <v>2690</v>
      </c>
    </row>
    <row r="705">
      <c r="A705" t="str">
        <v>East Asia (Taiwan)</v>
      </c>
      <c r="B705" t="str">
        <v>Taiwan</v>
      </c>
      <c r="C705" t="str">
        <v>Heart Failure (HFrEF)</v>
      </c>
      <c r="D705">
        <v>104.7</v>
      </c>
      <c r="E705">
        <v>6</v>
      </c>
      <c r="F705">
        <v>1</v>
      </c>
      <c r="G705">
        <v>6864</v>
      </c>
    </row>
    <row r="706">
      <c r="A706" t="str">
        <v>East Asia (Taiwan)</v>
      </c>
      <c r="B706" t="str">
        <v>Taiwan</v>
      </c>
      <c r="C706" t="str">
        <v>Atrial Fibrillation</v>
      </c>
      <c r="D706">
        <v>87.4</v>
      </c>
      <c r="E706">
        <v>6</v>
      </c>
      <c r="F706">
        <v>2</v>
      </c>
      <c r="G706">
        <v>6451</v>
      </c>
    </row>
    <row r="707">
      <c r="A707" t="str">
        <v>East Asia (Taiwan)</v>
      </c>
      <c r="B707" t="str">
        <v>Taiwan</v>
      </c>
      <c r="C707" t="str">
        <v>Alzheimer's Disease (Early-stage)</v>
      </c>
      <c r="D707">
        <v>233.7</v>
      </c>
      <c r="E707">
        <v>7</v>
      </c>
      <c r="F707">
        <v>4</v>
      </c>
      <c r="G707">
        <v>6624</v>
      </c>
    </row>
    <row r="708">
      <c r="A708" t="str">
        <v>East Asia (Taiwan)</v>
      </c>
      <c r="B708" t="str">
        <v>Taiwan</v>
      </c>
      <c r="C708" t="str">
        <v>Parkinson's Disease</v>
      </c>
      <c r="D708">
        <v>110.2</v>
      </c>
      <c r="E708">
        <v>6</v>
      </c>
      <c r="F708">
        <v>4</v>
      </c>
      <c r="G708">
        <v>8650</v>
      </c>
    </row>
    <row r="709">
      <c r="A709" t="str">
        <v>East Asia (Taiwan)</v>
      </c>
      <c r="B709" t="str">
        <v>Taiwan</v>
      </c>
      <c r="C709" t="str">
        <v>Multiple Sclerosis (Relapsing-Remitting)</v>
      </c>
      <c r="D709">
        <v>30.6</v>
      </c>
      <c r="E709">
        <v>10</v>
      </c>
      <c r="F709">
        <v>0</v>
      </c>
      <c r="G709">
        <v>10604</v>
      </c>
    </row>
    <row r="710">
      <c r="A710" t="str">
        <v>East Asia (Taiwan)</v>
      </c>
      <c r="B710" t="str">
        <v>Taiwan</v>
      </c>
      <c r="C710" t="str">
        <v>Epilepsy (Focal)</v>
      </c>
      <c r="D710">
        <v>105.1</v>
      </c>
      <c r="E710">
        <v>3</v>
      </c>
      <c r="F710">
        <v>2</v>
      </c>
      <c r="G710">
        <v>4151</v>
      </c>
    </row>
    <row r="711">
      <c r="A711" t="str">
        <v>East Asia (Taiwan)</v>
      </c>
      <c r="B711" t="str">
        <v>Taiwan</v>
      </c>
      <c r="C711" t="str">
        <v>HIV (Treatment-naive)</v>
      </c>
      <c r="D711">
        <v>42.1</v>
      </c>
      <c r="E711">
        <v>5</v>
      </c>
      <c r="F711">
        <v>2</v>
      </c>
      <c r="G711">
        <v>4376</v>
      </c>
    </row>
    <row r="712">
      <c r="A712" t="str">
        <v>East Asia (Taiwan)</v>
      </c>
      <c r="B712" t="str">
        <v>Taiwan</v>
      </c>
      <c r="C712" t="str">
        <v>Tuberculosis (Drug-sensitive)</v>
      </c>
      <c r="D712">
        <v>126.6</v>
      </c>
      <c r="E712">
        <v>6</v>
      </c>
      <c r="F712">
        <v>3</v>
      </c>
      <c r="G712">
        <v>3338</v>
      </c>
    </row>
    <row r="713">
      <c r="A713" t="str">
        <v>East Asia (Taiwan)</v>
      </c>
      <c r="B713" t="str">
        <v>Taiwan</v>
      </c>
      <c r="C713" t="str">
        <v>Chronic Hepatitis C</v>
      </c>
      <c r="D713">
        <v>71.9</v>
      </c>
      <c r="E713">
        <v>3</v>
      </c>
      <c r="F713">
        <v>0</v>
      </c>
      <c r="G713">
        <v>4577</v>
      </c>
    </row>
    <row r="714">
      <c r="A714" t="str">
        <v>East Asia (Taiwan)</v>
      </c>
      <c r="B714" t="str">
        <v>Taiwan</v>
      </c>
      <c r="C714" t="str">
        <v>Asthma (Moderate-Severe)</v>
      </c>
      <c r="D714">
        <v>381</v>
      </c>
      <c r="E714">
        <v>6</v>
      </c>
      <c r="F714">
        <v>5</v>
      </c>
      <c r="G714">
        <v>3605</v>
      </c>
    </row>
    <row r="715">
      <c r="A715" t="str">
        <v>East Asia (Taiwan)</v>
      </c>
      <c r="B715" t="str">
        <v>Taiwan</v>
      </c>
      <c r="C715" t="str">
        <v>COPD</v>
      </c>
      <c r="D715">
        <v>224.1</v>
      </c>
      <c r="E715">
        <v>5</v>
      </c>
      <c r="F715">
        <v>2</v>
      </c>
      <c r="G715">
        <v>5328</v>
      </c>
    </row>
    <row r="716">
      <c r="A716" t="str">
        <v>East Asia (Taiwan)</v>
      </c>
      <c r="B716" t="str">
        <v>Taiwan</v>
      </c>
      <c r="C716" t="str">
        <v>Rheumatoid Arthritis</v>
      </c>
      <c r="D716">
        <v>83.2</v>
      </c>
      <c r="E716">
        <v>5</v>
      </c>
      <c r="F716">
        <v>1</v>
      </c>
      <c r="G716">
        <v>5840</v>
      </c>
    </row>
    <row r="717">
      <c r="A717" t="str">
        <v>East Asia (Taiwan)</v>
      </c>
      <c r="B717" t="str">
        <v>Taiwan</v>
      </c>
      <c r="C717" t="str">
        <v>Psoriasis (Moderate-Severe)</v>
      </c>
      <c r="D717">
        <v>43.5</v>
      </c>
      <c r="E717">
        <v>5</v>
      </c>
      <c r="F717">
        <v>0</v>
      </c>
      <c r="G717">
        <v>8429</v>
      </c>
    </row>
    <row r="718">
      <c r="A718" t="str">
        <v>East Asia (Taiwan)</v>
      </c>
      <c r="B718" t="str">
        <v>Taiwan</v>
      </c>
      <c r="C718" t="str">
        <v>Crohn's Disease</v>
      </c>
      <c r="D718">
        <v>37.8</v>
      </c>
      <c r="E718">
        <v>5</v>
      </c>
      <c r="F718">
        <v>1</v>
      </c>
      <c r="G718">
        <v>9276</v>
      </c>
    </row>
    <row r="719">
      <c r="A719" t="str">
        <v>East Asia (Taiwan)</v>
      </c>
      <c r="B719" t="str">
        <v>Taiwan</v>
      </c>
      <c r="C719" t="str">
        <v>Chronic Kidney Disease (Stage 3-4)</v>
      </c>
      <c r="D719">
        <v>192</v>
      </c>
      <c r="E719">
        <v>5</v>
      </c>
      <c r="F719">
        <v>0</v>
      </c>
      <c r="G719">
        <v>4938</v>
      </c>
    </row>
    <row r="720">
      <c r="A720" t="str">
        <v>East Asia (Taiwan)</v>
      </c>
      <c r="B720" t="str">
        <v>Taiwan</v>
      </c>
      <c r="C720" t="str">
        <v>Major Depressive Disorder</v>
      </c>
      <c r="D720">
        <v>175.2</v>
      </c>
      <c r="E720">
        <v>2</v>
      </c>
      <c r="F720">
        <v>3</v>
      </c>
      <c r="G720">
        <v>3063</v>
      </c>
    </row>
    <row r="721">
      <c r="A721" t="str">
        <v>East Asia (Taiwan)</v>
      </c>
      <c r="B721" t="str">
        <v>Taiwan</v>
      </c>
      <c r="C721" t="str">
        <v>Sickle Cell Disease</v>
      </c>
      <c r="D721">
        <v>28.3</v>
      </c>
      <c r="E721">
        <v>6</v>
      </c>
      <c r="F721">
        <v>0</v>
      </c>
      <c r="G721">
        <v>6435</v>
      </c>
    </row>
    <row r="722">
      <c r="A722" t="str">
        <v>South-East Asia (Singapore)</v>
      </c>
      <c r="B722" t="str">
        <v>Singapore</v>
      </c>
      <c r="C722" t="str">
        <v>Type 2 Diabetes</v>
      </c>
      <c r="D722">
        <v>336</v>
      </c>
      <c r="E722">
        <v>6</v>
      </c>
      <c r="F722">
        <v>6</v>
      </c>
      <c r="G722">
        <v>4535</v>
      </c>
    </row>
    <row r="723">
      <c r="A723" t="str">
        <v>South-East Asia (Singapore)</v>
      </c>
      <c r="B723" t="str">
        <v>Singapore</v>
      </c>
      <c r="C723" t="str">
        <v>Obesity (BMI&gt;30)</v>
      </c>
      <c r="D723">
        <v>335.9</v>
      </c>
      <c r="E723">
        <v>5</v>
      </c>
      <c r="F723">
        <v>5</v>
      </c>
      <c r="G723">
        <v>3575</v>
      </c>
    </row>
    <row r="724">
      <c r="A724" t="str">
        <v>South-East Asia (Singapore)</v>
      </c>
      <c r="B724" t="str">
        <v>Singapore</v>
      </c>
      <c r="C724" t="str">
        <v>Breast Cancer (HER2+)</v>
      </c>
      <c r="D724">
        <v>210.2</v>
      </c>
      <c r="E724">
        <v>6</v>
      </c>
      <c r="F724">
        <v>2</v>
      </c>
      <c r="G724">
        <v>10391</v>
      </c>
    </row>
    <row r="725">
      <c r="A725" t="str">
        <v>South-East Asia (Singapore)</v>
      </c>
      <c r="B725" t="str">
        <v>Singapore</v>
      </c>
      <c r="C725" t="str">
        <v>Non-Small Cell Lung Cancer</v>
      </c>
      <c r="D725">
        <v>88.7</v>
      </c>
      <c r="E725">
        <v>6</v>
      </c>
      <c r="F725">
        <v>0</v>
      </c>
      <c r="G725">
        <v>10084</v>
      </c>
    </row>
    <row r="726">
      <c r="A726" t="str">
        <v>South-East Asia (Singapore)</v>
      </c>
      <c r="B726" t="str">
        <v>Singapore</v>
      </c>
      <c r="C726" t="str">
        <v>Colorectal Cancer</v>
      </c>
      <c r="D726">
        <v>99.4</v>
      </c>
      <c r="E726">
        <v>7</v>
      </c>
      <c r="F726">
        <v>0</v>
      </c>
      <c r="G726">
        <v>11367</v>
      </c>
    </row>
    <row r="727">
      <c r="A727" t="str">
        <v>South-East Asia (Singapore)</v>
      </c>
      <c r="B727" t="str">
        <v>Singapore</v>
      </c>
      <c r="C727" t="str">
        <v>Prostate Cancer</v>
      </c>
      <c r="D727">
        <v>155.4</v>
      </c>
      <c r="E727">
        <v>3</v>
      </c>
      <c r="F727">
        <v>4</v>
      </c>
      <c r="G727">
        <v>8748</v>
      </c>
    </row>
    <row r="728">
      <c r="A728" t="str">
        <v>South-East Asia (Singapore)</v>
      </c>
      <c r="B728" t="str">
        <v>Singapore</v>
      </c>
      <c r="C728" t="str">
        <v>Hypertension</v>
      </c>
      <c r="D728">
        <v>355.9</v>
      </c>
      <c r="E728">
        <v>5</v>
      </c>
      <c r="F728">
        <v>6</v>
      </c>
      <c r="G728">
        <v>3207</v>
      </c>
    </row>
    <row r="729">
      <c r="A729" t="str">
        <v>South-East Asia (Singapore)</v>
      </c>
      <c r="B729" t="str">
        <v>Singapore</v>
      </c>
      <c r="C729" t="str">
        <v>Heart Failure (HFrEF)</v>
      </c>
      <c r="D729">
        <v>57.8</v>
      </c>
      <c r="E729">
        <v>7</v>
      </c>
      <c r="F729">
        <v>0</v>
      </c>
      <c r="G729">
        <v>10240</v>
      </c>
    </row>
    <row r="730">
      <c r="A730" t="str">
        <v>South-East Asia (Singapore)</v>
      </c>
      <c r="B730" t="str">
        <v>Singapore</v>
      </c>
      <c r="C730" t="str">
        <v>Atrial Fibrillation</v>
      </c>
      <c r="D730">
        <v>65</v>
      </c>
      <c r="E730">
        <v>2</v>
      </c>
      <c r="F730">
        <v>1</v>
      </c>
      <c r="G730">
        <v>8323</v>
      </c>
    </row>
    <row r="731">
      <c r="A731" t="str">
        <v>South-East Asia (Singapore)</v>
      </c>
      <c r="B731" t="str">
        <v>Singapore</v>
      </c>
      <c r="C731" t="str">
        <v>Alzheimer's Disease (Early-stage)</v>
      </c>
      <c r="D731">
        <v>167.3</v>
      </c>
      <c r="E731">
        <v>9</v>
      </c>
      <c r="F731">
        <v>1</v>
      </c>
      <c r="G731">
        <v>9375</v>
      </c>
    </row>
    <row r="732">
      <c r="A732" t="str">
        <v>South-East Asia (Singapore)</v>
      </c>
      <c r="B732" t="str">
        <v>Singapore</v>
      </c>
      <c r="C732" t="str">
        <v>Parkinson's Disease</v>
      </c>
      <c r="D732">
        <v>49</v>
      </c>
      <c r="E732">
        <v>7</v>
      </c>
      <c r="F732">
        <v>0</v>
      </c>
      <c r="G732">
        <v>7453</v>
      </c>
    </row>
    <row r="733">
      <c r="A733" t="str">
        <v>South-East Asia (Singapore)</v>
      </c>
      <c r="B733" t="str">
        <v>Singapore</v>
      </c>
      <c r="C733" t="str">
        <v>Multiple Sclerosis (Relapsing-Remitting)</v>
      </c>
      <c r="D733">
        <v>35.9</v>
      </c>
      <c r="E733">
        <v>8</v>
      </c>
      <c r="F733">
        <v>2</v>
      </c>
      <c r="G733">
        <v>11216</v>
      </c>
    </row>
    <row r="734">
      <c r="A734" t="str">
        <v>South-East Asia (Singapore)</v>
      </c>
      <c r="B734" t="str">
        <v>Singapore</v>
      </c>
      <c r="C734" t="str">
        <v>Epilepsy (Focal)</v>
      </c>
      <c r="D734">
        <v>72.5</v>
      </c>
      <c r="E734">
        <v>4</v>
      </c>
      <c r="F734">
        <v>0</v>
      </c>
      <c r="G734">
        <v>5282</v>
      </c>
    </row>
    <row r="735">
      <c r="A735" t="str">
        <v>South-East Asia (Singapore)</v>
      </c>
      <c r="B735" t="str">
        <v>Singapore</v>
      </c>
      <c r="C735" t="str">
        <v>HIV (Treatment-naive)</v>
      </c>
      <c r="D735">
        <v>132.8</v>
      </c>
      <c r="E735">
        <v>6</v>
      </c>
      <c r="F735">
        <v>1</v>
      </c>
      <c r="G735">
        <v>3670</v>
      </c>
    </row>
    <row r="736">
      <c r="A736" t="str">
        <v>South-East Asia (Singapore)</v>
      </c>
      <c r="B736" t="str">
        <v>Singapore</v>
      </c>
      <c r="C736" t="str">
        <v>Tuberculosis (Drug-sensitive)</v>
      </c>
      <c r="D736">
        <v>98</v>
      </c>
      <c r="E736">
        <v>6</v>
      </c>
      <c r="F736">
        <v>1</v>
      </c>
      <c r="G736">
        <v>3241</v>
      </c>
    </row>
    <row r="737">
      <c r="A737" t="str">
        <v>South-East Asia (Singapore)</v>
      </c>
      <c r="B737" t="str">
        <v>Singapore</v>
      </c>
      <c r="C737" t="str">
        <v>Chronic Hepatitis C</v>
      </c>
      <c r="D737">
        <v>104</v>
      </c>
      <c r="E737">
        <v>6</v>
      </c>
      <c r="F737">
        <v>1</v>
      </c>
      <c r="G737">
        <v>5422</v>
      </c>
    </row>
    <row r="738">
      <c r="A738" t="str">
        <v>South-East Asia (Singapore)</v>
      </c>
      <c r="B738" t="str">
        <v>Singapore</v>
      </c>
      <c r="C738" t="str">
        <v>Asthma (Moderate-Severe)</v>
      </c>
      <c r="D738">
        <v>329</v>
      </c>
      <c r="E738">
        <v>5</v>
      </c>
      <c r="F738">
        <v>7</v>
      </c>
      <c r="G738">
        <v>3687</v>
      </c>
    </row>
    <row r="739">
      <c r="A739" t="str">
        <v>South-East Asia (Singapore)</v>
      </c>
      <c r="B739" t="str">
        <v>Singapore</v>
      </c>
      <c r="C739" t="str">
        <v>COPD</v>
      </c>
      <c r="D739">
        <v>168.5</v>
      </c>
      <c r="E739">
        <v>6</v>
      </c>
      <c r="F739">
        <v>1</v>
      </c>
      <c r="G739">
        <v>5563</v>
      </c>
    </row>
    <row r="740">
      <c r="A740" t="str">
        <v>South-East Asia (Singapore)</v>
      </c>
      <c r="B740" t="str">
        <v>Singapore</v>
      </c>
      <c r="C740" t="str">
        <v>Rheumatoid Arthritis</v>
      </c>
      <c r="D740">
        <v>80.1</v>
      </c>
      <c r="E740">
        <v>2</v>
      </c>
      <c r="F740">
        <v>0</v>
      </c>
      <c r="G740">
        <v>6580</v>
      </c>
    </row>
    <row r="741">
      <c r="A741" t="str">
        <v>South-East Asia (Singapore)</v>
      </c>
      <c r="B741" t="str">
        <v>Singapore</v>
      </c>
      <c r="C741" t="str">
        <v>Psoriasis (Moderate-Severe)</v>
      </c>
      <c r="D741">
        <v>59.9</v>
      </c>
      <c r="E741">
        <v>5</v>
      </c>
      <c r="F741">
        <v>1</v>
      </c>
      <c r="G741">
        <v>8527</v>
      </c>
    </row>
    <row r="742">
      <c r="A742" t="str">
        <v>South-East Asia (Singapore)</v>
      </c>
      <c r="B742" t="str">
        <v>Singapore</v>
      </c>
      <c r="C742" t="str">
        <v>Crohn's Disease</v>
      </c>
      <c r="D742">
        <v>36.7</v>
      </c>
      <c r="E742">
        <v>6</v>
      </c>
      <c r="F742">
        <v>1</v>
      </c>
      <c r="G742">
        <v>8263</v>
      </c>
    </row>
    <row r="743">
      <c r="A743" t="str">
        <v>South-East Asia (Singapore)</v>
      </c>
      <c r="B743" t="str">
        <v>Singapore</v>
      </c>
      <c r="C743" t="str">
        <v>Chronic Kidney Disease (Stage 3-4)</v>
      </c>
      <c r="D743">
        <v>190.9</v>
      </c>
      <c r="E743">
        <v>2</v>
      </c>
      <c r="F743">
        <v>5</v>
      </c>
      <c r="G743">
        <v>5641</v>
      </c>
    </row>
    <row r="744">
      <c r="A744" t="str">
        <v>South-East Asia (Singapore)</v>
      </c>
      <c r="B744" t="str">
        <v>Singapore</v>
      </c>
      <c r="C744" t="str">
        <v>Major Depressive Disorder</v>
      </c>
      <c r="D744">
        <v>287.9</v>
      </c>
      <c r="E744">
        <v>4</v>
      </c>
      <c r="F744">
        <v>5</v>
      </c>
      <c r="G744">
        <v>4454</v>
      </c>
    </row>
    <row r="745">
      <c r="A745" t="str">
        <v>South-East Asia (Singapore)</v>
      </c>
      <c r="B745" t="str">
        <v>Singapore</v>
      </c>
      <c r="C745" t="str">
        <v>Sickle Cell Disease</v>
      </c>
      <c r="D745">
        <v>34.8</v>
      </c>
      <c r="E745">
        <v>6</v>
      </c>
      <c r="F745">
        <v>1</v>
      </c>
      <c r="G745">
        <v>7291</v>
      </c>
    </row>
    <row r="746">
      <c r="A746" t="str">
        <v>Middle East (Israel)</v>
      </c>
      <c r="B746" t="str">
        <v>Israel</v>
      </c>
      <c r="C746" t="str">
        <v>Type 2 Diabetes</v>
      </c>
      <c r="D746">
        <v>282.3</v>
      </c>
      <c r="E746">
        <v>4</v>
      </c>
      <c r="F746">
        <v>3</v>
      </c>
      <c r="G746">
        <v>4990</v>
      </c>
    </row>
    <row r="747">
      <c r="A747" t="str">
        <v>Middle East (Israel)</v>
      </c>
      <c r="B747" t="str">
        <v>Israel</v>
      </c>
      <c r="C747" t="str">
        <v>Obesity (BMI&gt;30)</v>
      </c>
      <c r="D747">
        <v>331.2</v>
      </c>
      <c r="E747">
        <v>7</v>
      </c>
      <c r="F747">
        <v>4</v>
      </c>
      <c r="G747">
        <v>3509</v>
      </c>
    </row>
    <row r="748">
      <c r="A748" t="str">
        <v>Middle East (Israel)</v>
      </c>
      <c r="B748" t="str">
        <v>Israel</v>
      </c>
      <c r="C748" t="str">
        <v>Breast Cancer (HER2+)</v>
      </c>
      <c r="D748">
        <v>181.3</v>
      </c>
      <c r="E748">
        <v>6</v>
      </c>
      <c r="F748">
        <v>3</v>
      </c>
      <c r="G748">
        <v>11442</v>
      </c>
    </row>
    <row r="749">
      <c r="A749" t="str">
        <v>Middle East (Israel)</v>
      </c>
      <c r="B749" t="str">
        <v>Israel</v>
      </c>
      <c r="C749" t="str">
        <v>Non-Small Cell Lung Cancer</v>
      </c>
      <c r="D749">
        <v>93.3</v>
      </c>
      <c r="E749">
        <v>8</v>
      </c>
      <c r="F749">
        <v>2</v>
      </c>
      <c r="G749">
        <v>13348</v>
      </c>
    </row>
    <row r="750">
      <c r="A750" t="str">
        <v>Middle East (Israel)</v>
      </c>
      <c r="B750" t="str">
        <v>Israel</v>
      </c>
      <c r="C750" t="str">
        <v>Colorectal Cancer</v>
      </c>
      <c r="D750">
        <v>84.2</v>
      </c>
      <c r="E750">
        <v>10</v>
      </c>
      <c r="F750">
        <v>0</v>
      </c>
      <c r="G750">
        <v>9260</v>
      </c>
    </row>
    <row r="751">
      <c r="A751" t="str">
        <v>Middle East (Israel)</v>
      </c>
      <c r="B751" t="str">
        <v>Israel</v>
      </c>
      <c r="C751" t="str">
        <v>Prostate Cancer</v>
      </c>
      <c r="D751">
        <v>140.1</v>
      </c>
      <c r="E751">
        <v>8</v>
      </c>
      <c r="F751">
        <v>3</v>
      </c>
      <c r="G751">
        <v>8666</v>
      </c>
    </row>
    <row r="752">
      <c r="A752" t="str">
        <v>Middle East (Israel)</v>
      </c>
      <c r="B752" t="str">
        <v>Israel</v>
      </c>
      <c r="C752" t="str">
        <v>Hypertension</v>
      </c>
      <c r="D752">
        <v>464.1</v>
      </c>
      <c r="E752">
        <v>5</v>
      </c>
      <c r="F752">
        <v>9</v>
      </c>
      <c r="G752">
        <v>2615</v>
      </c>
    </row>
    <row r="753">
      <c r="A753" t="str">
        <v>Middle East (Israel)</v>
      </c>
      <c r="B753" t="str">
        <v>Israel</v>
      </c>
      <c r="C753" t="str">
        <v>Heart Failure (HFrEF)</v>
      </c>
      <c r="D753">
        <v>67.1</v>
      </c>
      <c r="E753">
        <v>6</v>
      </c>
      <c r="F753">
        <v>0</v>
      </c>
      <c r="G753">
        <v>9057</v>
      </c>
    </row>
    <row r="754">
      <c r="A754" t="str">
        <v>Middle East (Israel)</v>
      </c>
      <c r="B754" t="str">
        <v>Israel</v>
      </c>
      <c r="C754" t="str">
        <v>Atrial Fibrillation</v>
      </c>
      <c r="D754">
        <v>62.2</v>
      </c>
      <c r="E754">
        <v>5</v>
      </c>
      <c r="F754">
        <v>4</v>
      </c>
      <c r="G754">
        <v>6262</v>
      </c>
    </row>
    <row r="755">
      <c r="A755" t="str">
        <v>Middle East (Israel)</v>
      </c>
      <c r="B755" t="str">
        <v>Israel</v>
      </c>
      <c r="C755" t="str">
        <v>Alzheimer's Disease (Early-stage)</v>
      </c>
      <c r="D755">
        <v>121.5</v>
      </c>
      <c r="E755">
        <v>7</v>
      </c>
      <c r="F755">
        <v>3</v>
      </c>
      <c r="G755">
        <v>7719</v>
      </c>
    </row>
    <row r="756">
      <c r="A756" t="str">
        <v>Middle East (Israel)</v>
      </c>
      <c r="B756" t="str">
        <v>Israel</v>
      </c>
      <c r="C756" t="str">
        <v>Parkinson's Disease</v>
      </c>
      <c r="D756">
        <v>49.7</v>
      </c>
      <c r="E756">
        <v>8</v>
      </c>
      <c r="F756">
        <v>1</v>
      </c>
      <c r="G756">
        <v>6189</v>
      </c>
    </row>
    <row r="757">
      <c r="A757" t="str">
        <v>Middle East (Israel)</v>
      </c>
      <c r="B757" t="str">
        <v>Israel</v>
      </c>
      <c r="C757" t="str">
        <v>Multiple Sclerosis (Relapsing-Remitting)</v>
      </c>
      <c r="D757">
        <v>32.9</v>
      </c>
      <c r="E757">
        <v>8</v>
      </c>
      <c r="F757">
        <v>1</v>
      </c>
      <c r="G757">
        <v>9692</v>
      </c>
    </row>
    <row r="758">
      <c r="A758" t="str">
        <v>Middle East (Israel)</v>
      </c>
      <c r="B758" t="str">
        <v>Israel</v>
      </c>
      <c r="C758" t="str">
        <v>Epilepsy (Focal)</v>
      </c>
      <c r="D758">
        <v>87.6</v>
      </c>
      <c r="E758">
        <v>5</v>
      </c>
      <c r="F758">
        <v>2</v>
      </c>
      <c r="G758">
        <v>4005</v>
      </c>
    </row>
    <row r="759">
      <c r="A759" t="str">
        <v>Middle East (Israel)</v>
      </c>
      <c r="B759" t="str">
        <v>Israel</v>
      </c>
      <c r="C759" t="str">
        <v>HIV (Treatment-naive)</v>
      </c>
      <c r="D759">
        <v>96.2</v>
      </c>
      <c r="E759">
        <v>5</v>
      </c>
      <c r="F759">
        <v>1</v>
      </c>
      <c r="G759">
        <v>5117</v>
      </c>
    </row>
    <row r="760">
      <c r="A760" t="str">
        <v>Middle East (Israel)</v>
      </c>
      <c r="B760" t="str">
        <v>Israel</v>
      </c>
      <c r="C760" t="str">
        <v>Tuberculosis (Drug-sensitive)</v>
      </c>
      <c r="D760">
        <v>106.8</v>
      </c>
      <c r="E760">
        <v>5</v>
      </c>
      <c r="F760">
        <v>3</v>
      </c>
      <c r="G760">
        <v>3598</v>
      </c>
    </row>
    <row r="761">
      <c r="A761" t="str">
        <v>Middle East (Israel)</v>
      </c>
      <c r="B761" t="str">
        <v>Israel</v>
      </c>
      <c r="C761" t="str">
        <v>Chronic Hepatitis C</v>
      </c>
      <c r="D761">
        <v>81.8</v>
      </c>
      <c r="E761">
        <v>4</v>
      </c>
      <c r="F761">
        <v>0</v>
      </c>
      <c r="G761">
        <v>5382</v>
      </c>
    </row>
    <row r="762">
      <c r="A762" t="str">
        <v>Middle East (Israel)</v>
      </c>
      <c r="B762" t="str">
        <v>Israel</v>
      </c>
      <c r="C762" t="str">
        <v>Asthma (Moderate-Severe)</v>
      </c>
      <c r="D762">
        <v>411</v>
      </c>
      <c r="E762">
        <v>4</v>
      </c>
      <c r="F762">
        <v>4</v>
      </c>
      <c r="G762">
        <v>3230</v>
      </c>
    </row>
    <row r="763">
      <c r="A763" t="str">
        <v>Middle East (Israel)</v>
      </c>
      <c r="B763" t="str">
        <v>Israel</v>
      </c>
      <c r="C763" t="str">
        <v>COPD</v>
      </c>
      <c r="D763">
        <v>154.9</v>
      </c>
      <c r="E763">
        <v>4</v>
      </c>
      <c r="F763">
        <v>3</v>
      </c>
      <c r="G763">
        <v>5254</v>
      </c>
    </row>
    <row r="764">
      <c r="A764" t="str">
        <v>Middle East (Israel)</v>
      </c>
      <c r="B764" t="str">
        <v>Israel</v>
      </c>
      <c r="C764" t="str">
        <v>Rheumatoid Arthritis</v>
      </c>
      <c r="D764">
        <v>96.8</v>
      </c>
      <c r="E764">
        <v>6</v>
      </c>
      <c r="F764">
        <v>3</v>
      </c>
      <c r="G764">
        <v>6434</v>
      </c>
    </row>
    <row r="765">
      <c r="A765" t="str">
        <v>Middle East (Israel)</v>
      </c>
      <c r="B765" t="str">
        <v>Israel</v>
      </c>
      <c r="C765" t="str">
        <v>Psoriasis (Moderate-Severe)</v>
      </c>
      <c r="D765">
        <v>47.6</v>
      </c>
      <c r="E765">
        <v>4</v>
      </c>
      <c r="F765">
        <v>0</v>
      </c>
      <c r="G765">
        <v>5881</v>
      </c>
    </row>
    <row r="766">
      <c r="A766" t="str">
        <v>Middle East (Israel)</v>
      </c>
      <c r="B766" t="str">
        <v>Israel</v>
      </c>
      <c r="C766" t="str">
        <v>Crohn's Disease</v>
      </c>
      <c r="D766">
        <v>41.9</v>
      </c>
      <c r="E766">
        <v>6</v>
      </c>
      <c r="F766">
        <v>0</v>
      </c>
      <c r="G766">
        <v>8384</v>
      </c>
    </row>
    <row r="767">
      <c r="A767" t="str">
        <v>Middle East (Israel)</v>
      </c>
      <c r="B767" t="str">
        <v>Israel</v>
      </c>
      <c r="C767" t="str">
        <v>Chronic Kidney Disease (Stage 3-4)</v>
      </c>
      <c r="D767">
        <v>229.4</v>
      </c>
      <c r="E767">
        <v>5</v>
      </c>
      <c r="F767">
        <v>7</v>
      </c>
      <c r="G767">
        <v>6002</v>
      </c>
    </row>
    <row r="768">
      <c r="A768" t="str">
        <v>Middle East (Israel)</v>
      </c>
      <c r="B768" t="str">
        <v>Israel</v>
      </c>
      <c r="C768" t="str">
        <v>Major Depressive Disorder</v>
      </c>
      <c r="D768">
        <v>198.6</v>
      </c>
      <c r="E768">
        <v>5</v>
      </c>
      <c r="F768">
        <v>3</v>
      </c>
      <c r="G768">
        <v>4553</v>
      </c>
    </row>
    <row r="769">
      <c r="A769" t="str">
        <v>Middle East (Israel)</v>
      </c>
      <c r="B769" t="str">
        <v>Israel</v>
      </c>
      <c r="C769" t="str">
        <v>Sickle Cell Disease</v>
      </c>
      <c r="D769">
        <v>48.8</v>
      </c>
      <c r="E769">
        <v>5</v>
      </c>
      <c r="F769">
        <v>2</v>
      </c>
      <c r="G769">
        <v>6978</v>
      </c>
    </row>
    <row r="770">
      <c r="A770" t="str">
        <v>North America (Canada)</v>
      </c>
      <c r="B770" t="str">
        <v>Canada</v>
      </c>
      <c r="C770" t="str">
        <v>Type 2 Diabetes</v>
      </c>
      <c r="D770">
        <v>273.8</v>
      </c>
      <c r="E770">
        <v>6</v>
      </c>
      <c r="F770">
        <v>5</v>
      </c>
      <c r="G770">
        <v>3868</v>
      </c>
    </row>
    <row r="771">
      <c r="A771" t="str">
        <v>North America (Canada)</v>
      </c>
      <c r="B771" t="str">
        <v>Canada</v>
      </c>
      <c r="C771" t="str">
        <v>Obesity (BMI&gt;30)</v>
      </c>
      <c r="D771">
        <v>570.4</v>
      </c>
      <c r="E771">
        <v>2</v>
      </c>
      <c r="F771">
        <v>6</v>
      </c>
      <c r="G771">
        <v>4197</v>
      </c>
    </row>
    <row r="772">
      <c r="A772" t="str">
        <v>North America (Canada)</v>
      </c>
      <c r="B772" t="str">
        <v>Canada</v>
      </c>
      <c r="C772" t="str">
        <v>Breast Cancer (HER2+)</v>
      </c>
      <c r="D772">
        <v>207.9</v>
      </c>
      <c r="E772">
        <v>5</v>
      </c>
      <c r="F772">
        <v>3</v>
      </c>
      <c r="G772">
        <v>9951</v>
      </c>
    </row>
    <row r="773">
      <c r="A773" t="str">
        <v>North America (Canada)</v>
      </c>
      <c r="B773" t="str">
        <v>Canada</v>
      </c>
      <c r="C773" t="str">
        <v>Non-Small Cell Lung Cancer</v>
      </c>
      <c r="D773">
        <v>100.2</v>
      </c>
      <c r="E773">
        <v>7</v>
      </c>
      <c r="F773">
        <v>0</v>
      </c>
      <c r="G773">
        <v>11080</v>
      </c>
    </row>
    <row r="774">
      <c r="A774" t="str">
        <v>North America (Canada)</v>
      </c>
      <c r="B774" t="str">
        <v>Canada</v>
      </c>
      <c r="C774" t="str">
        <v>Colorectal Cancer</v>
      </c>
      <c r="D774">
        <v>160.3</v>
      </c>
      <c r="E774">
        <v>8</v>
      </c>
      <c r="F774">
        <v>4</v>
      </c>
      <c r="G774">
        <v>10270</v>
      </c>
    </row>
    <row r="775">
      <c r="A775" t="str">
        <v>North America (Canada)</v>
      </c>
      <c r="B775" t="str">
        <v>Canada</v>
      </c>
      <c r="C775" t="str">
        <v>Prostate Cancer</v>
      </c>
      <c r="D775">
        <v>197.5</v>
      </c>
      <c r="E775">
        <v>3</v>
      </c>
      <c r="F775">
        <v>5</v>
      </c>
      <c r="G775">
        <v>8704</v>
      </c>
    </row>
    <row r="776">
      <c r="A776" t="str">
        <v>North America (Canada)</v>
      </c>
      <c r="B776" t="str">
        <v>Canada</v>
      </c>
      <c r="C776" t="str">
        <v>Hypertension</v>
      </c>
      <c r="D776">
        <v>470</v>
      </c>
      <c r="E776">
        <v>4</v>
      </c>
      <c r="F776">
        <v>9</v>
      </c>
      <c r="G776">
        <v>3629</v>
      </c>
    </row>
    <row r="777">
      <c r="A777" t="str">
        <v>North America (Canada)</v>
      </c>
      <c r="B777" t="str">
        <v>Canada</v>
      </c>
      <c r="C777" t="str">
        <v>Heart Failure (HFrEF)</v>
      </c>
      <c r="D777">
        <v>95.2</v>
      </c>
      <c r="E777">
        <v>6</v>
      </c>
      <c r="F777">
        <v>2</v>
      </c>
      <c r="G777">
        <v>9925</v>
      </c>
    </row>
    <row r="778">
      <c r="A778" t="str">
        <v>North America (Canada)</v>
      </c>
      <c r="B778" t="str">
        <v>Canada</v>
      </c>
      <c r="C778" t="str">
        <v>Atrial Fibrillation</v>
      </c>
      <c r="D778">
        <v>109.3</v>
      </c>
      <c r="E778">
        <v>5</v>
      </c>
      <c r="F778">
        <v>3</v>
      </c>
      <c r="G778">
        <v>7244</v>
      </c>
    </row>
    <row r="779">
      <c r="A779" t="str">
        <v>North America (Canada)</v>
      </c>
      <c r="B779" t="str">
        <v>Canada</v>
      </c>
      <c r="C779" t="str">
        <v>Alzheimer's Disease (Early-stage)</v>
      </c>
      <c r="D779">
        <v>243.1</v>
      </c>
      <c r="E779">
        <v>5</v>
      </c>
      <c r="F779">
        <v>4</v>
      </c>
      <c r="G779">
        <v>10299</v>
      </c>
    </row>
    <row r="780">
      <c r="A780" t="str">
        <v>North America (Canada)</v>
      </c>
      <c r="B780" t="str">
        <v>Canada</v>
      </c>
      <c r="C780" t="str">
        <v>Parkinson's Disease</v>
      </c>
      <c r="D780">
        <v>142.5</v>
      </c>
      <c r="E780">
        <v>8</v>
      </c>
      <c r="F780">
        <v>2</v>
      </c>
      <c r="G780">
        <v>9230</v>
      </c>
    </row>
    <row r="781">
      <c r="A781" t="str">
        <v>North America (Canada)</v>
      </c>
      <c r="B781" t="str">
        <v>Canada</v>
      </c>
      <c r="C781" t="str">
        <v>Multiple Sclerosis (Relapsing-Remitting)</v>
      </c>
      <c r="D781">
        <v>79.1</v>
      </c>
      <c r="E781">
        <v>6</v>
      </c>
      <c r="F781">
        <v>0</v>
      </c>
      <c r="G781">
        <v>10076</v>
      </c>
    </row>
    <row r="782">
      <c r="A782" t="str">
        <v>North America (Canada)</v>
      </c>
      <c r="B782" t="str">
        <v>Canada</v>
      </c>
      <c r="C782" t="str">
        <v>Epilepsy (Focal)</v>
      </c>
      <c r="D782">
        <v>94.9</v>
      </c>
      <c r="E782">
        <v>5</v>
      </c>
      <c r="F782">
        <v>2</v>
      </c>
      <c r="G782">
        <v>5416</v>
      </c>
    </row>
    <row r="783">
      <c r="A783" t="str">
        <v>North America (Canada)</v>
      </c>
      <c r="B783" t="str">
        <v>Canada</v>
      </c>
      <c r="C783" t="str">
        <v>HIV (Treatment-naive)</v>
      </c>
      <c r="D783">
        <v>40</v>
      </c>
      <c r="E783">
        <v>5</v>
      </c>
      <c r="F783">
        <v>0</v>
      </c>
      <c r="G783">
        <v>5515</v>
      </c>
    </row>
    <row r="784">
      <c r="A784" t="str">
        <v>North America (Canada)</v>
      </c>
      <c r="B784" t="str">
        <v>Canada</v>
      </c>
      <c r="C784" t="str">
        <v>Tuberculosis (Drug-sensitive)</v>
      </c>
      <c r="D784">
        <v>115.7</v>
      </c>
      <c r="E784">
        <v>5</v>
      </c>
      <c r="F784">
        <v>2</v>
      </c>
      <c r="G784">
        <v>3474</v>
      </c>
    </row>
    <row r="785">
      <c r="A785" t="str">
        <v>North America (Canada)</v>
      </c>
      <c r="B785" t="str">
        <v>Canada</v>
      </c>
      <c r="C785" t="str">
        <v>Chronic Hepatitis C</v>
      </c>
      <c r="D785">
        <v>80.7</v>
      </c>
      <c r="E785">
        <v>4</v>
      </c>
      <c r="F785">
        <v>0</v>
      </c>
      <c r="G785">
        <v>5257</v>
      </c>
    </row>
    <row r="786">
      <c r="A786" t="str">
        <v>North America (Canada)</v>
      </c>
      <c r="B786" t="str">
        <v>Canada</v>
      </c>
      <c r="C786" t="str">
        <v>Asthma (Moderate-Severe)</v>
      </c>
      <c r="D786">
        <v>411.4</v>
      </c>
      <c r="E786">
        <v>6</v>
      </c>
      <c r="F786">
        <v>6</v>
      </c>
      <c r="G786">
        <v>4646</v>
      </c>
    </row>
    <row r="787">
      <c r="A787" t="str">
        <v>North America (Canada)</v>
      </c>
      <c r="B787" t="str">
        <v>Canada</v>
      </c>
      <c r="C787" t="str">
        <v>COPD</v>
      </c>
      <c r="D787">
        <v>174.6</v>
      </c>
      <c r="E787">
        <v>8</v>
      </c>
      <c r="F787">
        <v>2</v>
      </c>
      <c r="G787">
        <v>5595</v>
      </c>
    </row>
    <row r="788">
      <c r="A788" t="str">
        <v>North America (Canada)</v>
      </c>
      <c r="B788" t="str">
        <v>Canada</v>
      </c>
      <c r="C788" t="str">
        <v>Rheumatoid Arthritis</v>
      </c>
      <c r="D788">
        <v>78.8</v>
      </c>
      <c r="E788">
        <v>5</v>
      </c>
      <c r="F788">
        <v>2</v>
      </c>
      <c r="G788">
        <v>7723</v>
      </c>
    </row>
    <row r="789">
      <c r="A789" t="str">
        <v>North America (Canada)</v>
      </c>
      <c r="B789" t="str">
        <v>Canada</v>
      </c>
      <c r="C789" t="str">
        <v>Psoriasis (Moderate-Severe)</v>
      </c>
      <c r="D789">
        <v>109.6</v>
      </c>
      <c r="E789">
        <v>5</v>
      </c>
      <c r="F789">
        <v>2</v>
      </c>
      <c r="G789">
        <v>6614</v>
      </c>
    </row>
    <row r="790">
      <c r="A790" t="str">
        <v>North America (Canada)</v>
      </c>
      <c r="B790" t="str">
        <v>Canada</v>
      </c>
      <c r="C790" t="str">
        <v>Crohn's Disease</v>
      </c>
      <c r="D790">
        <v>86.6</v>
      </c>
      <c r="E790">
        <v>6</v>
      </c>
      <c r="F790">
        <v>0</v>
      </c>
      <c r="G790">
        <v>8741</v>
      </c>
    </row>
    <row r="791">
      <c r="A791" t="str">
        <v>North America (Canada)</v>
      </c>
      <c r="B791" t="str">
        <v>Canada</v>
      </c>
      <c r="C791" t="str">
        <v>Chronic Kidney Disease (Stage 3-4)</v>
      </c>
      <c r="D791">
        <v>291.3</v>
      </c>
      <c r="E791">
        <v>4</v>
      </c>
      <c r="F791">
        <v>2</v>
      </c>
      <c r="G791">
        <v>5982</v>
      </c>
    </row>
    <row r="792">
      <c r="A792" t="str">
        <v>North America (Canada)</v>
      </c>
      <c r="B792" t="str">
        <v>Canada</v>
      </c>
      <c r="C792" t="str">
        <v>Major Depressive Disorder</v>
      </c>
      <c r="D792">
        <v>206.3</v>
      </c>
      <c r="E792">
        <v>5</v>
      </c>
      <c r="F792">
        <v>4</v>
      </c>
      <c r="G792">
        <v>5128</v>
      </c>
    </row>
    <row r="793">
      <c r="A793" t="str">
        <v>North America (Canada)</v>
      </c>
      <c r="B793" t="str">
        <v>Canada</v>
      </c>
      <c r="C793" t="str">
        <v>Sickle Cell Disease</v>
      </c>
      <c r="D793">
        <v>31.6</v>
      </c>
      <c r="E793">
        <v>7</v>
      </c>
      <c r="F793">
        <v>0</v>
      </c>
      <c r="G793">
        <v>6987</v>
      </c>
    </row>
    <row r="794">
      <c r="A794" t="str">
        <v>Latin America (Argentina)</v>
      </c>
      <c r="B794" t="str">
        <v>Argentina</v>
      </c>
      <c r="C794" t="str">
        <v>Type 2 Diabetes</v>
      </c>
      <c r="D794">
        <v>276.3</v>
      </c>
      <c r="E794">
        <v>7</v>
      </c>
      <c r="F794">
        <v>4</v>
      </c>
      <c r="G794">
        <v>2292</v>
      </c>
    </row>
    <row r="795">
      <c r="A795" t="str">
        <v>Latin America (Argentina)</v>
      </c>
      <c r="B795" t="str">
        <v>Argentina</v>
      </c>
      <c r="C795" t="str">
        <v>Obesity (BMI&gt;30)</v>
      </c>
      <c r="D795">
        <v>327.4</v>
      </c>
      <c r="E795">
        <v>10</v>
      </c>
      <c r="F795">
        <v>5</v>
      </c>
      <c r="G795">
        <v>1541</v>
      </c>
    </row>
    <row r="796">
      <c r="A796" t="str">
        <v>Latin America (Argentina)</v>
      </c>
      <c r="B796" t="str">
        <v>Argentina</v>
      </c>
      <c r="C796" t="str">
        <v>Breast Cancer (HER2+)</v>
      </c>
      <c r="D796">
        <v>160.7</v>
      </c>
      <c r="E796">
        <v>12</v>
      </c>
      <c r="F796">
        <v>3</v>
      </c>
      <c r="G796">
        <v>5495</v>
      </c>
    </row>
    <row r="797">
      <c r="A797" t="str">
        <v>Latin America (Argentina)</v>
      </c>
      <c r="B797" t="str">
        <v>Argentina</v>
      </c>
      <c r="C797" t="str">
        <v>Non-Small Cell Lung Cancer</v>
      </c>
      <c r="D797">
        <v>76.9</v>
      </c>
      <c r="E797">
        <v>8</v>
      </c>
      <c r="F797">
        <v>0</v>
      </c>
      <c r="G797">
        <v>6512</v>
      </c>
    </row>
    <row r="798">
      <c r="A798" t="str">
        <v>Latin America (Argentina)</v>
      </c>
      <c r="B798" t="str">
        <v>Argentina</v>
      </c>
      <c r="C798" t="str">
        <v>Colorectal Cancer</v>
      </c>
      <c r="D798">
        <v>94.9</v>
      </c>
      <c r="E798">
        <v>8</v>
      </c>
      <c r="F798">
        <v>0</v>
      </c>
      <c r="G798">
        <v>5102</v>
      </c>
    </row>
    <row r="799">
      <c r="A799" t="str">
        <v>Latin America (Argentina)</v>
      </c>
      <c r="B799" t="str">
        <v>Argentina</v>
      </c>
      <c r="C799" t="str">
        <v>Prostate Cancer</v>
      </c>
      <c r="D799">
        <v>94.4</v>
      </c>
      <c r="E799">
        <v>7</v>
      </c>
      <c r="F799">
        <v>0</v>
      </c>
      <c r="G799">
        <v>4504</v>
      </c>
    </row>
    <row r="800">
      <c r="A800" t="str">
        <v>Latin America (Argentina)</v>
      </c>
      <c r="B800" t="str">
        <v>Argentina</v>
      </c>
      <c r="C800" t="str">
        <v>Hypertension</v>
      </c>
      <c r="D800">
        <v>385.3</v>
      </c>
      <c r="E800">
        <v>7</v>
      </c>
      <c r="F800">
        <v>4</v>
      </c>
      <c r="G800">
        <v>1910</v>
      </c>
    </row>
    <row r="801">
      <c r="A801" t="str">
        <v>Latin America (Argentina)</v>
      </c>
      <c r="B801" t="str">
        <v>Argentina</v>
      </c>
      <c r="C801" t="str">
        <v>Heart Failure (HFrEF)</v>
      </c>
      <c r="D801">
        <v>56.8</v>
      </c>
      <c r="E801">
        <v>11</v>
      </c>
      <c r="F801">
        <v>2</v>
      </c>
      <c r="G801">
        <v>4221</v>
      </c>
    </row>
    <row r="802">
      <c r="A802" t="str">
        <v>Latin America (Argentina)</v>
      </c>
      <c r="B802" t="str">
        <v>Argentina</v>
      </c>
      <c r="C802" t="str">
        <v>Atrial Fibrillation</v>
      </c>
      <c r="D802">
        <v>59.3</v>
      </c>
      <c r="E802">
        <v>12</v>
      </c>
      <c r="F802">
        <v>0</v>
      </c>
      <c r="G802">
        <v>4031</v>
      </c>
    </row>
    <row r="803">
      <c r="A803" t="str">
        <v>Latin America (Argentina)</v>
      </c>
      <c r="B803" t="str">
        <v>Argentina</v>
      </c>
      <c r="C803" t="str">
        <v>Alzheimer's Disease (Early-stage)</v>
      </c>
      <c r="D803">
        <v>139.2</v>
      </c>
      <c r="E803">
        <v>11</v>
      </c>
      <c r="F803">
        <v>2</v>
      </c>
      <c r="G803">
        <v>4667</v>
      </c>
    </row>
    <row r="804">
      <c r="A804" t="str">
        <v>Latin America (Argentina)</v>
      </c>
      <c r="B804" t="str">
        <v>Argentina</v>
      </c>
      <c r="C804" t="str">
        <v>Parkinson's Disease</v>
      </c>
      <c r="D804">
        <v>64.8</v>
      </c>
      <c r="E804">
        <v>10</v>
      </c>
      <c r="F804">
        <v>1</v>
      </c>
      <c r="G804">
        <v>4221</v>
      </c>
    </row>
    <row r="805">
      <c r="A805" t="str">
        <v>Latin America (Argentina)</v>
      </c>
      <c r="B805" t="str">
        <v>Argentina</v>
      </c>
      <c r="C805" t="str">
        <v>Multiple Sclerosis (Relapsing-Remitting)</v>
      </c>
      <c r="D805">
        <v>44.8</v>
      </c>
      <c r="E805">
        <v>9</v>
      </c>
      <c r="F805">
        <v>2</v>
      </c>
      <c r="G805">
        <v>6084</v>
      </c>
    </row>
    <row r="806">
      <c r="A806" t="str">
        <v>Latin America (Argentina)</v>
      </c>
      <c r="B806" t="str">
        <v>Argentina</v>
      </c>
      <c r="C806" t="str">
        <v>Epilepsy (Focal)</v>
      </c>
      <c r="D806">
        <v>72.9</v>
      </c>
      <c r="E806">
        <v>12</v>
      </c>
      <c r="F806">
        <v>4</v>
      </c>
      <c r="G806">
        <v>2847</v>
      </c>
    </row>
    <row r="807">
      <c r="A807" t="str">
        <v>Latin America (Argentina)</v>
      </c>
      <c r="B807" t="str">
        <v>Argentina</v>
      </c>
      <c r="C807" t="str">
        <v>HIV (Treatment-naive)</v>
      </c>
      <c r="D807">
        <v>138.2</v>
      </c>
      <c r="E807">
        <v>10</v>
      </c>
      <c r="F807">
        <v>0</v>
      </c>
      <c r="G807">
        <v>2151</v>
      </c>
    </row>
    <row r="808">
      <c r="A808" t="str">
        <v>Latin America (Argentina)</v>
      </c>
      <c r="B808" t="str">
        <v>Argentina</v>
      </c>
      <c r="C808" t="str">
        <v>Tuberculosis (Drug-sensitive)</v>
      </c>
      <c r="D808">
        <v>135.4</v>
      </c>
      <c r="E808">
        <v>8</v>
      </c>
      <c r="F808">
        <v>0</v>
      </c>
      <c r="G808">
        <v>1857</v>
      </c>
    </row>
    <row r="809">
      <c r="A809" t="str">
        <v>Latin America (Argentina)</v>
      </c>
      <c r="B809" t="str">
        <v>Argentina</v>
      </c>
      <c r="C809" t="str">
        <v>Chronic Hepatitis C</v>
      </c>
      <c r="D809">
        <v>88.3</v>
      </c>
      <c r="E809">
        <v>6</v>
      </c>
      <c r="F809">
        <v>0</v>
      </c>
      <c r="G809">
        <v>3513</v>
      </c>
    </row>
    <row r="810">
      <c r="A810" t="str">
        <v>Latin America (Argentina)</v>
      </c>
      <c r="B810" t="str">
        <v>Argentina</v>
      </c>
      <c r="C810" t="str">
        <v>Asthma (Moderate-Severe)</v>
      </c>
      <c r="D810">
        <v>202.1</v>
      </c>
      <c r="E810">
        <v>11</v>
      </c>
      <c r="F810">
        <v>1</v>
      </c>
      <c r="G810">
        <v>1986</v>
      </c>
    </row>
    <row r="811">
      <c r="A811" t="str">
        <v>Latin America (Argentina)</v>
      </c>
      <c r="B811" t="str">
        <v>Argentina</v>
      </c>
      <c r="C811" t="str">
        <v>COPD</v>
      </c>
      <c r="D811">
        <v>178.8</v>
      </c>
      <c r="E811">
        <v>11</v>
      </c>
      <c r="F811">
        <v>3</v>
      </c>
      <c r="G811">
        <v>2396</v>
      </c>
    </row>
    <row r="812">
      <c r="A812" t="str">
        <v>Latin America (Argentina)</v>
      </c>
      <c r="B812" t="str">
        <v>Argentina</v>
      </c>
      <c r="C812" t="str">
        <v>Rheumatoid Arthritis</v>
      </c>
      <c r="D812">
        <v>71.7</v>
      </c>
      <c r="E812">
        <v>8</v>
      </c>
      <c r="F812">
        <v>1</v>
      </c>
      <c r="G812">
        <v>4023</v>
      </c>
    </row>
    <row r="813">
      <c r="A813" t="str">
        <v>Latin America (Argentina)</v>
      </c>
      <c r="B813" t="str">
        <v>Argentina</v>
      </c>
      <c r="C813" t="str">
        <v>Psoriasis (Moderate-Severe)</v>
      </c>
      <c r="D813">
        <v>59.4</v>
      </c>
      <c r="E813">
        <v>10</v>
      </c>
      <c r="F813">
        <v>0</v>
      </c>
      <c r="G813">
        <v>3151</v>
      </c>
    </row>
    <row r="814">
      <c r="A814" t="str">
        <v>Latin America (Argentina)</v>
      </c>
      <c r="B814" t="str">
        <v>Argentina</v>
      </c>
      <c r="C814" t="str">
        <v>Crohn's Disease</v>
      </c>
      <c r="D814">
        <v>51.7</v>
      </c>
      <c r="E814">
        <v>12</v>
      </c>
      <c r="F814">
        <v>2</v>
      </c>
      <c r="G814">
        <v>4737</v>
      </c>
    </row>
    <row r="815">
      <c r="A815" t="str">
        <v>Latin America (Argentina)</v>
      </c>
      <c r="B815" t="str">
        <v>Argentina</v>
      </c>
      <c r="C815" t="str">
        <v>Chronic Kidney Disease (Stage 3-4)</v>
      </c>
      <c r="D815">
        <v>151.7</v>
      </c>
      <c r="E815">
        <v>12</v>
      </c>
      <c r="F815">
        <v>1</v>
      </c>
      <c r="G815">
        <v>3354</v>
      </c>
    </row>
    <row r="816">
      <c r="A816" t="str">
        <v>Latin America (Argentina)</v>
      </c>
      <c r="B816" t="str">
        <v>Argentina</v>
      </c>
      <c r="C816" t="str">
        <v>Major Depressive Disorder</v>
      </c>
      <c r="D816">
        <v>144.3</v>
      </c>
      <c r="E816">
        <v>13</v>
      </c>
      <c r="F816">
        <v>0</v>
      </c>
      <c r="G816">
        <v>2293</v>
      </c>
    </row>
    <row r="817">
      <c r="A817" t="str">
        <v>Latin America (Argentina)</v>
      </c>
      <c r="B817" t="str">
        <v>Argentina</v>
      </c>
      <c r="C817" t="str">
        <v>Sickle Cell Disease</v>
      </c>
      <c r="D817">
        <v>35.6</v>
      </c>
      <c r="E817">
        <v>9</v>
      </c>
      <c r="F817">
        <v>1</v>
      </c>
      <c r="G817">
        <v>4466</v>
      </c>
    </row>
    <row r="818">
      <c r="A818" t="str">
        <v>Andean Region (Chile)</v>
      </c>
      <c r="B818" t="str">
        <v>Chile</v>
      </c>
      <c r="C818" t="str">
        <v>Type 2 Diabetes</v>
      </c>
      <c r="D818">
        <v>295.8</v>
      </c>
      <c r="E818">
        <v>10</v>
      </c>
      <c r="F818">
        <v>0</v>
      </c>
      <c r="G818">
        <v>2365</v>
      </c>
    </row>
    <row r="819">
      <c r="A819" t="str">
        <v>Andean Region (Chile)</v>
      </c>
      <c r="B819" t="str">
        <v>Chile</v>
      </c>
      <c r="C819" t="str">
        <v>Obesity (BMI&gt;30)</v>
      </c>
      <c r="D819">
        <v>266.3</v>
      </c>
      <c r="E819">
        <v>8</v>
      </c>
      <c r="F819">
        <v>4</v>
      </c>
      <c r="G819">
        <v>2016</v>
      </c>
    </row>
    <row r="820">
      <c r="A820" t="str">
        <v>Andean Region (Chile)</v>
      </c>
      <c r="B820" t="str">
        <v>Chile</v>
      </c>
      <c r="C820" t="str">
        <v>Breast Cancer (HER2+)</v>
      </c>
      <c r="D820">
        <v>136.1</v>
      </c>
      <c r="E820">
        <v>11</v>
      </c>
      <c r="F820">
        <v>0</v>
      </c>
      <c r="G820">
        <v>5200</v>
      </c>
    </row>
    <row r="821">
      <c r="A821" t="str">
        <v>Andean Region (Chile)</v>
      </c>
      <c r="B821" t="str">
        <v>Chile</v>
      </c>
      <c r="C821" t="str">
        <v>Non-Small Cell Lung Cancer</v>
      </c>
      <c r="D821">
        <v>105</v>
      </c>
      <c r="E821">
        <v>7</v>
      </c>
      <c r="F821">
        <v>0</v>
      </c>
      <c r="G821">
        <v>6546</v>
      </c>
    </row>
    <row r="822">
      <c r="A822" t="str">
        <v>Andean Region (Chile)</v>
      </c>
      <c r="B822" t="str">
        <v>Chile</v>
      </c>
      <c r="C822" t="str">
        <v>Colorectal Cancer</v>
      </c>
      <c r="D822">
        <v>112.4</v>
      </c>
      <c r="E822">
        <v>13</v>
      </c>
      <c r="F822">
        <v>0</v>
      </c>
      <c r="G822">
        <v>7128</v>
      </c>
    </row>
    <row r="823">
      <c r="A823" t="str">
        <v>Andean Region (Chile)</v>
      </c>
      <c r="B823" t="str">
        <v>Chile</v>
      </c>
      <c r="C823" t="str">
        <v>Prostate Cancer</v>
      </c>
      <c r="D823">
        <v>88.8</v>
      </c>
      <c r="E823">
        <v>12</v>
      </c>
      <c r="F823">
        <v>0</v>
      </c>
      <c r="G823">
        <v>6200</v>
      </c>
    </row>
    <row r="824">
      <c r="A824" t="str">
        <v>Andean Region (Chile)</v>
      </c>
      <c r="B824" t="str">
        <v>Chile</v>
      </c>
      <c r="C824" t="str">
        <v>Hypertension</v>
      </c>
      <c r="D824">
        <v>356.1</v>
      </c>
      <c r="E824">
        <v>7</v>
      </c>
      <c r="F824">
        <v>3</v>
      </c>
      <c r="G824">
        <v>1959</v>
      </c>
    </row>
    <row r="825">
      <c r="A825" t="str">
        <v>Andean Region (Chile)</v>
      </c>
      <c r="B825" t="str">
        <v>Chile</v>
      </c>
      <c r="C825" t="str">
        <v>Heart Failure (HFrEF)</v>
      </c>
      <c r="D825">
        <v>64.7</v>
      </c>
      <c r="E825">
        <v>13</v>
      </c>
      <c r="F825">
        <v>0</v>
      </c>
      <c r="G825">
        <v>5289</v>
      </c>
    </row>
    <row r="826">
      <c r="A826" t="str">
        <v>Andean Region (Chile)</v>
      </c>
      <c r="B826" t="str">
        <v>Chile</v>
      </c>
      <c r="C826" t="str">
        <v>Atrial Fibrillation</v>
      </c>
      <c r="D826">
        <v>69.8</v>
      </c>
      <c r="E826">
        <v>9</v>
      </c>
      <c r="F826">
        <v>0</v>
      </c>
      <c r="G826">
        <v>4057</v>
      </c>
    </row>
    <row r="827">
      <c r="A827" t="str">
        <v>Andean Region (Chile)</v>
      </c>
      <c r="B827" t="str">
        <v>Chile</v>
      </c>
      <c r="C827" t="str">
        <v>Alzheimer's Disease (Early-stage)</v>
      </c>
      <c r="D827">
        <v>142</v>
      </c>
      <c r="E827">
        <v>16</v>
      </c>
      <c r="F827">
        <v>3</v>
      </c>
      <c r="G827">
        <v>5606</v>
      </c>
    </row>
    <row r="828">
      <c r="A828" t="str">
        <v>Andean Region (Chile)</v>
      </c>
      <c r="B828" t="str">
        <v>Chile</v>
      </c>
      <c r="C828" t="str">
        <v>Parkinson's Disease</v>
      </c>
      <c r="D828">
        <v>90.2</v>
      </c>
      <c r="E828">
        <v>13</v>
      </c>
      <c r="F828">
        <v>2</v>
      </c>
      <c r="G828">
        <v>5132</v>
      </c>
    </row>
    <row r="829">
      <c r="A829" t="str">
        <v>Andean Region (Chile)</v>
      </c>
      <c r="B829" t="str">
        <v>Chile</v>
      </c>
      <c r="C829" t="str">
        <v>Multiple Sclerosis (Relapsing-Remitting)</v>
      </c>
      <c r="D829">
        <v>34</v>
      </c>
      <c r="E829">
        <v>11</v>
      </c>
      <c r="F829">
        <v>0</v>
      </c>
      <c r="G829">
        <v>6937</v>
      </c>
    </row>
    <row r="830">
      <c r="A830" t="str">
        <v>Andean Region (Chile)</v>
      </c>
      <c r="B830" t="str">
        <v>Chile</v>
      </c>
      <c r="C830" t="str">
        <v>Epilepsy (Focal)</v>
      </c>
      <c r="D830">
        <v>87.5</v>
      </c>
      <c r="E830">
        <v>10</v>
      </c>
      <c r="F830">
        <v>2</v>
      </c>
      <c r="G830">
        <v>3134</v>
      </c>
    </row>
    <row r="831">
      <c r="A831" t="str">
        <v>Andean Region (Chile)</v>
      </c>
      <c r="B831" t="str">
        <v>Chile</v>
      </c>
      <c r="C831" t="str">
        <v>HIV (Treatment-naive)</v>
      </c>
      <c r="D831">
        <v>107.2</v>
      </c>
      <c r="E831">
        <v>8</v>
      </c>
      <c r="F831">
        <v>3</v>
      </c>
      <c r="G831">
        <v>3207</v>
      </c>
    </row>
    <row r="832">
      <c r="A832" t="str">
        <v>Andean Region (Chile)</v>
      </c>
      <c r="B832" t="str">
        <v>Chile</v>
      </c>
      <c r="C832" t="str">
        <v>Tuberculosis (Drug-sensitive)</v>
      </c>
      <c r="D832">
        <v>100.5</v>
      </c>
      <c r="E832">
        <v>9</v>
      </c>
      <c r="F832">
        <v>1</v>
      </c>
      <c r="G832">
        <v>2277</v>
      </c>
    </row>
    <row r="833">
      <c r="A833" t="str">
        <v>Andean Region (Chile)</v>
      </c>
      <c r="B833" t="str">
        <v>Chile</v>
      </c>
      <c r="C833" t="str">
        <v>Chronic Hepatitis C</v>
      </c>
      <c r="D833">
        <v>92.5</v>
      </c>
      <c r="E833">
        <v>10</v>
      </c>
      <c r="F833">
        <v>2</v>
      </c>
      <c r="G833">
        <v>3349</v>
      </c>
    </row>
    <row r="834">
      <c r="A834" t="str">
        <v>Andean Region (Chile)</v>
      </c>
      <c r="B834" t="str">
        <v>Chile</v>
      </c>
      <c r="C834" t="str">
        <v>Asthma (Moderate-Severe)</v>
      </c>
      <c r="D834">
        <v>215.5</v>
      </c>
      <c r="E834">
        <v>9</v>
      </c>
      <c r="F834">
        <v>2</v>
      </c>
      <c r="G834">
        <v>2082</v>
      </c>
    </row>
    <row r="835">
      <c r="A835" t="str">
        <v>Andean Region (Chile)</v>
      </c>
      <c r="B835" t="str">
        <v>Chile</v>
      </c>
      <c r="C835" t="str">
        <v>COPD</v>
      </c>
      <c r="D835">
        <v>110.9</v>
      </c>
      <c r="E835">
        <v>9</v>
      </c>
      <c r="F835">
        <v>1</v>
      </c>
      <c r="G835">
        <v>2947</v>
      </c>
    </row>
    <row r="836">
      <c r="A836" t="str">
        <v>Andean Region (Chile)</v>
      </c>
      <c r="B836" t="str">
        <v>Chile</v>
      </c>
      <c r="C836" t="str">
        <v>Rheumatoid Arthritis</v>
      </c>
      <c r="D836">
        <v>57.7</v>
      </c>
      <c r="E836">
        <v>11</v>
      </c>
      <c r="F836">
        <v>0</v>
      </c>
      <c r="G836">
        <v>3653</v>
      </c>
    </row>
    <row r="837">
      <c r="A837" t="str">
        <v>Andean Region (Chile)</v>
      </c>
      <c r="B837" t="str">
        <v>Chile</v>
      </c>
      <c r="C837" t="str">
        <v>Psoriasis (Moderate-Severe)</v>
      </c>
      <c r="D837">
        <v>52</v>
      </c>
      <c r="E837">
        <v>11</v>
      </c>
      <c r="F837">
        <v>3</v>
      </c>
      <c r="G837">
        <v>4452</v>
      </c>
    </row>
    <row r="838">
      <c r="A838" t="str">
        <v>Andean Region (Chile)</v>
      </c>
      <c r="B838" t="str">
        <v>Chile</v>
      </c>
      <c r="C838" t="str">
        <v>Crohn's Disease</v>
      </c>
      <c r="D838">
        <v>35.6</v>
      </c>
      <c r="E838">
        <v>11</v>
      </c>
      <c r="F838">
        <v>1</v>
      </c>
      <c r="G838">
        <v>5425</v>
      </c>
    </row>
    <row r="839">
      <c r="A839" t="str">
        <v>Andean Region (Chile)</v>
      </c>
      <c r="B839" t="str">
        <v>Chile</v>
      </c>
      <c r="C839" t="str">
        <v>Chronic Kidney Disease (Stage 3-4)</v>
      </c>
      <c r="D839">
        <v>207.1</v>
      </c>
      <c r="E839">
        <v>7</v>
      </c>
      <c r="F839">
        <v>2</v>
      </c>
      <c r="G839">
        <v>3781</v>
      </c>
    </row>
    <row r="840">
      <c r="A840" t="str">
        <v>Andean Region (Chile)</v>
      </c>
      <c r="B840" t="str">
        <v>Chile</v>
      </c>
      <c r="C840" t="str">
        <v>Major Depressive Disorder</v>
      </c>
      <c r="D840">
        <v>182.6</v>
      </c>
      <c r="E840">
        <v>8</v>
      </c>
      <c r="F840">
        <v>1</v>
      </c>
      <c r="G840">
        <v>1976</v>
      </c>
    </row>
    <row r="841">
      <c r="A841" t="str">
        <v>Andean Region (Chile)</v>
      </c>
      <c r="B841" t="str">
        <v>Chile</v>
      </c>
      <c r="C841" t="str">
        <v>Sickle Cell Disease</v>
      </c>
      <c r="D841">
        <v>31.7</v>
      </c>
      <c r="E841">
        <v>10</v>
      </c>
      <c r="F841">
        <v>0</v>
      </c>
      <c r="G841">
        <v>4257</v>
      </c>
    </row>
    <row r="842">
      <c r="A842" t="str">
        <v>Central Europe (Czech Republic)</v>
      </c>
      <c r="B842" t="str">
        <v>Czech Republic</v>
      </c>
      <c r="C842" t="str">
        <v>Type 2 Diabetes</v>
      </c>
      <c r="D842">
        <v>317.1</v>
      </c>
      <c r="E842">
        <v>5</v>
      </c>
      <c r="F842">
        <v>4</v>
      </c>
      <c r="G842">
        <v>2257</v>
      </c>
    </row>
    <row r="843">
      <c r="A843" t="str">
        <v>Central Europe (Czech Republic)</v>
      </c>
      <c r="B843" t="str">
        <v>Czech Republic</v>
      </c>
      <c r="C843" t="str">
        <v>Obesity (BMI&gt;30)</v>
      </c>
      <c r="D843">
        <v>302.6</v>
      </c>
      <c r="E843">
        <v>7</v>
      </c>
      <c r="F843">
        <v>3</v>
      </c>
      <c r="G843">
        <v>2133</v>
      </c>
    </row>
    <row r="844">
      <c r="A844" t="str">
        <v>Central Europe (Czech Republic)</v>
      </c>
      <c r="B844" t="str">
        <v>Czech Republic</v>
      </c>
      <c r="C844" t="str">
        <v>Breast Cancer (HER2+)</v>
      </c>
      <c r="D844">
        <v>147</v>
      </c>
      <c r="E844">
        <v>12</v>
      </c>
      <c r="F844">
        <v>1</v>
      </c>
      <c r="G844">
        <v>5236</v>
      </c>
    </row>
    <row r="845">
      <c r="A845" t="str">
        <v>Central Europe (Czech Republic)</v>
      </c>
      <c r="B845" t="str">
        <v>Czech Republic</v>
      </c>
      <c r="C845" t="str">
        <v>Non-Small Cell Lung Cancer</v>
      </c>
      <c r="D845">
        <v>71.1</v>
      </c>
      <c r="E845">
        <v>10</v>
      </c>
      <c r="F845">
        <v>1</v>
      </c>
      <c r="G845">
        <v>6734</v>
      </c>
    </row>
    <row r="846">
      <c r="A846" t="str">
        <v>Central Europe (Czech Republic)</v>
      </c>
      <c r="B846" t="str">
        <v>Czech Republic</v>
      </c>
      <c r="C846" t="str">
        <v>Colorectal Cancer</v>
      </c>
      <c r="D846">
        <v>93.9</v>
      </c>
      <c r="E846">
        <v>11</v>
      </c>
      <c r="F846">
        <v>0</v>
      </c>
      <c r="G846">
        <v>6304</v>
      </c>
    </row>
    <row r="847">
      <c r="A847" t="str">
        <v>Central Europe (Czech Republic)</v>
      </c>
      <c r="B847" t="str">
        <v>Czech Republic</v>
      </c>
      <c r="C847" t="str">
        <v>Prostate Cancer</v>
      </c>
      <c r="D847">
        <v>103.7</v>
      </c>
      <c r="E847">
        <v>10</v>
      </c>
      <c r="F847">
        <v>4</v>
      </c>
      <c r="G847">
        <v>5389</v>
      </c>
    </row>
    <row r="848">
      <c r="A848" t="str">
        <v>Central Europe (Czech Republic)</v>
      </c>
      <c r="B848" t="str">
        <v>Czech Republic</v>
      </c>
      <c r="C848" t="str">
        <v>Hypertension</v>
      </c>
      <c r="D848">
        <v>375.6</v>
      </c>
      <c r="E848">
        <v>10</v>
      </c>
      <c r="F848">
        <v>4</v>
      </c>
      <c r="G848">
        <v>1893</v>
      </c>
    </row>
    <row r="849">
      <c r="A849" t="str">
        <v>Central Europe (Czech Republic)</v>
      </c>
      <c r="B849" t="str">
        <v>Czech Republic</v>
      </c>
      <c r="C849" t="str">
        <v>Heart Failure (HFrEF)</v>
      </c>
      <c r="D849">
        <v>54.6</v>
      </c>
      <c r="E849">
        <v>10</v>
      </c>
      <c r="F849">
        <v>0</v>
      </c>
      <c r="G849">
        <v>4301</v>
      </c>
    </row>
    <row r="850">
      <c r="A850" t="str">
        <v>Central Europe (Czech Republic)</v>
      </c>
      <c r="B850" t="str">
        <v>Czech Republic</v>
      </c>
      <c r="C850" t="str">
        <v>Atrial Fibrillation</v>
      </c>
      <c r="D850">
        <v>57.2</v>
      </c>
      <c r="E850">
        <v>7</v>
      </c>
      <c r="F850">
        <v>1</v>
      </c>
      <c r="G850">
        <v>4487</v>
      </c>
    </row>
    <row r="851">
      <c r="A851" t="str">
        <v>Central Europe (Czech Republic)</v>
      </c>
      <c r="B851" t="str">
        <v>Czech Republic</v>
      </c>
      <c r="C851" t="str">
        <v>Alzheimer's Disease (Early-stage)</v>
      </c>
      <c r="D851">
        <v>112.5</v>
      </c>
      <c r="E851">
        <v>11</v>
      </c>
      <c r="F851">
        <v>0</v>
      </c>
      <c r="G851">
        <v>5019</v>
      </c>
    </row>
    <row r="852">
      <c r="A852" t="str">
        <v>Central Europe (Czech Republic)</v>
      </c>
      <c r="B852" t="str">
        <v>Czech Republic</v>
      </c>
      <c r="C852" t="str">
        <v>Parkinson's Disease</v>
      </c>
      <c r="D852">
        <v>58.6</v>
      </c>
      <c r="E852">
        <v>13</v>
      </c>
      <c r="F852">
        <v>0</v>
      </c>
      <c r="G852">
        <v>5613</v>
      </c>
    </row>
    <row r="853">
      <c r="A853" t="str">
        <v>Central Europe (Czech Republic)</v>
      </c>
      <c r="B853" t="str">
        <v>Czech Republic</v>
      </c>
      <c r="C853" t="str">
        <v>Multiple Sclerosis (Relapsing-Remitting)</v>
      </c>
      <c r="D853">
        <v>31.4</v>
      </c>
      <c r="E853">
        <v>9</v>
      </c>
      <c r="F853">
        <v>1</v>
      </c>
      <c r="G853">
        <v>8172</v>
      </c>
    </row>
    <row r="854">
      <c r="A854" t="str">
        <v>Central Europe (Czech Republic)</v>
      </c>
      <c r="B854" t="str">
        <v>Czech Republic</v>
      </c>
      <c r="C854" t="str">
        <v>Epilepsy (Focal)</v>
      </c>
      <c r="D854">
        <v>97.4</v>
      </c>
      <c r="E854">
        <v>9</v>
      </c>
      <c r="F854">
        <v>0</v>
      </c>
      <c r="G854">
        <v>2402</v>
      </c>
    </row>
    <row r="855">
      <c r="A855" t="str">
        <v>Central Europe (Czech Republic)</v>
      </c>
      <c r="B855" t="str">
        <v>Czech Republic</v>
      </c>
      <c r="C855" t="str">
        <v>HIV (Treatment-naive)</v>
      </c>
      <c r="D855">
        <v>112.3</v>
      </c>
      <c r="E855">
        <v>9</v>
      </c>
      <c r="F855">
        <v>0</v>
      </c>
      <c r="G855">
        <v>3122</v>
      </c>
    </row>
    <row r="856">
      <c r="A856" t="str">
        <v>Central Europe (Czech Republic)</v>
      </c>
      <c r="B856" t="str">
        <v>Czech Republic</v>
      </c>
      <c r="C856" t="str">
        <v>Tuberculosis (Drug-sensitive)</v>
      </c>
      <c r="D856">
        <v>132.4</v>
      </c>
      <c r="E856">
        <v>12</v>
      </c>
      <c r="F856">
        <v>2</v>
      </c>
      <c r="G856">
        <v>2518</v>
      </c>
    </row>
    <row r="857">
      <c r="A857" t="str">
        <v>Central Europe (Czech Republic)</v>
      </c>
      <c r="B857" t="str">
        <v>Czech Republic</v>
      </c>
      <c r="C857" t="str">
        <v>Chronic Hepatitis C</v>
      </c>
      <c r="D857">
        <v>80.1</v>
      </c>
      <c r="E857">
        <v>9</v>
      </c>
      <c r="F857">
        <v>2</v>
      </c>
      <c r="G857">
        <v>3143</v>
      </c>
    </row>
    <row r="858">
      <c r="A858" t="str">
        <v>Central Europe (Czech Republic)</v>
      </c>
      <c r="B858" t="str">
        <v>Czech Republic</v>
      </c>
      <c r="C858" t="str">
        <v>Asthma (Moderate-Severe)</v>
      </c>
      <c r="D858">
        <v>376.5</v>
      </c>
      <c r="E858">
        <v>10</v>
      </c>
      <c r="F858">
        <v>4</v>
      </c>
      <c r="G858">
        <v>2331</v>
      </c>
    </row>
    <row r="859">
      <c r="A859" t="str">
        <v>Central Europe (Czech Republic)</v>
      </c>
      <c r="B859" t="str">
        <v>Czech Republic</v>
      </c>
      <c r="C859" t="str">
        <v>COPD</v>
      </c>
      <c r="D859">
        <v>202.5</v>
      </c>
      <c r="E859">
        <v>11</v>
      </c>
      <c r="F859">
        <v>0</v>
      </c>
      <c r="G859">
        <v>3734</v>
      </c>
    </row>
    <row r="860">
      <c r="A860" t="str">
        <v>Central Europe (Czech Republic)</v>
      </c>
      <c r="B860" t="str">
        <v>Czech Republic</v>
      </c>
      <c r="C860" t="str">
        <v>Rheumatoid Arthritis</v>
      </c>
      <c r="D860">
        <v>56.8</v>
      </c>
      <c r="E860">
        <v>10</v>
      </c>
      <c r="F860">
        <v>0</v>
      </c>
      <c r="G860">
        <v>4874</v>
      </c>
    </row>
    <row r="861">
      <c r="A861" t="str">
        <v>Central Europe (Czech Republic)</v>
      </c>
      <c r="B861" t="str">
        <v>Czech Republic</v>
      </c>
      <c r="C861" t="str">
        <v>Psoriasis (Moderate-Severe)</v>
      </c>
      <c r="D861">
        <v>49.6</v>
      </c>
      <c r="E861">
        <v>10</v>
      </c>
      <c r="F861">
        <v>0</v>
      </c>
      <c r="G861">
        <v>5314</v>
      </c>
    </row>
    <row r="862">
      <c r="A862" t="str">
        <v>Central Europe (Czech Republic)</v>
      </c>
      <c r="B862" t="str">
        <v>Czech Republic</v>
      </c>
      <c r="C862" t="str">
        <v>Crohn's Disease</v>
      </c>
      <c r="D862">
        <v>61.8</v>
      </c>
      <c r="E862">
        <v>12</v>
      </c>
      <c r="F862">
        <v>1</v>
      </c>
      <c r="G862">
        <v>5375</v>
      </c>
    </row>
    <row r="863">
      <c r="A863" t="str">
        <v>Central Europe (Czech Republic)</v>
      </c>
      <c r="B863" t="str">
        <v>Czech Republic</v>
      </c>
      <c r="C863" t="str">
        <v>Chronic Kidney Disease (Stage 3-4)</v>
      </c>
      <c r="D863">
        <v>226.8</v>
      </c>
      <c r="E863">
        <v>9</v>
      </c>
      <c r="F863">
        <v>2</v>
      </c>
      <c r="G863">
        <v>4232</v>
      </c>
    </row>
    <row r="864">
      <c r="A864" t="str">
        <v>Central Europe (Czech Republic)</v>
      </c>
      <c r="B864" t="str">
        <v>Czech Republic</v>
      </c>
      <c r="C864" t="str">
        <v>Major Depressive Disorder</v>
      </c>
      <c r="D864">
        <v>146.8</v>
      </c>
      <c r="E864">
        <v>9</v>
      </c>
      <c r="F864">
        <v>0</v>
      </c>
      <c r="G864">
        <v>3026</v>
      </c>
    </row>
    <row r="865">
      <c r="A865" t="str">
        <v>Central Europe (Czech Republic)</v>
      </c>
      <c r="B865" t="str">
        <v>Czech Republic</v>
      </c>
      <c r="C865" t="str">
        <v>Sickle Cell Disease</v>
      </c>
      <c r="D865">
        <v>47.7</v>
      </c>
      <c r="E865">
        <v>13</v>
      </c>
      <c r="F865">
        <v>3</v>
      </c>
      <c r="G865">
        <v>4009</v>
      </c>
    </row>
    <row r="866">
      <c r="A866" t="str">
        <v>Eastern Europe (Russia)</v>
      </c>
      <c r="B866" t="str">
        <v>Russia</v>
      </c>
      <c r="C866" t="str">
        <v>Type 2 Diabetes</v>
      </c>
      <c r="D866">
        <v>365.6</v>
      </c>
      <c r="E866">
        <v>7</v>
      </c>
      <c r="F866">
        <v>4</v>
      </c>
      <c r="G866">
        <v>2449</v>
      </c>
    </row>
    <row r="867">
      <c r="A867" t="str">
        <v>Eastern Europe (Russia)</v>
      </c>
      <c r="B867" t="str">
        <v>Russia</v>
      </c>
      <c r="C867" t="str">
        <v>Obesity (BMI&gt;30)</v>
      </c>
      <c r="D867">
        <v>284.6</v>
      </c>
      <c r="E867">
        <v>6</v>
      </c>
      <c r="F867">
        <v>1</v>
      </c>
      <c r="G867">
        <v>1701</v>
      </c>
    </row>
    <row r="868">
      <c r="A868" t="str">
        <v>Eastern Europe (Russia)</v>
      </c>
      <c r="B868" t="str">
        <v>Russia</v>
      </c>
      <c r="C868" t="str">
        <v>Breast Cancer (HER2+)</v>
      </c>
      <c r="D868">
        <v>151.5</v>
      </c>
      <c r="E868">
        <v>16</v>
      </c>
      <c r="F868">
        <v>3</v>
      </c>
      <c r="G868">
        <v>4530</v>
      </c>
    </row>
    <row r="869">
      <c r="A869" t="str">
        <v>Eastern Europe (Russia)</v>
      </c>
      <c r="B869" t="str">
        <v>Russia</v>
      </c>
      <c r="C869" t="str">
        <v>Non-Small Cell Lung Cancer</v>
      </c>
      <c r="D869">
        <v>244</v>
      </c>
      <c r="E869">
        <v>14</v>
      </c>
      <c r="F869">
        <v>0</v>
      </c>
      <c r="G869">
        <v>6267</v>
      </c>
    </row>
    <row r="870">
      <c r="A870" t="str">
        <v>Eastern Europe (Russia)</v>
      </c>
      <c r="B870" t="str">
        <v>Russia</v>
      </c>
      <c r="C870" t="str">
        <v>Colorectal Cancer</v>
      </c>
      <c r="D870">
        <v>116.5</v>
      </c>
      <c r="E870">
        <v>13</v>
      </c>
      <c r="F870">
        <v>0</v>
      </c>
      <c r="G870">
        <v>6257</v>
      </c>
    </row>
    <row r="871">
      <c r="A871" t="str">
        <v>Eastern Europe (Russia)</v>
      </c>
      <c r="B871" t="str">
        <v>Russia</v>
      </c>
      <c r="C871" t="str">
        <v>Prostate Cancer</v>
      </c>
      <c r="D871">
        <v>71</v>
      </c>
      <c r="E871">
        <v>9</v>
      </c>
      <c r="F871">
        <v>2</v>
      </c>
      <c r="G871">
        <v>5231</v>
      </c>
    </row>
    <row r="872">
      <c r="A872" t="str">
        <v>Eastern Europe (Russia)</v>
      </c>
      <c r="B872" t="str">
        <v>Russia</v>
      </c>
      <c r="C872" t="str">
        <v>Hypertension</v>
      </c>
      <c r="D872">
        <v>526.3</v>
      </c>
      <c r="E872">
        <v>11</v>
      </c>
      <c r="F872">
        <v>7</v>
      </c>
      <c r="G872">
        <v>2079</v>
      </c>
    </row>
    <row r="873">
      <c r="A873" t="str">
        <v>Eastern Europe (Russia)</v>
      </c>
      <c r="B873" t="str">
        <v>Russia</v>
      </c>
      <c r="C873" t="str">
        <v>Heart Failure (HFrEF)</v>
      </c>
      <c r="D873">
        <v>154.6</v>
      </c>
      <c r="E873">
        <v>14</v>
      </c>
      <c r="F873">
        <v>3</v>
      </c>
      <c r="G873">
        <v>4819</v>
      </c>
    </row>
    <row r="874">
      <c r="A874" t="str">
        <v>Eastern Europe (Russia)</v>
      </c>
      <c r="B874" t="str">
        <v>Russia</v>
      </c>
      <c r="C874" t="str">
        <v>Atrial Fibrillation</v>
      </c>
      <c r="D874">
        <v>112.1</v>
      </c>
      <c r="E874">
        <v>9</v>
      </c>
      <c r="F874">
        <v>0</v>
      </c>
      <c r="G874">
        <v>3403</v>
      </c>
    </row>
    <row r="875">
      <c r="A875" t="str">
        <v>Eastern Europe (Russia)</v>
      </c>
      <c r="B875" t="str">
        <v>Russia</v>
      </c>
      <c r="C875" t="str">
        <v>Alzheimer's Disease (Early-stage)</v>
      </c>
      <c r="D875">
        <v>285.8</v>
      </c>
      <c r="E875">
        <v>12</v>
      </c>
      <c r="F875">
        <v>5</v>
      </c>
      <c r="G875">
        <v>4748</v>
      </c>
    </row>
    <row r="876">
      <c r="A876" t="str">
        <v>Eastern Europe (Russia)</v>
      </c>
      <c r="B876" t="str">
        <v>Russia</v>
      </c>
      <c r="C876" t="str">
        <v>Parkinson's Disease</v>
      </c>
      <c r="D876">
        <v>129.2</v>
      </c>
      <c r="E876">
        <v>14</v>
      </c>
      <c r="F876">
        <v>1</v>
      </c>
      <c r="G876">
        <v>4804</v>
      </c>
    </row>
    <row r="877">
      <c r="A877" t="str">
        <v>Eastern Europe (Russia)</v>
      </c>
      <c r="B877" t="str">
        <v>Russia</v>
      </c>
      <c r="C877" t="str">
        <v>Multiple Sclerosis (Relapsing-Remitting)</v>
      </c>
      <c r="D877">
        <v>84.6</v>
      </c>
      <c r="E877">
        <v>14</v>
      </c>
      <c r="F877">
        <v>2</v>
      </c>
      <c r="G877">
        <v>5369</v>
      </c>
    </row>
    <row r="878">
      <c r="A878" t="str">
        <v>Eastern Europe (Russia)</v>
      </c>
      <c r="B878" t="str">
        <v>Russia</v>
      </c>
      <c r="C878" t="str">
        <v>Epilepsy (Focal)</v>
      </c>
      <c r="D878">
        <v>92.4</v>
      </c>
      <c r="E878">
        <v>13</v>
      </c>
      <c r="F878">
        <v>1</v>
      </c>
      <c r="G878">
        <v>2836</v>
      </c>
    </row>
    <row r="879">
      <c r="A879" t="str">
        <v>Eastern Europe (Russia)</v>
      </c>
      <c r="B879" t="str">
        <v>Russia</v>
      </c>
      <c r="C879" t="str">
        <v>HIV (Treatment-naive)</v>
      </c>
      <c r="D879">
        <v>42</v>
      </c>
      <c r="E879">
        <v>7</v>
      </c>
      <c r="F879">
        <v>1</v>
      </c>
      <c r="G879">
        <v>2393</v>
      </c>
    </row>
    <row r="880">
      <c r="A880" t="str">
        <v>Eastern Europe (Russia)</v>
      </c>
      <c r="B880" t="str">
        <v>Russia</v>
      </c>
      <c r="C880" t="str">
        <v>Tuberculosis (Drug-sensitive)</v>
      </c>
      <c r="D880">
        <v>117.6</v>
      </c>
      <c r="E880">
        <v>12</v>
      </c>
      <c r="F880">
        <v>2</v>
      </c>
      <c r="G880">
        <v>1915</v>
      </c>
    </row>
    <row r="881">
      <c r="A881" t="str">
        <v>Eastern Europe (Russia)</v>
      </c>
      <c r="B881" t="str">
        <v>Russia</v>
      </c>
      <c r="C881" t="str">
        <v>Chronic Hepatitis C</v>
      </c>
      <c r="D881">
        <v>171.8</v>
      </c>
      <c r="E881">
        <v>9</v>
      </c>
      <c r="F881">
        <v>2</v>
      </c>
      <c r="G881">
        <v>3386</v>
      </c>
    </row>
    <row r="882">
      <c r="A882" t="str">
        <v>Eastern Europe (Russia)</v>
      </c>
      <c r="B882" t="str">
        <v>Russia</v>
      </c>
      <c r="C882" t="str">
        <v>Asthma (Moderate-Severe)</v>
      </c>
      <c r="D882">
        <v>213.6</v>
      </c>
      <c r="E882">
        <v>10</v>
      </c>
      <c r="F882">
        <v>2</v>
      </c>
      <c r="G882">
        <v>1663</v>
      </c>
    </row>
    <row r="883">
      <c r="A883" t="str">
        <v>Eastern Europe (Russia)</v>
      </c>
      <c r="B883" t="str">
        <v>Russia</v>
      </c>
      <c r="C883" t="str">
        <v>COPD</v>
      </c>
      <c r="D883">
        <v>264.1</v>
      </c>
      <c r="E883">
        <v>13</v>
      </c>
      <c r="F883">
        <v>3</v>
      </c>
      <c r="G883">
        <v>2490</v>
      </c>
    </row>
    <row r="884">
      <c r="A884" t="str">
        <v>Eastern Europe (Russia)</v>
      </c>
      <c r="B884" t="str">
        <v>Russia</v>
      </c>
      <c r="C884" t="str">
        <v>Rheumatoid Arthritis</v>
      </c>
      <c r="D884">
        <v>46.9</v>
      </c>
      <c r="E884">
        <v>9</v>
      </c>
      <c r="F884">
        <v>3</v>
      </c>
      <c r="G884">
        <v>4056</v>
      </c>
    </row>
    <row r="885">
      <c r="A885" t="str">
        <v>Eastern Europe (Russia)</v>
      </c>
      <c r="B885" t="str">
        <v>Russia</v>
      </c>
      <c r="C885" t="str">
        <v>Psoriasis (Moderate-Severe)</v>
      </c>
      <c r="D885">
        <v>101.7</v>
      </c>
      <c r="E885">
        <v>10</v>
      </c>
      <c r="F885">
        <v>2</v>
      </c>
      <c r="G885">
        <v>3341</v>
      </c>
    </row>
    <row r="886">
      <c r="A886" t="str">
        <v>Eastern Europe (Russia)</v>
      </c>
      <c r="B886" t="str">
        <v>Russia</v>
      </c>
      <c r="C886" t="str">
        <v>Crohn's Disease</v>
      </c>
      <c r="D886">
        <v>52.3</v>
      </c>
      <c r="E886">
        <v>11</v>
      </c>
      <c r="F886">
        <v>2</v>
      </c>
      <c r="G886">
        <v>4608</v>
      </c>
    </row>
    <row r="887">
      <c r="A887" t="str">
        <v>Eastern Europe (Russia)</v>
      </c>
      <c r="B887" t="str">
        <v>Russia</v>
      </c>
      <c r="C887" t="str">
        <v>Chronic Kidney Disease (Stage 3-4)</v>
      </c>
      <c r="D887">
        <v>254.1</v>
      </c>
      <c r="E887">
        <v>10</v>
      </c>
      <c r="F887">
        <v>2</v>
      </c>
      <c r="G887">
        <v>3576</v>
      </c>
    </row>
    <row r="888">
      <c r="A888" t="str">
        <v>Eastern Europe (Russia)</v>
      </c>
      <c r="B888" t="str">
        <v>Russia</v>
      </c>
      <c r="C888" t="str">
        <v>Major Depressive Disorder</v>
      </c>
      <c r="D888">
        <v>153.3</v>
      </c>
      <c r="E888">
        <v>8</v>
      </c>
      <c r="F888">
        <v>4</v>
      </c>
      <c r="G888">
        <v>2828</v>
      </c>
    </row>
    <row r="889">
      <c r="A889" t="str">
        <v>Eastern Europe (Russia)</v>
      </c>
      <c r="B889" t="str">
        <v>Russia</v>
      </c>
      <c r="C889" t="str">
        <v>Sickle Cell Disease</v>
      </c>
      <c r="D889">
        <v>31</v>
      </c>
      <c r="E889">
        <v>13</v>
      </c>
      <c r="F889">
        <v>0</v>
      </c>
      <c r="G889">
        <v>3476</v>
      </c>
    </row>
    <row r="890">
      <c r="A890" t="str">
        <v>East Asia (China)</v>
      </c>
      <c r="B890" t="str">
        <v>China</v>
      </c>
      <c r="C890" t="str">
        <v>Type 2 Diabetes</v>
      </c>
      <c r="D890">
        <v>377.6</v>
      </c>
      <c r="E890">
        <v>6</v>
      </c>
      <c r="F890">
        <v>6</v>
      </c>
      <c r="G890">
        <v>2675</v>
      </c>
    </row>
    <row r="891">
      <c r="A891" t="str">
        <v>East Asia (China)</v>
      </c>
      <c r="B891" t="str">
        <v>China</v>
      </c>
      <c r="C891" t="str">
        <v>Obesity (BMI&gt;30)</v>
      </c>
      <c r="D891">
        <v>270.7</v>
      </c>
      <c r="E891">
        <v>10</v>
      </c>
      <c r="F891">
        <v>4</v>
      </c>
      <c r="G891">
        <v>2210</v>
      </c>
    </row>
    <row r="892">
      <c r="A892" t="str">
        <v>East Asia (China)</v>
      </c>
      <c r="B892" t="str">
        <v>China</v>
      </c>
      <c r="C892" t="str">
        <v>Breast Cancer (HER2+)</v>
      </c>
      <c r="D892">
        <v>157</v>
      </c>
      <c r="E892">
        <v>12</v>
      </c>
      <c r="F892">
        <v>0</v>
      </c>
      <c r="G892">
        <v>6694</v>
      </c>
    </row>
    <row r="893">
      <c r="A893" t="str">
        <v>East Asia (China)</v>
      </c>
      <c r="B893" t="str">
        <v>China</v>
      </c>
      <c r="C893" t="str">
        <v>Non-Small Cell Lung Cancer</v>
      </c>
      <c r="D893">
        <v>202.1</v>
      </c>
      <c r="E893">
        <v>15</v>
      </c>
      <c r="F893">
        <v>4</v>
      </c>
      <c r="G893">
        <v>6948</v>
      </c>
    </row>
    <row r="894">
      <c r="A894" t="str">
        <v>East Asia (China)</v>
      </c>
      <c r="B894" t="str">
        <v>China</v>
      </c>
      <c r="C894" t="str">
        <v>Colorectal Cancer</v>
      </c>
      <c r="D894">
        <v>91.9</v>
      </c>
      <c r="E894">
        <v>13</v>
      </c>
      <c r="F894">
        <v>2</v>
      </c>
      <c r="G894">
        <v>7795</v>
      </c>
    </row>
    <row r="895">
      <c r="A895" t="str">
        <v>East Asia (China)</v>
      </c>
      <c r="B895" t="str">
        <v>China</v>
      </c>
      <c r="C895" t="str">
        <v>Prostate Cancer</v>
      </c>
      <c r="D895">
        <v>106</v>
      </c>
      <c r="E895">
        <v>9</v>
      </c>
      <c r="F895">
        <v>1</v>
      </c>
      <c r="G895">
        <v>5178</v>
      </c>
    </row>
    <row r="896">
      <c r="A896" t="str">
        <v>East Asia (China)</v>
      </c>
      <c r="B896" t="str">
        <v>China</v>
      </c>
      <c r="C896" t="str">
        <v>Hypertension</v>
      </c>
      <c r="D896">
        <v>401.2</v>
      </c>
      <c r="E896">
        <v>10</v>
      </c>
      <c r="F896">
        <v>6</v>
      </c>
      <c r="G896">
        <v>1899</v>
      </c>
    </row>
    <row r="897">
      <c r="A897" t="str">
        <v>East Asia (China)</v>
      </c>
      <c r="B897" t="str">
        <v>China</v>
      </c>
      <c r="C897" t="str">
        <v>Heart Failure (HFrEF)</v>
      </c>
      <c r="D897">
        <v>77.6</v>
      </c>
      <c r="E897">
        <v>16</v>
      </c>
      <c r="F897">
        <v>1</v>
      </c>
      <c r="G897">
        <v>5681</v>
      </c>
    </row>
    <row r="898">
      <c r="A898" t="str">
        <v>East Asia (China)</v>
      </c>
      <c r="B898" t="str">
        <v>China</v>
      </c>
      <c r="C898" t="str">
        <v>Atrial Fibrillation</v>
      </c>
      <c r="D898">
        <v>68.3</v>
      </c>
      <c r="E898">
        <v>14</v>
      </c>
      <c r="F898">
        <v>0</v>
      </c>
      <c r="G898">
        <v>4724</v>
      </c>
    </row>
    <row r="899">
      <c r="A899" t="str">
        <v>East Asia (China)</v>
      </c>
      <c r="B899" t="str">
        <v>China</v>
      </c>
      <c r="C899" t="str">
        <v>Alzheimer's Disease (Early-stage)</v>
      </c>
      <c r="D899">
        <v>114.4</v>
      </c>
      <c r="E899">
        <v>10</v>
      </c>
      <c r="F899">
        <v>1</v>
      </c>
      <c r="G899">
        <v>6761</v>
      </c>
    </row>
    <row r="900">
      <c r="A900" t="str">
        <v>East Asia (China)</v>
      </c>
      <c r="B900" t="str">
        <v>China</v>
      </c>
      <c r="C900" t="str">
        <v>Parkinson's Disease</v>
      </c>
      <c r="D900">
        <v>73.4</v>
      </c>
      <c r="E900">
        <v>12</v>
      </c>
      <c r="F900">
        <v>0</v>
      </c>
      <c r="G900">
        <v>7235</v>
      </c>
    </row>
    <row r="901">
      <c r="A901" t="str">
        <v>East Asia (China)</v>
      </c>
      <c r="B901" t="str">
        <v>China</v>
      </c>
      <c r="C901" t="str">
        <v>Multiple Sclerosis (Relapsing-Remitting)</v>
      </c>
      <c r="D901">
        <v>37.4</v>
      </c>
      <c r="E901">
        <v>10</v>
      </c>
      <c r="F901">
        <v>0</v>
      </c>
      <c r="G901">
        <v>8722</v>
      </c>
    </row>
    <row r="902">
      <c r="A902" t="str">
        <v>East Asia (China)</v>
      </c>
      <c r="B902" t="str">
        <v>China</v>
      </c>
      <c r="C902" t="str">
        <v>Epilepsy (Focal)</v>
      </c>
      <c r="D902">
        <v>105.1</v>
      </c>
      <c r="E902">
        <v>15</v>
      </c>
      <c r="F902">
        <v>0</v>
      </c>
      <c r="G902">
        <v>3874</v>
      </c>
    </row>
    <row r="903">
      <c r="A903" t="str">
        <v>East Asia (China)</v>
      </c>
      <c r="B903" t="str">
        <v>China</v>
      </c>
      <c r="C903" t="str">
        <v>HIV (Treatment-naive)</v>
      </c>
      <c r="D903">
        <v>111.2</v>
      </c>
      <c r="E903">
        <v>11</v>
      </c>
      <c r="F903">
        <v>0</v>
      </c>
      <c r="G903">
        <v>4008</v>
      </c>
    </row>
    <row r="904">
      <c r="A904" t="str">
        <v>East Asia (China)</v>
      </c>
      <c r="B904" t="str">
        <v>China</v>
      </c>
      <c r="C904" t="str">
        <v>Tuberculosis (Drug-sensitive)</v>
      </c>
      <c r="D904">
        <v>147.4</v>
      </c>
      <c r="E904">
        <v>9</v>
      </c>
      <c r="F904">
        <v>3</v>
      </c>
      <c r="G904">
        <v>2225</v>
      </c>
    </row>
    <row r="905">
      <c r="A905" t="str">
        <v>East Asia (China)</v>
      </c>
      <c r="B905" t="str">
        <v>China</v>
      </c>
      <c r="C905" t="str">
        <v>Chronic Hepatitis C</v>
      </c>
      <c r="D905">
        <v>72.9</v>
      </c>
      <c r="E905">
        <v>8</v>
      </c>
      <c r="F905">
        <v>0</v>
      </c>
      <c r="G905">
        <v>4233</v>
      </c>
    </row>
    <row r="906">
      <c r="A906" t="str">
        <v>East Asia (China)</v>
      </c>
      <c r="B906" t="str">
        <v>China</v>
      </c>
      <c r="C906" t="str">
        <v>Asthma (Moderate-Severe)</v>
      </c>
      <c r="D906">
        <v>363</v>
      </c>
      <c r="E906">
        <v>8</v>
      </c>
      <c r="F906">
        <v>5</v>
      </c>
      <c r="G906">
        <v>2350</v>
      </c>
    </row>
    <row r="907">
      <c r="A907" t="str">
        <v>East Asia (China)</v>
      </c>
      <c r="B907" t="str">
        <v>China</v>
      </c>
      <c r="C907" t="str">
        <v>COPD</v>
      </c>
      <c r="D907">
        <v>268.8</v>
      </c>
      <c r="E907">
        <v>8</v>
      </c>
      <c r="F907">
        <v>2</v>
      </c>
      <c r="G907">
        <v>3952</v>
      </c>
    </row>
    <row r="908">
      <c r="A908" t="str">
        <v>East Asia (China)</v>
      </c>
      <c r="B908" t="str">
        <v>China</v>
      </c>
      <c r="C908" t="str">
        <v>Rheumatoid Arthritis</v>
      </c>
      <c r="D908">
        <v>59.4</v>
      </c>
      <c r="E908">
        <v>14</v>
      </c>
      <c r="F908">
        <v>1</v>
      </c>
      <c r="G908">
        <v>4570</v>
      </c>
    </row>
    <row r="909">
      <c r="A909" t="str">
        <v>East Asia (China)</v>
      </c>
      <c r="B909" t="str">
        <v>China</v>
      </c>
      <c r="C909" t="str">
        <v>Psoriasis (Moderate-Severe)</v>
      </c>
      <c r="D909">
        <v>66.9</v>
      </c>
      <c r="E909">
        <v>11</v>
      </c>
      <c r="F909">
        <v>2</v>
      </c>
      <c r="G909">
        <v>5392</v>
      </c>
    </row>
    <row r="910">
      <c r="A910" t="str">
        <v>East Asia (China)</v>
      </c>
      <c r="B910" t="str">
        <v>China</v>
      </c>
      <c r="C910" t="str">
        <v>Crohn's Disease</v>
      </c>
      <c r="D910">
        <v>40.5</v>
      </c>
      <c r="E910">
        <v>11</v>
      </c>
      <c r="F910">
        <v>0</v>
      </c>
      <c r="G910">
        <v>5345</v>
      </c>
    </row>
    <row r="911">
      <c r="A911" t="str">
        <v>East Asia (China)</v>
      </c>
      <c r="B911" t="str">
        <v>China</v>
      </c>
      <c r="C911" t="str">
        <v>Chronic Kidney Disease (Stage 3-4)</v>
      </c>
      <c r="D911">
        <v>182.2</v>
      </c>
      <c r="E911">
        <v>12</v>
      </c>
      <c r="F911">
        <v>3</v>
      </c>
      <c r="G911">
        <v>3605</v>
      </c>
    </row>
    <row r="912">
      <c r="A912" t="str">
        <v>East Asia (China)</v>
      </c>
      <c r="B912" t="str">
        <v>China</v>
      </c>
      <c r="C912" t="str">
        <v>Major Depressive Disorder</v>
      </c>
      <c r="D912">
        <v>124.7</v>
      </c>
      <c r="E912">
        <v>13</v>
      </c>
      <c r="F912">
        <v>2</v>
      </c>
      <c r="G912">
        <v>2868</v>
      </c>
    </row>
    <row r="913">
      <c r="A913" t="str">
        <v>East Asia (China)</v>
      </c>
      <c r="B913" t="str">
        <v>China</v>
      </c>
      <c r="C913" t="str">
        <v>Sickle Cell Disease</v>
      </c>
      <c r="D913">
        <v>33.5</v>
      </c>
      <c r="E913">
        <v>8</v>
      </c>
      <c r="F913">
        <v>2</v>
      </c>
      <c r="G913">
        <v>4635</v>
      </c>
    </row>
    <row r="914">
      <c r="A914" t="str">
        <v>South-East Asia (Malaysia)</v>
      </c>
      <c r="B914" t="str">
        <v>Malaysia</v>
      </c>
      <c r="C914" t="str">
        <v>Type 2 Diabetes</v>
      </c>
      <c r="D914">
        <v>756.7</v>
      </c>
      <c r="E914">
        <v>10</v>
      </c>
      <c r="F914">
        <v>10</v>
      </c>
      <c r="G914">
        <v>1929</v>
      </c>
    </row>
    <row r="915">
      <c r="A915" t="str">
        <v>South-East Asia (Malaysia)</v>
      </c>
      <c r="B915" t="str">
        <v>Malaysia</v>
      </c>
      <c r="C915" t="str">
        <v>Obesity (BMI&gt;30)</v>
      </c>
      <c r="D915">
        <v>321</v>
      </c>
      <c r="E915">
        <v>11</v>
      </c>
      <c r="F915">
        <v>4</v>
      </c>
      <c r="G915">
        <v>1714</v>
      </c>
    </row>
    <row r="916">
      <c r="A916" t="str">
        <v>South-East Asia (Malaysia)</v>
      </c>
      <c r="B916" t="str">
        <v>Malaysia</v>
      </c>
      <c r="C916" t="str">
        <v>Breast Cancer (HER2+)</v>
      </c>
      <c r="D916">
        <v>134.9</v>
      </c>
      <c r="E916">
        <v>16</v>
      </c>
      <c r="F916">
        <v>0</v>
      </c>
      <c r="G916">
        <v>4652</v>
      </c>
    </row>
    <row r="917">
      <c r="A917" t="str">
        <v>South-East Asia (Malaysia)</v>
      </c>
      <c r="B917" t="str">
        <v>Malaysia</v>
      </c>
      <c r="C917" t="str">
        <v>Non-Small Cell Lung Cancer</v>
      </c>
      <c r="D917">
        <v>90.2</v>
      </c>
      <c r="E917">
        <v>12</v>
      </c>
      <c r="F917">
        <v>0</v>
      </c>
      <c r="G917">
        <v>5590</v>
      </c>
    </row>
    <row r="918">
      <c r="A918" t="str">
        <v>South-East Asia (Malaysia)</v>
      </c>
      <c r="B918" t="str">
        <v>Malaysia</v>
      </c>
      <c r="C918" t="str">
        <v>Colorectal Cancer</v>
      </c>
      <c r="D918">
        <v>82.7</v>
      </c>
      <c r="E918">
        <v>8</v>
      </c>
      <c r="F918">
        <v>1</v>
      </c>
      <c r="G918">
        <v>4319</v>
      </c>
    </row>
    <row r="919">
      <c r="A919" t="str">
        <v>South-East Asia (Malaysia)</v>
      </c>
      <c r="B919" t="str">
        <v>Malaysia</v>
      </c>
      <c r="C919" t="str">
        <v>Prostate Cancer</v>
      </c>
      <c r="D919">
        <v>75.8</v>
      </c>
      <c r="E919">
        <v>10</v>
      </c>
      <c r="F919">
        <v>1</v>
      </c>
      <c r="G919">
        <v>4609</v>
      </c>
    </row>
    <row r="920">
      <c r="A920" t="str">
        <v>South-East Asia (Malaysia)</v>
      </c>
      <c r="B920" t="str">
        <v>Malaysia</v>
      </c>
      <c r="C920" t="str">
        <v>Hypertension</v>
      </c>
      <c r="D920">
        <v>416.1</v>
      </c>
      <c r="E920">
        <v>5</v>
      </c>
      <c r="F920">
        <v>2</v>
      </c>
      <c r="G920">
        <v>1864</v>
      </c>
    </row>
    <row r="921">
      <c r="A921" t="str">
        <v>South-East Asia (Malaysia)</v>
      </c>
      <c r="B921" t="str">
        <v>Malaysia</v>
      </c>
      <c r="C921" t="str">
        <v>Heart Failure (HFrEF)</v>
      </c>
      <c r="D921">
        <v>59.2</v>
      </c>
      <c r="E921">
        <v>13</v>
      </c>
      <c r="F921">
        <v>0</v>
      </c>
      <c r="G921">
        <v>3934</v>
      </c>
    </row>
    <row r="922">
      <c r="A922" t="str">
        <v>South-East Asia (Malaysia)</v>
      </c>
      <c r="B922" t="str">
        <v>Malaysia</v>
      </c>
      <c r="C922" t="str">
        <v>Atrial Fibrillation</v>
      </c>
      <c r="D922">
        <v>58.7</v>
      </c>
      <c r="E922">
        <v>11</v>
      </c>
      <c r="F922">
        <v>1</v>
      </c>
      <c r="G922">
        <v>2998</v>
      </c>
    </row>
    <row r="923">
      <c r="A923" t="str">
        <v>South-East Asia (Malaysia)</v>
      </c>
      <c r="B923" t="str">
        <v>Malaysia</v>
      </c>
      <c r="C923" t="str">
        <v>Alzheimer's Disease (Early-stage)</v>
      </c>
      <c r="D923">
        <v>109.9</v>
      </c>
      <c r="E923">
        <v>12</v>
      </c>
      <c r="F923">
        <v>0</v>
      </c>
      <c r="G923">
        <v>4166</v>
      </c>
    </row>
    <row r="924">
      <c r="A924" t="str">
        <v>South-East Asia (Malaysia)</v>
      </c>
      <c r="B924" t="str">
        <v>Malaysia</v>
      </c>
      <c r="C924" t="str">
        <v>Parkinson's Disease</v>
      </c>
      <c r="D924">
        <v>83.7</v>
      </c>
      <c r="E924">
        <v>14</v>
      </c>
      <c r="F924">
        <v>2</v>
      </c>
      <c r="G924">
        <v>3715</v>
      </c>
    </row>
    <row r="925">
      <c r="A925" t="str">
        <v>South-East Asia (Malaysia)</v>
      </c>
      <c r="B925" t="str">
        <v>Malaysia</v>
      </c>
      <c r="C925" t="str">
        <v>Multiple Sclerosis (Relapsing-Remitting)</v>
      </c>
      <c r="D925">
        <v>29.3</v>
      </c>
      <c r="E925">
        <v>9</v>
      </c>
      <c r="F925">
        <v>2</v>
      </c>
      <c r="G925">
        <v>4676</v>
      </c>
    </row>
    <row r="926">
      <c r="A926" t="str">
        <v>South-East Asia (Malaysia)</v>
      </c>
      <c r="B926" t="str">
        <v>Malaysia</v>
      </c>
      <c r="C926" t="str">
        <v>Epilepsy (Focal)</v>
      </c>
      <c r="D926">
        <v>80.5</v>
      </c>
      <c r="E926">
        <v>9</v>
      </c>
      <c r="F926">
        <v>0</v>
      </c>
      <c r="G926">
        <v>1966</v>
      </c>
    </row>
    <row r="927">
      <c r="A927" t="str">
        <v>South-East Asia (Malaysia)</v>
      </c>
      <c r="B927" t="str">
        <v>Malaysia</v>
      </c>
      <c r="C927" t="str">
        <v>HIV (Treatment-naive)</v>
      </c>
      <c r="D927">
        <v>109.1</v>
      </c>
      <c r="E927">
        <v>8</v>
      </c>
      <c r="F927">
        <v>0</v>
      </c>
      <c r="G927">
        <v>2134</v>
      </c>
    </row>
    <row r="928">
      <c r="A928" t="str">
        <v>South-East Asia (Malaysia)</v>
      </c>
      <c r="B928" t="str">
        <v>Malaysia</v>
      </c>
      <c r="C928" t="str">
        <v>Tuberculosis (Drug-sensitive)</v>
      </c>
      <c r="D928">
        <v>141.3</v>
      </c>
      <c r="E928">
        <v>9</v>
      </c>
      <c r="F928">
        <v>1</v>
      </c>
      <c r="G928">
        <v>1762</v>
      </c>
    </row>
    <row r="929">
      <c r="A929" t="str">
        <v>South-East Asia (Malaysia)</v>
      </c>
      <c r="B929" t="str">
        <v>Malaysia</v>
      </c>
      <c r="C929" t="str">
        <v>Chronic Hepatitis C</v>
      </c>
      <c r="D929">
        <v>78.2</v>
      </c>
      <c r="E929">
        <v>9</v>
      </c>
      <c r="F929">
        <v>1</v>
      </c>
      <c r="G929">
        <v>2825</v>
      </c>
    </row>
    <row r="930">
      <c r="A930" t="str">
        <v>South-East Asia (Malaysia)</v>
      </c>
      <c r="B930" t="str">
        <v>Malaysia</v>
      </c>
      <c r="C930" t="str">
        <v>Asthma (Moderate-Severe)</v>
      </c>
      <c r="D930">
        <v>234.4</v>
      </c>
      <c r="E930">
        <v>10</v>
      </c>
      <c r="F930">
        <v>1</v>
      </c>
      <c r="G930">
        <v>1501</v>
      </c>
    </row>
    <row r="931">
      <c r="A931" t="str">
        <v>South-East Asia (Malaysia)</v>
      </c>
      <c r="B931" t="str">
        <v>Malaysia</v>
      </c>
      <c r="C931" t="str">
        <v>COPD</v>
      </c>
      <c r="D931">
        <v>169.6</v>
      </c>
      <c r="E931">
        <v>10</v>
      </c>
      <c r="F931">
        <v>2</v>
      </c>
      <c r="G931">
        <v>2475</v>
      </c>
    </row>
    <row r="932">
      <c r="A932" t="str">
        <v>South-East Asia (Malaysia)</v>
      </c>
      <c r="B932" t="str">
        <v>Malaysia</v>
      </c>
      <c r="C932" t="str">
        <v>Rheumatoid Arthritis</v>
      </c>
      <c r="D932">
        <v>60.4</v>
      </c>
      <c r="E932">
        <v>11</v>
      </c>
      <c r="F932">
        <v>2</v>
      </c>
      <c r="G932">
        <v>3814</v>
      </c>
    </row>
    <row r="933">
      <c r="A933" t="str">
        <v>South-East Asia (Malaysia)</v>
      </c>
      <c r="B933" t="str">
        <v>Malaysia</v>
      </c>
      <c r="C933" t="str">
        <v>Psoriasis (Moderate-Severe)</v>
      </c>
      <c r="D933">
        <v>54.1</v>
      </c>
      <c r="E933">
        <v>13</v>
      </c>
      <c r="F933">
        <v>1</v>
      </c>
      <c r="G933">
        <v>3457</v>
      </c>
    </row>
    <row r="934">
      <c r="A934" t="str">
        <v>South-East Asia (Malaysia)</v>
      </c>
      <c r="B934" t="str">
        <v>Malaysia</v>
      </c>
      <c r="C934" t="str">
        <v>Crohn's Disease</v>
      </c>
      <c r="D934">
        <v>47.1</v>
      </c>
      <c r="E934">
        <v>12</v>
      </c>
      <c r="F934">
        <v>0</v>
      </c>
      <c r="G934">
        <v>4537</v>
      </c>
    </row>
    <row r="935">
      <c r="A935" t="str">
        <v>South-East Asia (Malaysia)</v>
      </c>
      <c r="B935" t="str">
        <v>Malaysia</v>
      </c>
      <c r="C935" t="str">
        <v>Chronic Kidney Disease (Stage 3-4)</v>
      </c>
      <c r="D935">
        <v>449.3</v>
      </c>
      <c r="E935">
        <v>9</v>
      </c>
      <c r="F935">
        <v>5</v>
      </c>
      <c r="G935">
        <v>2713</v>
      </c>
    </row>
    <row r="936">
      <c r="A936" t="str">
        <v>South-East Asia (Malaysia)</v>
      </c>
      <c r="B936" t="str">
        <v>Malaysia</v>
      </c>
      <c r="C936" t="str">
        <v>Major Depressive Disorder</v>
      </c>
      <c r="D936">
        <v>148</v>
      </c>
      <c r="E936">
        <v>13</v>
      </c>
      <c r="F936">
        <v>1</v>
      </c>
      <c r="G936">
        <v>1993</v>
      </c>
    </row>
    <row r="937">
      <c r="A937" t="str">
        <v>South-East Asia (Malaysia)</v>
      </c>
      <c r="B937" t="str">
        <v>Malaysia</v>
      </c>
      <c r="C937" t="str">
        <v>Sickle Cell Disease</v>
      </c>
      <c r="D937">
        <v>27.1</v>
      </c>
      <c r="E937">
        <v>10</v>
      </c>
      <c r="F937">
        <v>0</v>
      </c>
      <c r="G937">
        <v>3538</v>
      </c>
    </row>
    <row r="938">
      <c r="A938" t="str">
        <v>Middle East (Saudi Arabia)</v>
      </c>
      <c r="B938" t="str">
        <v>Saudi Arabia</v>
      </c>
      <c r="C938" t="str">
        <v>Type 2 Diabetes</v>
      </c>
      <c r="D938">
        <v>951.6</v>
      </c>
      <c r="E938">
        <v>9</v>
      </c>
      <c r="F938">
        <v>8</v>
      </c>
      <c r="G938">
        <v>3588</v>
      </c>
    </row>
    <row r="939">
      <c r="A939" t="str">
        <v>Middle East (Saudi Arabia)</v>
      </c>
      <c r="B939" t="str">
        <v>Saudi Arabia</v>
      </c>
      <c r="C939" t="str">
        <v>Obesity (BMI&gt;30)</v>
      </c>
      <c r="D939">
        <v>299.1</v>
      </c>
      <c r="E939">
        <v>12</v>
      </c>
      <c r="F939">
        <v>3</v>
      </c>
      <c r="G939">
        <v>2668</v>
      </c>
    </row>
    <row r="940">
      <c r="A940" t="str">
        <v>Middle East (Saudi Arabia)</v>
      </c>
      <c r="B940" t="str">
        <v>Saudi Arabia</v>
      </c>
      <c r="C940" t="str">
        <v>Breast Cancer (HER2+)</v>
      </c>
      <c r="D940">
        <v>217.7</v>
      </c>
      <c r="E940">
        <v>13</v>
      </c>
      <c r="F940">
        <v>2</v>
      </c>
      <c r="G940">
        <v>7631</v>
      </c>
    </row>
    <row r="941">
      <c r="A941" t="str">
        <v>Middle East (Saudi Arabia)</v>
      </c>
      <c r="B941" t="str">
        <v>Saudi Arabia</v>
      </c>
      <c r="C941" t="str">
        <v>Non-Small Cell Lung Cancer</v>
      </c>
      <c r="D941">
        <v>87.2</v>
      </c>
      <c r="E941">
        <v>9</v>
      </c>
      <c r="F941">
        <v>1</v>
      </c>
      <c r="G941">
        <v>7690</v>
      </c>
    </row>
    <row r="942">
      <c r="A942" t="str">
        <v>Middle East (Saudi Arabia)</v>
      </c>
      <c r="B942" t="str">
        <v>Saudi Arabia</v>
      </c>
      <c r="C942" t="str">
        <v>Colorectal Cancer</v>
      </c>
      <c r="D942">
        <v>79.2</v>
      </c>
      <c r="E942">
        <v>13</v>
      </c>
      <c r="F942">
        <v>1</v>
      </c>
      <c r="G942">
        <v>9017</v>
      </c>
    </row>
    <row r="943">
      <c r="A943" t="str">
        <v>Middle East (Saudi Arabia)</v>
      </c>
      <c r="B943" t="str">
        <v>Saudi Arabia</v>
      </c>
      <c r="C943" t="str">
        <v>Prostate Cancer</v>
      </c>
      <c r="D943">
        <v>168.2</v>
      </c>
      <c r="E943">
        <v>12</v>
      </c>
      <c r="F943">
        <v>3</v>
      </c>
      <c r="G943">
        <v>7919</v>
      </c>
    </row>
    <row r="944">
      <c r="A944" t="str">
        <v>Middle East (Saudi Arabia)</v>
      </c>
      <c r="B944" t="str">
        <v>Saudi Arabia</v>
      </c>
      <c r="C944" t="str">
        <v>Hypertension</v>
      </c>
      <c r="D944">
        <v>440.8</v>
      </c>
      <c r="E944">
        <v>11</v>
      </c>
      <c r="F944">
        <v>4</v>
      </c>
      <c r="G944">
        <v>2243</v>
      </c>
    </row>
    <row r="945">
      <c r="A945" t="str">
        <v>Middle East (Saudi Arabia)</v>
      </c>
      <c r="B945" t="str">
        <v>Saudi Arabia</v>
      </c>
      <c r="C945" t="str">
        <v>Heart Failure (HFrEF)</v>
      </c>
      <c r="D945">
        <v>74.9</v>
      </c>
      <c r="E945">
        <v>13</v>
      </c>
      <c r="F945">
        <v>2</v>
      </c>
      <c r="G945">
        <v>6098</v>
      </c>
    </row>
    <row r="946">
      <c r="A946" t="str">
        <v>Middle East (Saudi Arabia)</v>
      </c>
      <c r="B946" t="str">
        <v>Saudi Arabia</v>
      </c>
      <c r="C946" t="str">
        <v>Atrial Fibrillation</v>
      </c>
      <c r="D946">
        <v>56.2</v>
      </c>
      <c r="E946">
        <v>11</v>
      </c>
      <c r="F946">
        <v>0</v>
      </c>
      <c r="G946">
        <v>4437</v>
      </c>
    </row>
    <row r="947">
      <c r="A947" t="str">
        <v>Middle East (Saudi Arabia)</v>
      </c>
      <c r="B947" t="str">
        <v>Saudi Arabia</v>
      </c>
      <c r="C947" t="str">
        <v>Alzheimer's Disease (Early-stage)</v>
      </c>
      <c r="D947">
        <v>138</v>
      </c>
      <c r="E947">
        <v>7</v>
      </c>
      <c r="F947">
        <v>0</v>
      </c>
      <c r="G947">
        <v>7995</v>
      </c>
    </row>
    <row r="948">
      <c r="A948" t="str">
        <v>Middle East (Saudi Arabia)</v>
      </c>
      <c r="B948" t="str">
        <v>Saudi Arabia</v>
      </c>
      <c r="C948" t="str">
        <v>Parkinson's Disease</v>
      </c>
      <c r="D948">
        <v>73.6</v>
      </c>
      <c r="E948">
        <v>9</v>
      </c>
      <c r="F948">
        <v>0</v>
      </c>
      <c r="G948">
        <v>6531</v>
      </c>
    </row>
    <row r="949">
      <c r="A949" t="str">
        <v>Middle East (Saudi Arabia)</v>
      </c>
      <c r="B949" t="str">
        <v>Saudi Arabia</v>
      </c>
      <c r="C949" t="str">
        <v>Multiple Sclerosis (Relapsing-Remitting)</v>
      </c>
      <c r="D949">
        <v>53.2</v>
      </c>
      <c r="E949">
        <v>10</v>
      </c>
      <c r="F949">
        <v>0</v>
      </c>
      <c r="G949">
        <v>10482</v>
      </c>
    </row>
    <row r="950">
      <c r="A950" t="str">
        <v>Middle East (Saudi Arabia)</v>
      </c>
      <c r="B950" t="str">
        <v>Saudi Arabia</v>
      </c>
      <c r="C950" t="str">
        <v>Epilepsy (Focal)</v>
      </c>
      <c r="D950">
        <v>84.8</v>
      </c>
      <c r="E950">
        <v>11</v>
      </c>
      <c r="F950">
        <v>0</v>
      </c>
      <c r="G950">
        <v>3827</v>
      </c>
    </row>
    <row r="951">
      <c r="A951" t="str">
        <v>Middle East (Saudi Arabia)</v>
      </c>
      <c r="B951" t="str">
        <v>Saudi Arabia</v>
      </c>
      <c r="C951" t="str">
        <v>HIV (Treatment-naive)</v>
      </c>
      <c r="D951">
        <v>84.3</v>
      </c>
      <c r="E951">
        <v>7</v>
      </c>
      <c r="F951">
        <v>2</v>
      </c>
      <c r="G951">
        <v>4008</v>
      </c>
    </row>
    <row r="952">
      <c r="A952" t="str">
        <v>Middle East (Saudi Arabia)</v>
      </c>
      <c r="B952" t="str">
        <v>Saudi Arabia</v>
      </c>
      <c r="C952" t="str">
        <v>Tuberculosis (Drug-sensitive)</v>
      </c>
      <c r="D952">
        <v>123.5</v>
      </c>
      <c r="E952">
        <v>8</v>
      </c>
      <c r="F952">
        <v>1</v>
      </c>
      <c r="G952">
        <v>2956</v>
      </c>
    </row>
    <row r="953">
      <c r="A953" t="str">
        <v>Middle East (Saudi Arabia)</v>
      </c>
      <c r="B953" t="str">
        <v>Saudi Arabia</v>
      </c>
      <c r="C953" t="str">
        <v>Chronic Hepatitis C</v>
      </c>
      <c r="D953">
        <v>93.6</v>
      </c>
      <c r="E953">
        <v>4</v>
      </c>
      <c r="F953">
        <v>0</v>
      </c>
      <c r="G953">
        <v>4630</v>
      </c>
    </row>
    <row r="954">
      <c r="A954" t="str">
        <v>Middle East (Saudi Arabia)</v>
      </c>
      <c r="B954" t="str">
        <v>Saudi Arabia</v>
      </c>
      <c r="C954" t="str">
        <v>Asthma (Moderate-Severe)</v>
      </c>
      <c r="D954">
        <v>330.7</v>
      </c>
      <c r="E954">
        <v>10</v>
      </c>
      <c r="F954">
        <v>4</v>
      </c>
      <c r="G954">
        <v>2766</v>
      </c>
    </row>
    <row r="955">
      <c r="A955" t="str">
        <v>Middle East (Saudi Arabia)</v>
      </c>
      <c r="B955" t="str">
        <v>Saudi Arabia</v>
      </c>
      <c r="C955" t="str">
        <v>COPD</v>
      </c>
      <c r="D955">
        <v>137.9</v>
      </c>
      <c r="E955">
        <v>9</v>
      </c>
      <c r="F955">
        <v>3</v>
      </c>
      <c r="G955">
        <v>3838</v>
      </c>
    </row>
    <row r="956">
      <c r="A956" t="str">
        <v>Middle East (Saudi Arabia)</v>
      </c>
      <c r="B956" t="str">
        <v>Saudi Arabia</v>
      </c>
      <c r="C956" t="str">
        <v>Rheumatoid Arthritis</v>
      </c>
      <c r="D956">
        <v>83.2</v>
      </c>
      <c r="E956">
        <v>10</v>
      </c>
      <c r="F956">
        <v>3</v>
      </c>
      <c r="G956">
        <v>5786</v>
      </c>
    </row>
    <row r="957">
      <c r="A957" t="str">
        <v>Middle East (Saudi Arabia)</v>
      </c>
      <c r="B957" t="str">
        <v>Saudi Arabia</v>
      </c>
      <c r="C957" t="str">
        <v>Psoriasis (Moderate-Severe)</v>
      </c>
      <c r="D957">
        <v>64.1</v>
      </c>
      <c r="E957">
        <v>12</v>
      </c>
      <c r="F957">
        <v>1</v>
      </c>
      <c r="G957">
        <v>5462</v>
      </c>
    </row>
    <row r="958">
      <c r="A958" t="str">
        <v>Middle East (Saudi Arabia)</v>
      </c>
      <c r="B958" t="str">
        <v>Saudi Arabia</v>
      </c>
      <c r="C958" t="str">
        <v>Crohn's Disease</v>
      </c>
      <c r="D958">
        <v>42.7</v>
      </c>
      <c r="E958">
        <v>11</v>
      </c>
      <c r="F958">
        <v>2</v>
      </c>
      <c r="G958">
        <v>7467</v>
      </c>
    </row>
    <row r="959">
      <c r="A959" t="str">
        <v>Middle East (Saudi Arabia)</v>
      </c>
      <c r="B959" t="str">
        <v>Saudi Arabia</v>
      </c>
      <c r="C959" t="str">
        <v>Chronic Kidney Disease (Stage 3-4)</v>
      </c>
      <c r="D959">
        <v>295.9</v>
      </c>
      <c r="E959">
        <v>7</v>
      </c>
      <c r="F959">
        <v>2</v>
      </c>
      <c r="G959">
        <v>6254</v>
      </c>
    </row>
    <row r="960">
      <c r="A960" t="str">
        <v>Middle East (Saudi Arabia)</v>
      </c>
      <c r="B960" t="str">
        <v>Saudi Arabia</v>
      </c>
      <c r="C960" t="str">
        <v>Major Depressive Disorder</v>
      </c>
      <c r="D960">
        <v>202.2</v>
      </c>
      <c r="E960">
        <v>8</v>
      </c>
      <c r="F960">
        <v>4</v>
      </c>
      <c r="G960">
        <v>3755</v>
      </c>
    </row>
    <row r="961">
      <c r="A961" t="str">
        <v>Middle East (Saudi Arabia)</v>
      </c>
      <c r="B961" t="str">
        <v>Saudi Arabia</v>
      </c>
      <c r="C961" t="str">
        <v>Sickle Cell Disease</v>
      </c>
      <c r="D961">
        <v>38.4</v>
      </c>
      <c r="E961">
        <v>11</v>
      </c>
      <c r="F961">
        <v>0</v>
      </c>
      <c r="G961">
        <v>5614</v>
      </c>
    </row>
    <row r="962">
      <c r="A962" t="str">
        <v>Andean Region (Peru)</v>
      </c>
      <c r="B962" t="str">
        <v>Peru</v>
      </c>
      <c r="C962" t="str">
        <v>Type 2 Diabetes</v>
      </c>
      <c r="D962">
        <v>256.5</v>
      </c>
      <c r="E962">
        <v>15</v>
      </c>
      <c r="F962">
        <v>2</v>
      </c>
      <c r="G962">
        <v>1532</v>
      </c>
    </row>
    <row r="963">
      <c r="A963" t="str">
        <v>Andean Region (Peru)</v>
      </c>
      <c r="B963" t="str">
        <v>Peru</v>
      </c>
      <c r="C963" t="str">
        <v>Obesity (BMI&gt;30)</v>
      </c>
      <c r="D963">
        <v>283.9</v>
      </c>
      <c r="E963">
        <v>8</v>
      </c>
      <c r="F963">
        <v>2</v>
      </c>
      <c r="G963">
        <v>1487</v>
      </c>
    </row>
    <row r="964">
      <c r="A964" t="str">
        <v>Andean Region (Peru)</v>
      </c>
      <c r="B964" t="str">
        <v>Peru</v>
      </c>
      <c r="C964" t="str">
        <v>Breast Cancer (HER2+)</v>
      </c>
      <c r="D964">
        <v>160.8</v>
      </c>
      <c r="E964">
        <v>15</v>
      </c>
      <c r="F964">
        <v>2</v>
      </c>
      <c r="G964">
        <v>2857</v>
      </c>
    </row>
    <row r="965">
      <c r="A965" t="str">
        <v>Andean Region (Peru)</v>
      </c>
      <c r="B965" t="str">
        <v>Peru</v>
      </c>
      <c r="C965" t="str">
        <v>Non-Small Cell Lung Cancer</v>
      </c>
      <c r="D965">
        <v>72.5</v>
      </c>
      <c r="E965">
        <v>16</v>
      </c>
      <c r="F965">
        <v>1</v>
      </c>
      <c r="G965">
        <v>2930</v>
      </c>
    </row>
    <row r="966">
      <c r="A966" t="str">
        <v>Andean Region (Peru)</v>
      </c>
      <c r="B966" t="str">
        <v>Peru</v>
      </c>
      <c r="C966" t="str">
        <v>Colorectal Cancer</v>
      </c>
      <c r="D966">
        <v>70.7</v>
      </c>
      <c r="E966">
        <v>18</v>
      </c>
      <c r="F966">
        <v>0</v>
      </c>
      <c r="G966">
        <v>3394</v>
      </c>
    </row>
    <row r="967">
      <c r="A967" t="str">
        <v>Andean Region (Peru)</v>
      </c>
      <c r="B967" t="str">
        <v>Peru</v>
      </c>
      <c r="C967" t="str">
        <v>Prostate Cancer</v>
      </c>
      <c r="D967">
        <v>82.3</v>
      </c>
      <c r="E967">
        <v>18</v>
      </c>
      <c r="F967">
        <v>0</v>
      </c>
      <c r="G967">
        <v>3474</v>
      </c>
    </row>
    <row r="968">
      <c r="A968" t="str">
        <v>Andean Region (Peru)</v>
      </c>
      <c r="B968" t="str">
        <v>Peru</v>
      </c>
      <c r="C968" t="str">
        <v>Hypertension</v>
      </c>
      <c r="D968">
        <v>288.8</v>
      </c>
      <c r="E968">
        <v>12</v>
      </c>
      <c r="F968">
        <v>3</v>
      </c>
      <c r="G968">
        <v>1201</v>
      </c>
    </row>
    <row r="969">
      <c r="A969" t="str">
        <v>Andean Region (Peru)</v>
      </c>
      <c r="B969" t="str">
        <v>Peru</v>
      </c>
      <c r="C969" t="str">
        <v>Heart Failure (HFrEF)</v>
      </c>
      <c r="D969">
        <v>73.6</v>
      </c>
      <c r="E969">
        <v>19</v>
      </c>
      <c r="F969">
        <v>1</v>
      </c>
      <c r="G969">
        <v>2322</v>
      </c>
    </row>
    <row r="970">
      <c r="A970" t="str">
        <v>Andean Region (Peru)</v>
      </c>
      <c r="B970" t="str">
        <v>Peru</v>
      </c>
      <c r="C970" t="str">
        <v>Atrial Fibrillation</v>
      </c>
      <c r="D970">
        <v>60.1</v>
      </c>
      <c r="E970">
        <v>12</v>
      </c>
      <c r="F970">
        <v>0</v>
      </c>
      <c r="G970">
        <v>2195</v>
      </c>
    </row>
    <row r="971">
      <c r="A971" t="str">
        <v>Andean Region (Peru)</v>
      </c>
      <c r="B971" t="str">
        <v>Peru</v>
      </c>
      <c r="C971" t="str">
        <v>Alzheimer's Disease (Early-stage)</v>
      </c>
      <c r="D971">
        <v>108.6</v>
      </c>
      <c r="E971">
        <v>19</v>
      </c>
      <c r="F971">
        <v>0</v>
      </c>
      <c r="G971">
        <v>2738</v>
      </c>
    </row>
    <row r="972">
      <c r="A972" t="str">
        <v>Andean Region (Peru)</v>
      </c>
      <c r="B972" t="str">
        <v>Peru</v>
      </c>
      <c r="C972" t="str">
        <v>Parkinson's Disease</v>
      </c>
      <c r="D972">
        <v>50.9</v>
      </c>
      <c r="E972">
        <v>22</v>
      </c>
      <c r="F972">
        <v>1</v>
      </c>
      <c r="G972">
        <v>2864</v>
      </c>
    </row>
    <row r="973">
      <c r="A973" t="str">
        <v>Andean Region (Peru)</v>
      </c>
      <c r="B973" t="str">
        <v>Peru</v>
      </c>
      <c r="C973" t="str">
        <v>Multiple Sclerosis (Relapsing-Remitting)</v>
      </c>
      <c r="D973">
        <v>35.4</v>
      </c>
      <c r="E973">
        <v>18</v>
      </c>
      <c r="F973">
        <v>0</v>
      </c>
      <c r="G973">
        <v>3249</v>
      </c>
    </row>
    <row r="974">
      <c r="A974" t="str">
        <v>Andean Region (Peru)</v>
      </c>
      <c r="B974" t="str">
        <v>Peru</v>
      </c>
      <c r="C974" t="str">
        <v>Epilepsy (Focal)</v>
      </c>
      <c r="D974">
        <v>86.3</v>
      </c>
      <c r="E974">
        <v>13</v>
      </c>
      <c r="F974">
        <v>0</v>
      </c>
      <c r="G974">
        <v>1284</v>
      </c>
    </row>
    <row r="975">
      <c r="A975" t="str">
        <v>Andean Region (Peru)</v>
      </c>
      <c r="B975" t="str">
        <v>Peru</v>
      </c>
      <c r="C975" t="str">
        <v>HIV (Treatment-naive)</v>
      </c>
      <c r="D975">
        <v>75.7</v>
      </c>
      <c r="E975">
        <v>12</v>
      </c>
      <c r="F975">
        <v>1</v>
      </c>
      <c r="G975">
        <v>1300</v>
      </c>
    </row>
    <row r="976">
      <c r="A976" t="str">
        <v>Andean Region (Peru)</v>
      </c>
      <c r="B976" t="str">
        <v>Peru</v>
      </c>
      <c r="C976" t="str">
        <v>Tuberculosis (Drug-sensitive)</v>
      </c>
      <c r="D976">
        <v>104.4</v>
      </c>
      <c r="E976">
        <v>21</v>
      </c>
      <c r="F976">
        <v>0</v>
      </c>
      <c r="G976">
        <v>1140</v>
      </c>
    </row>
    <row r="977">
      <c r="A977" t="str">
        <v>Andean Region (Peru)</v>
      </c>
      <c r="B977" t="str">
        <v>Peru</v>
      </c>
      <c r="C977" t="str">
        <v>Chronic Hepatitis C</v>
      </c>
      <c r="D977">
        <v>88.7</v>
      </c>
      <c r="E977">
        <v>18</v>
      </c>
      <c r="F977">
        <v>0</v>
      </c>
      <c r="G977">
        <v>1706</v>
      </c>
    </row>
    <row r="978">
      <c r="A978" t="str">
        <v>Andean Region (Peru)</v>
      </c>
      <c r="B978" t="str">
        <v>Peru</v>
      </c>
      <c r="C978" t="str">
        <v>Asthma (Moderate-Severe)</v>
      </c>
      <c r="D978">
        <v>185.3</v>
      </c>
      <c r="E978">
        <v>23</v>
      </c>
      <c r="F978">
        <v>0</v>
      </c>
      <c r="G978">
        <v>980</v>
      </c>
    </row>
    <row r="979">
      <c r="A979" t="str">
        <v>Andean Region (Peru)</v>
      </c>
      <c r="B979" t="str">
        <v>Peru</v>
      </c>
      <c r="C979" t="str">
        <v>COPD</v>
      </c>
      <c r="D979">
        <v>127</v>
      </c>
      <c r="E979">
        <v>11</v>
      </c>
      <c r="F979">
        <v>3</v>
      </c>
      <c r="G979">
        <v>2089</v>
      </c>
    </row>
    <row r="980">
      <c r="A980" t="str">
        <v>Andean Region (Peru)</v>
      </c>
      <c r="B980" t="str">
        <v>Peru</v>
      </c>
      <c r="C980" t="str">
        <v>Rheumatoid Arthritis</v>
      </c>
      <c r="D980">
        <v>55.6</v>
      </c>
      <c r="E980">
        <v>11</v>
      </c>
      <c r="F980">
        <v>0</v>
      </c>
      <c r="G980">
        <v>2239</v>
      </c>
    </row>
    <row r="981">
      <c r="A981" t="str">
        <v>Andean Region (Peru)</v>
      </c>
      <c r="B981" t="str">
        <v>Peru</v>
      </c>
      <c r="C981" t="str">
        <v>Psoriasis (Moderate-Severe)</v>
      </c>
      <c r="D981">
        <v>52.3</v>
      </c>
      <c r="E981">
        <v>13</v>
      </c>
      <c r="F981">
        <v>1</v>
      </c>
      <c r="G981">
        <v>2246</v>
      </c>
    </row>
    <row r="982">
      <c r="A982" t="str">
        <v>Andean Region (Peru)</v>
      </c>
      <c r="B982" t="str">
        <v>Peru</v>
      </c>
      <c r="C982" t="str">
        <v>Crohn's Disease</v>
      </c>
      <c r="D982">
        <v>47.4</v>
      </c>
      <c r="E982">
        <v>16</v>
      </c>
      <c r="F982">
        <v>0</v>
      </c>
      <c r="G982">
        <v>3013</v>
      </c>
    </row>
    <row r="983">
      <c r="A983" t="str">
        <v>Andean Region (Peru)</v>
      </c>
      <c r="B983" t="str">
        <v>Peru</v>
      </c>
      <c r="C983" t="str">
        <v>Chronic Kidney Disease (Stage 3-4)</v>
      </c>
      <c r="D983">
        <v>190.4</v>
      </c>
      <c r="E983">
        <v>18</v>
      </c>
      <c r="F983">
        <v>3</v>
      </c>
      <c r="G983">
        <v>1625</v>
      </c>
    </row>
    <row r="984">
      <c r="A984" t="str">
        <v>Andean Region (Peru)</v>
      </c>
      <c r="B984" t="str">
        <v>Peru</v>
      </c>
      <c r="C984" t="str">
        <v>Major Depressive Disorder</v>
      </c>
      <c r="D984">
        <v>127.2</v>
      </c>
      <c r="E984">
        <v>13</v>
      </c>
      <c r="F984">
        <v>0</v>
      </c>
      <c r="G984">
        <v>1521</v>
      </c>
    </row>
    <row r="985">
      <c r="A985" t="str">
        <v>Andean Region (Peru)</v>
      </c>
      <c r="B985" t="str">
        <v>Peru</v>
      </c>
      <c r="C985" t="str">
        <v>Sickle Cell Disease</v>
      </c>
      <c r="D985">
        <v>37</v>
      </c>
      <c r="E985">
        <v>21</v>
      </c>
      <c r="F985">
        <v>1</v>
      </c>
      <c r="G985">
        <v>2251</v>
      </c>
    </row>
    <row r="986">
      <c r="A986" t="str">
        <v>Eastern Europe (Ukraine)</v>
      </c>
      <c r="B986" t="str">
        <v>Ukraine</v>
      </c>
      <c r="C986" t="str">
        <v>Type 2 Diabetes</v>
      </c>
      <c r="D986">
        <v>387.7</v>
      </c>
      <c r="E986">
        <v>17</v>
      </c>
      <c r="F986">
        <v>3</v>
      </c>
      <c r="G986">
        <v>1324</v>
      </c>
    </row>
    <row r="987">
      <c r="A987" t="str">
        <v>Eastern Europe (Ukraine)</v>
      </c>
      <c r="B987" t="str">
        <v>Ukraine</v>
      </c>
      <c r="C987" t="str">
        <v>Obesity (BMI&gt;30)</v>
      </c>
      <c r="D987">
        <v>285.2</v>
      </c>
      <c r="E987">
        <v>15</v>
      </c>
      <c r="F987">
        <v>1</v>
      </c>
      <c r="G987">
        <v>1070</v>
      </c>
    </row>
    <row r="988">
      <c r="A988" t="str">
        <v>Eastern Europe (Ukraine)</v>
      </c>
      <c r="B988" t="str">
        <v>Ukraine</v>
      </c>
      <c r="C988" t="str">
        <v>Breast Cancer (HER2+)</v>
      </c>
      <c r="D988">
        <v>170.6</v>
      </c>
      <c r="E988">
        <v>17</v>
      </c>
      <c r="F988">
        <v>3</v>
      </c>
      <c r="G988">
        <v>2246</v>
      </c>
    </row>
    <row r="989">
      <c r="A989" t="str">
        <v>Eastern Europe (Ukraine)</v>
      </c>
      <c r="B989" t="str">
        <v>Ukraine</v>
      </c>
      <c r="C989" t="str">
        <v>Non-Small Cell Lung Cancer</v>
      </c>
      <c r="D989">
        <v>160.6</v>
      </c>
      <c r="E989">
        <v>17</v>
      </c>
      <c r="F989">
        <v>0</v>
      </c>
      <c r="G989">
        <v>4211</v>
      </c>
    </row>
    <row r="990">
      <c r="A990" t="str">
        <v>Eastern Europe (Ukraine)</v>
      </c>
      <c r="B990" t="str">
        <v>Ukraine</v>
      </c>
      <c r="C990" t="str">
        <v>Colorectal Cancer</v>
      </c>
      <c r="D990">
        <v>84.1</v>
      </c>
      <c r="E990">
        <v>16</v>
      </c>
      <c r="F990">
        <v>1</v>
      </c>
      <c r="G990">
        <v>2347</v>
      </c>
    </row>
    <row r="991">
      <c r="A991" t="str">
        <v>Eastern Europe (Ukraine)</v>
      </c>
      <c r="B991" t="str">
        <v>Ukraine</v>
      </c>
      <c r="C991" t="str">
        <v>Prostate Cancer</v>
      </c>
      <c r="D991">
        <v>88.6</v>
      </c>
      <c r="E991">
        <v>19</v>
      </c>
      <c r="F991">
        <v>0</v>
      </c>
      <c r="G991">
        <v>2383</v>
      </c>
    </row>
    <row r="992">
      <c r="A992" t="str">
        <v>Eastern Europe (Ukraine)</v>
      </c>
      <c r="B992" t="str">
        <v>Ukraine</v>
      </c>
      <c r="C992" t="str">
        <v>Hypertension</v>
      </c>
      <c r="D992">
        <v>702.9</v>
      </c>
      <c r="E992">
        <v>20</v>
      </c>
      <c r="F992">
        <v>6</v>
      </c>
      <c r="G992">
        <v>856</v>
      </c>
    </row>
    <row r="993">
      <c r="A993" t="str">
        <v>Eastern Europe (Ukraine)</v>
      </c>
      <c r="B993" t="str">
        <v>Ukraine</v>
      </c>
      <c r="C993" t="str">
        <v>Heart Failure (HFrEF)</v>
      </c>
      <c r="D993">
        <v>80.8</v>
      </c>
      <c r="E993">
        <v>15</v>
      </c>
      <c r="F993">
        <v>0</v>
      </c>
      <c r="G993">
        <v>2086</v>
      </c>
    </row>
    <row r="994">
      <c r="A994" t="str">
        <v>Eastern Europe (Ukraine)</v>
      </c>
      <c r="B994" t="str">
        <v>Ukraine</v>
      </c>
      <c r="C994" t="str">
        <v>Atrial Fibrillation</v>
      </c>
      <c r="D994">
        <v>58.9</v>
      </c>
      <c r="E994">
        <v>12</v>
      </c>
      <c r="F994">
        <v>0</v>
      </c>
      <c r="G994">
        <v>1936</v>
      </c>
    </row>
    <row r="995">
      <c r="A995" t="str">
        <v>Eastern Europe (Ukraine)</v>
      </c>
      <c r="B995" t="str">
        <v>Ukraine</v>
      </c>
      <c r="C995" t="str">
        <v>Alzheimer's Disease (Early-stage)</v>
      </c>
      <c r="D995">
        <v>135</v>
      </c>
      <c r="E995">
        <v>23</v>
      </c>
      <c r="F995">
        <v>0</v>
      </c>
      <c r="G995">
        <v>2464</v>
      </c>
    </row>
    <row r="996">
      <c r="A996" t="str">
        <v>Eastern Europe (Ukraine)</v>
      </c>
      <c r="B996" t="str">
        <v>Ukraine</v>
      </c>
      <c r="C996" t="str">
        <v>Parkinson's Disease</v>
      </c>
      <c r="D996">
        <v>57.8</v>
      </c>
      <c r="E996">
        <v>17</v>
      </c>
      <c r="F996">
        <v>1</v>
      </c>
      <c r="G996">
        <v>2450</v>
      </c>
    </row>
    <row r="997">
      <c r="A997" t="str">
        <v>Eastern Europe (Ukraine)</v>
      </c>
      <c r="B997" t="str">
        <v>Ukraine</v>
      </c>
      <c r="C997" t="str">
        <v>Multiple Sclerosis (Relapsing-Remitting)</v>
      </c>
      <c r="D997">
        <v>42.2</v>
      </c>
      <c r="E997">
        <v>17</v>
      </c>
      <c r="F997">
        <v>0</v>
      </c>
      <c r="G997">
        <v>2633</v>
      </c>
    </row>
    <row r="998">
      <c r="A998" t="str">
        <v>Eastern Europe (Ukraine)</v>
      </c>
      <c r="B998" t="str">
        <v>Ukraine</v>
      </c>
      <c r="C998" t="str">
        <v>Epilepsy (Focal)</v>
      </c>
      <c r="D998">
        <v>79.1</v>
      </c>
      <c r="E998">
        <v>14</v>
      </c>
      <c r="F998">
        <v>0</v>
      </c>
      <c r="G998">
        <v>1417</v>
      </c>
    </row>
    <row r="999">
      <c r="A999" t="str">
        <v>Eastern Europe (Ukraine)</v>
      </c>
      <c r="B999" t="str">
        <v>Ukraine</v>
      </c>
      <c r="C999" t="str">
        <v>HIV (Treatment-naive)</v>
      </c>
      <c r="D999">
        <v>133.2</v>
      </c>
      <c r="E999">
        <v>13</v>
      </c>
      <c r="F999">
        <v>1</v>
      </c>
      <c r="G999">
        <v>1245</v>
      </c>
    </row>
    <row r="1000">
      <c r="A1000" t="str">
        <v>Eastern Europe (Ukraine)</v>
      </c>
      <c r="B1000" t="str">
        <v>Ukraine</v>
      </c>
      <c r="C1000" t="str">
        <v>Tuberculosis (Drug-sensitive)</v>
      </c>
      <c r="D1000">
        <v>123.8</v>
      </c>
      <c r="E1000">
        <v>13</v>
      </c>
      <c r="F1000">
        <v>2</v>
      </c>
      <c r="G1000">
        <v>919</v>
      </c>
    </row>
    <row r="1001">
      <c r="A1001" t="str">
        <v>Eastern Europe (Ukraine)</v>
      </c>
      <c r="B1001" t="str">
        <v>Ukraine</v>
      </c>
      <c r="C1001" t="str">
        <v>Chronic Hepatitis C</v>
      </c>
      <c r="D1001">
        <v>188.1</v>
      </c>
      <c r="E1001">
        <v>15</v>
      </c>
      <c r="F1001">
        <v>1</v>
      </c>
      <c r="G1001">
        <v>1372</v>
      </c>
    </row>
    <row r="1002">
      <c r="A1002" t="str">
        <v>Eastern Europe (Ukraine)</v>
      </c>
      <c r="B1002" t="str">
        <v>Ukraine</v>
      </c>
      <c r="C1002" t="str">
        <v>Asthma (Moderate-Severe)</v>
      </c>
      <c r="D1002">
        <v>249.9</v>
      </c>
      <c r="E1002">
        <v>18</v>
      </c>
      <c r="F1002">
        <v>2</v>
      </c>
      <c r="G1002">
        <v>1266</v>
      </c>
    </row>
    <row r="1003">
      <c r="A1003" t="str">
        <v>Eastern Europe (Ukraine)</v>
      </c>
      <c r="B1003" t="str">
        <v>Ukraine</v>
      </c>
      <c r="C1003" t="str">
        <v>COPD</v>
      </c>
      <c r="D1003">
        <v>320.5</v>
      </c>
      <c r="E1003">
        <v>15</v>
      </c>
      <c r="F1003">
        <v>2</v>
      </c>
      <c r="G1003">
        <v>1516</v>
      </c>
    </row>
    <row r="1004">
      <c r="A1004" t="str">
        <v>Eastern Europe (Ukraine)</v>
      </c>
      <c r="B1004" t="str">
        <v>Ukraine</v>
      </c>
      <c r="C1004" t="str">
        <v>Rheumatoid Arthritis</v>
      </c>
      <c r="D1004">
        <v>52.5</v>
      </c>
      <c r="E1004">
        <v>19</v>
      </c>
      <c r="F1004">
        <v>1</v>
      </c>
      <c r="G1004">
        <v>2129</v>
      </c>
    </row>
    <row r="1005">
      <c r="A1005" t="str">
        <v>Eastern Europe (Ukraine)</v>
      </c>
      <c r="B1005" t="str">
        <v>Ukraine</v>
      </c>
      <c r="C1005" t="str">
        <v>Psoriasis (Moderate-Severe)</v>
      </c>
      <c r="D1005">
        <v>61.4</v>
      </c>
      <c r="E1005">
        <v>21</v>
      </c>
      <c r="F1005">
        <v>1</v>
      </c>
      <c r="G1005">
        <v>1911</v>
      </c>
    </row>
    <row r="1006">
      <c r="A1006" t="str">
        <v>Eastern Europe (Ukraine)</v>
      </c>
      <c r="B1006" t="str">
        <v>Ukraine</v>
      </c>
      <c r="C1006" t="str">
        <v>Crohn's Disease</v>
      </c>
      <c r="D1006">
        <v>57.3</v>
      </c>
      <c r="E1006">
        <v>21</v>
      </c>
      <c r="F1006">
        <v>0</v>
      </c>
      <c r="G1006">
        <v>2521</v>
      </c>
    </row>
    <row r="1007">
      <c r="A1007" t="str">
        <v>Eastern Europe (Ukraine)</v>
      </c>
      <c r="B1007" t="str">
        <v>Ukraine</v>
      </c>
      <c r="C1007" t="str">
        <v>Chronic Kidney Disease (Stage 3-4)</v>
      </c>
      <c r="D1007">
        <v>254.8</v>
      </c>
      <c r="E1007">
        <v>17</v>
      </c>
      <c r="F1007">
        <v>0</v>
      </c>
      <c r="G1007">
        <v>1443</v>
      </c>
    </row>
    <row r="1008">
      <c r="A1008" t="str">
        <v>Eastern Europe (Ukraine)</v>
      </c>
      <c r="B1008" t="str">
        <v>Ukraine</v>
      </c>
      <c r="C1008" t="str">
        <v>Major Depressive Disorder</v>
      </c>
      <c r="D1008">
        <v>138.8</v>
      </c>
      <c r="E1008">
        <v>12</v>
      </c>
      <c r="F1008">
        <v>0</v>
      </c>
      <c r="G1008">
        <v>1351</v>
      </c>
    </row>
    <row r="1009">
      <c r="A1009" t="str">
        <v>Eastern Europe (Ukraine)</v>
      </c>
      <c r="B1009" t="str">
        <v>Ukraine</v>
      </c>
      <c r="C1009" t="str">
        <v>Sickle Cell Disease</v>
      </c>
      <c r="D1009">
        <v>34.1</v>
      </c>
      <c r="E1009">
        <v>18</v>
      </c>
      <c r="F1009">
        <v>0</v>
      </c>
      <c r="G1009">
        <v>1882</v>
      </c>
    </row>
    <row r="1010">
      <c r="A1010" t="str">
        <v>Eastern Europe (Romania)</v>
      </c>
      <c r="B1010" t="str">
        <v>Romania</v>
      </c>
      <c r="C1010" t="str">
        <v>Type 2 Diabetes</v>
      </c>
      <c r="D1010">
        <v>351.5</v>
      </c>
      <c r="E1010">
        <v>17</v>
      </c>
      <c r="F1010">
        <v>2</v>
      </c>
      <c r="G1010">
        <v>1400</v>
      </c>
    </row>
    <row r="1011">
      <c r="A1011" t="str">
        <v>Eastern Europe (Romania)</v>
      </c>
      <c r="B1011" t="str">
        <v>Romania</v>
      </c>
      <c r="C1011" t="str">
        <v>Obesity (BMI&gt;30)</v>
      </c>
      <c r="D1011">
        <v>398.1</v>
      </c>
      <c r="E1011">
        <v>15</v>
      </c>
      <c r="F1011">
        <v>2</v>
      </c>
      <c r="G1011">
        <v>1187</v>
      </c>
    </row>
    <row r="1012">
      <c r="A1012" t="str">
        <v>Eastern Europe (Romania)</v>
      </c>
      <c r="B1012" t="str">
        <v>Romania</v>
      </c>
      <c r="C1012" t="str">
        <v>Breast Cancer (HER2+)</v>
      </c>
      <c r="D1012">
        <v>142.1</v>
      </c>
      <c r="E1012">
        <v>17</v>
      </c>
      <c r="F1012">
        <v>1</v>
      </c>
      <c r="G1012">
        <v>2909</v>
      </c>
    </row>
    <row r="1013">
      <c r="A1013" t="str">
        <v>Eastern Europe (Romania)</v>
      </c>
      <c r="B1013" t="str">
        <v>Romania</v>
      </c>
      <c r="C1013" t="str">
        <v>Non-Small Cell Lung Cancer</v>
      </c>
      <c r="D1013">
        <v>77.2</v>
      </c>
      <c r="E1013">
        <v>17</v>
      </c>
      <c r="F1013">
        <v>0</v>
      </c>
      <c r="G1013">
        <v>3721</v>
      </c>
    </row>
    <row r="1014">
      <c r="A1014" t="str">
        <v>Eastern Europe (Romania)</v>
      </c>
      <c r="B1014" t="str">
        <v>Romania</v>
      </c>
      <c r="C1014" t="str">
        <v>Colorectal Cancer</v>
      </c>
      <c r="D1014">
        <v>82.6</v>
      </c>
      <c r="E1014">
        <v>18</v>
      </c>
      <c r="F1014">
        <v>2</v>
      </c>
      <c r="G1014">
        <v>3536</v>
      </c>
    </row>
    <row r="1015">
      <c r="A1015" t="str">
        <v>Eastern Europe (Romania)</v>
      </c>
      <c r="B1015" t="str">
        <v>Romania</v>
      </c>
      <c r="C1015" t="str">
        <v>Prostate Cancer</v>
      </c>
      <c r="D1015">
        <v>106.6</v>
      </c>
      <c r="E1015">
        <v>14</v>
      </c>
      <c r="F1015">
        <v>2</v>
      </c>
      <c r="G1015">
        <v>3325</v>
      </c>
    </row>
    <row r="1016">
      <c r="A1016" t="str">
        <v>Eastern Europe (Romania)</v>
      </c>
      <c r="B1016" t="str">
        <v>Romania</v>
      </c>
      <c r="C1016" t="str">
        <v>Hypertension</v>
      </c>
      <c r="D1016">
        <v>654.7</v>
      </c>
      <c r="E1016">
        <v>18</v>
      </c>
      <c r="F1016">
        <v>6</v>
      </c>
      <c r="G1016">
        <v>1088</v>
      </c>
    </row>
    <row r="1017">
      <c r="A1017" t="str">
        <v>Eastern Europe (Romania)</v>
      </c>
      <c r="B1017" t="str">
        <v>Romania</v>
      </c>
      <c r="C1017" t="str">
        <v>Heart Failure (HFrEF)</v>
      </c>
      <c r="D1017">
        <v>87.4</v>
      </c>
      <c r="E1017">
        <v>21</v>
      </c>
      <c r="F1017">
        <v>0</v>
      </c>
      <c r="G1017">
        <v>2669</v>
      </c>
    </row>
    <row r="1018">
      <c r="A1018" t="str">
        <v>Eastern Europe (Romania)</v>
      </c>
      <c r="B1018" t="str">
        <v>Romania</v>
      </c>
      <c r="C1018" t="str">
        <v>Atrial Fibrillation</v>
      </c>
      <c r="D1018">
        <v>66.9</v>
      </c>
      <c r="E1018">
        <v>17</v>
      </c>
      <c r="F1018">
        <v>0</v>
      </c>
      <c r="G1018">
        <v>2291</v>
      </c>
    </row>
    <row r="1019">
      <c r="A1019" t="str">
        <v>Eastern Europe (Romania)</v>
      </c>
      <c r="B1019" t="str">
        <v>Romania</v>
      </c>
      <c r="C1019" t="str">
        <v>Alzheimer's Disease (Early-stage)</v>
      </c>
      <c r="D1019">
        <v>128.1</v>
      </c>
      <c r="E1019">
        <v>10</v>
      </c>
      <c r="F1019">
        <v>1</v>
      </c>
      <c r="G1019">
        <v>2865</v>
      </c>
    </row>
    <row r="1020">
      <c r="A1020" t="str">
        <v>Eastern Europe (Romania)</v>
      </c>
      <c r="B1020" t="str">
        <v>Romania</v>
      </c>
      <c r="C1020" t="str">
        <v>Parkinson's Disease</v>
      </c>
      <c r="D1020">
        <v>53.6</v>
      </c>
      <c r="E1020">
        <v>22</v>
      </c>
      <c r="F1020">
        <v>0</v>
      </c>
      <c r="G1020">
        <v>2512</v>
      </c>
    </row>
    <row r="1021">
      <c r="A1021" t="str">
        <v>Eastern Europe (Romania)</v>
      </c>
      <c r="B1021" t="str">
        <v>Romania</v>
      </c>
      <c r="C1021" t="str">
        <v>Multiple Sclerosis (Relapsing-Remitting)</v>
      </c>
      <c r="D1021">
        <v>26.3</v>
      </c>
      <c r="E1021">
        <v>16</v>
      </c>
      <c r="F1021">
        <v>0</v>
      </c>
      <c r="G1021">
        <v>3536</v>
      </c>
    </row>
    <row r="1022">
      <c r="A1022" t="str">
        <v>Eastern Europe (Romania)</v>
      </c>
      <c r="B1022" t="str">
        <v>Romania</v>
      </c>
      <c r="C1022" t="str">
        <v>Epilepsy (Focal)</v>
      </c>
      <c r="D1022">
        <v>107.5</v>
      </c>
      <c r="E1022">
        <v>18</v>
      </c>
      <c r="F1022">
        <v>1</v>
      </c>
      <c r="G1022">
        <v>1584</v>
      </c>
    </row>
    <row r="1023">
      <c r="A1023" t="str">
        <v>Eastern Europe (Romania)</v>
      </c>
      <c r="B1023" t="str">
        <v>Romania</v>
      </c>
      <c r="C1023" t="str">
        <v>HIV (Treatment-naive)</v>
      </c>
      <c r="D1023">
        <v>129.6</v>
      </c>
      <c r="E1023">
        <v>15</v>
      </c>
      <c r="F1023">
        <v>0</v>
      </c>
      <c r="G1023">
        <v>1412</v>
      </c>
    </row>
    <row r="1024">
      <c r="A1024" t="str">
        <v>Eastern Europe (Romania)</v>
      </c>
      <c r="B1024" t="str">
        <v>Romania</v>
      </c>
      <c r="C1024" t="str">
        <v>Tuberculosis (Drug-sensitive)</v>
      </c>
      <c r="D1024">
        <v>121.1</v>
      </c>
      <c r="E1024">
        <v>18</v>
      </c>
      <c r="F1024">
        <v>4</v>
      </c>
      <c r="G1024">
        <v>1218</v>
      </c>
    </row>
    <row r="1025">
      <c r="A1025" t="str">
        <v>Eastern Europe (Romania)</v>
      </c>
      <c r="B1025" t="str">
        <v>Romania</v>
      </c>
      <c r="C1025" t="str">
        <v>Chronic Hepatitis C</v>
      </c>
      <c r="D1025">
        <v>141.6</v>
      </c>
      <c r="E1025">
        <v>12</v>
      </c>
      <c r="F1025">
        <v>2</v>
      </c>
      <c r="G1025">
        <v>1585</v>
      </c>
    </row>
    <row r="1026">
      <c r="A1026" t="str">
        <v>Eastern Europe (Romania)</v>
      </c>
      <c r="B1026" t="str">
        <v>Romania</v>
      </c>
      <c r="C1026" t="str">
        <v>Asthma (Moderate-Severe)</v>
      </c>
      <c r="D1026">
        <v>262.1</v>
      </c>
      <c r="E1026">
        <v>18</v>
      </c>
      <c r="F1026">
        <v>3</v>
      </c>
      <c r="G1026">
        <v>1181</v>
      </c>
    </row>
    <row r="1027">
      <c r="A1027" t="str">
        <v>Eastern Europe (Romania)</v>
      </c>
      <c r="B1027" t="str">
        <v>Romania</v>
      </c>
      <c r="C1027" t="str">
        <v>COPD</v>
      </c>
      <c r="D1027">
        <v>164.2</v>
      </c>
      <c r="E1027">
        <v>16</v>
      </c>
      <c r="F1027">
        <v>0</v>
      </c>
      <c r="G1027">
        <v>2157</v>
      </c>
    </row>
    <row r="1028">
      <c r="A1028" t="str">
        <v>Eastern Europe (Romania)</v>
      </c>
      <c r="B1028" t="str">
        <v>Romania</v>
      </c>
      <c r="C1028" t="str">
        <v>Rheumatoid Arthritis</v>
      </c>
      <c r="D1028">
        <v>56.7</v>
      </c>
      <c r="E1028">
        <v>18</v>
      </c>
      <c r="F1028">
        <v>0</v>
      </c>
      <c r="G1028">
        <v>2911</v>
      </c>
    </row>
    <row r="1029">
      <c r="A1029" t="str">
        <v>Eastern Europe (Romania)</v>
      </c>
      <c r="B1029" t="str">
        <v>Romania</v>
      </c>
      <c r="C1029" t="str">
        <v>Psoriasis (Moderate-Severe)</v>
      </c>
      <c r="D1029">
        <v>69.6</v>
      </c>
      <c r="E1029">
        <v>16</v>
      </c>
      <c r="F1029">
        <v>1</v>
      </c>
      <c r="G1029">
        <v>2515</v>
      </c>
    </row>
    <row r="1030">
      <c r="A1030" t="str">
        <v>Eastern Europe (Romania)</v>
      </c>
      <c r="B1030" t="str">
        <v>Romania</v>
      </c>
      <c r="C1030" t="str">
        <v>Crohn's Disease</v>
      </c>
      <c r="D1030">
        <v>40.6</v>
      </c>
      <c r="E1030">
        <v>19</v>
      </c>
      <c r="F1030">
        <v>0</v>
      </c>
      <c r="G1030">
        <v>2881</v>
      </c>
    </row>
    <row r="1031">
      <c r="A1031" t="str">
        <v>Eastern Europe (Romania)</v>
      </c>
      <c r="B1031" t="str">
        <v>Romania</v>
      </c>
      <c r="C1031" t="str">
        <v>Chronic Kidney Disease (Stage 3-4)</v>
      </c>
      <c r="D1031">
        <v>295.8</v>
      </c>
      <c r="E1031">
        <v>19</v>
      </c>
      <c r="F1031">
        <v>1</v>
      </c>
      <c r="G1031">
        <v>1928</v>
      </c>
    </row>
    <row r="1032">
      <c r="A1032" t="str">
        <v>Eastern Europe (Romania)</v>
      </c>
      <c r="B1032" t="str">
        <v>Romania</v>
      </c>
      <c r="C1032" t="str">
        <v>Major Depressive Disorder</v>
      </c>
      <c r="D1032">
        <v>144.3</v>
      </c>
      <c r="E1032">
        <v>18</v>
      </c>
      <c r="F1032">
        <v>0</v>
      </c>
      <c r="G1032">
        <v>1602</v>
      </c>
    </row>
    <row r="1033">
      <c r="A1033" t="str">
        <v>Eastern Europe (Romania)</v>
      </c>
      <c r="B1033" t="str">
        <v>Romania</v>
      </c>
      <c r="C1033" t="str">
        <v>Sickle Cell Disease</v>
      </c>
      <c r="D1033">
        <v>39.4</v>
      </c>
      <c r="E1033">
        <v>17</v>
      </c>
      <c r="F1033">
        <v>2</v>
      </c>
      <c r="G1033">
        <v>2340</v>
      </c>
    </row>
    <row r="1034">
      <c r="A1034" t="str">
        <v>South-East Asia (Thailand)</v>
      </c>
      <c r="B1034" t="str">
        <v>Thailand</v>
      </c>
      <c r="C1034" t="str">
        <v>Type 2 Diabetes</v>
      </c>
      <c r="D1034">
        <v>309.2</v>
      </c>
      <c r="E1034">
        <v>12</v>
      </c>
      <c r="F1034">
        <v>4</v>
      </c>
      <c r="G1034">
        <v>1149</v>
      </c>
    </row>
    <row r="1035">
      <c r="A1035" t="str">
        <v>South-East Asia (Thailand)</v>
      </c>
      <c r="B1035" t="str">
        <v>Thailand</v>
      </c>
      <c r="C1035" t="str">
        <v>Obesity (BMI&gt;30)</v>
      </c>
      <c r="D1035">
        <v>296.1</v>
      </c>
      <c r="E1035">
        <v>15</v>
      </c>
      <c r="F1035">
        <v>1</v>
      </c>
      <c r="G1035">
        <v>1029</v>
      </c>
    </row>
    <row r="1036">
      <c r="A1036" t="str">
        <v>South-East Asia (Thailand)</v>
      </c>
      <c r="B1036" t="str">
        <v>Thailand</v>
      </c>
      <c r="C1036" t="str">
        <v>Breast Cancer (HER2+)</v>
      </c>
      <c r="D1036">
        <v>174.7</v>
      </c>
      <c r="E1036">
        <v>18</v>
      </c>
      <c r="F1036">
        <v>0</v>
      </c>
      <c r="G1036">
        <v>3206</v>
      </c>
    </row>
    <row r="1037">
      <c r="A1037" t="str">
        <v>South-East Asia (Thailand)</v>
      </c>
      <c r="B1037" t="str">
        <v>Thailand</v>
      </c>
      <c r="C1037" t="str">
        <v>Non-Small Cell Lung Cancer</v>
      </c>
      <c r="D1037">
        <v>87.9</v>
      </c>
      <c r="E1037">
        <v>26</v>
      </c>
      <c r="F1037">
        <v>1</v>
      </c>
      <c r="G1037">
        <v>3452</v>
      </c>
    </row>
    <row r="1038">
      <c r="A1038" t="str">
        <v>South-East Asia (Thailand)</v>
      </c>
      <c r="B1038" t="str">
        <v>Thailand</v>
      </c>
      <c r="C1038" t="str">
        <v>Colorectal Cancer</v>
      </c>
      <c r="D1038">
        <v>106.7</v>
      </c>
      <c r="E1038">
        <v>12</v>
      </c>
      <c r="F1038">
        <v>1</v>
      </c>
      <c r="G1038">
        <v>4047</v>
      </c>
    </row>
    <row r="1039">
      <c r="A1039" t="str">
        <v>South-East Asia (Thailand)</v>
      </c>
      <c r="B1039" t="str">
        <v>Thailand</v>
      </c>
      <c r="C1039" t="str">
        <v>Prostate Cancer</v>
      </c>
      <c r="D1039">
        <v>98.2</v>
      </c>
      <c r="E1039">
        <v>10</v>
      </c>
      <c r="F1039">
        <v>0</v>
      </c>
      <c r="G1039">
        <v>3403</v>
      </c>
    </row>
    <row r="1040">
      <c r="A1040" t="str">
        <v>South-East Asia (Thailand)</v>
      </c>
      <c r="B1040" t="str">
        <v>Thailand</v>
      </c>
      <c r="C1040" t="str">
        <v>Hypertension</v>
      </c>
      <c r="D1040">
        <v>403.6</v>
      </c>
      <c r="E1040">
        <v>13</v>
      </c>
      <c r="F1040">
        <v>2</v>
      </c>
      <c r="G1040">
        <v>940</v>
      </c>
    </row>
    <row r="1041">
      <c r="A1041" t="str">
        <v>South-East Asia (Thailand)</v>
      </c>
      <c r="B1041" t="str">
        <v>Thailand</v>
      </c>
      <c r="C1041" t="str">
        <v>Heart Failure (HFrEF)</v>
      </c>
      <c r="D1041">
        <v>74.2</v>
      </c>
      <c r="E1041">
        <v>22</v>
      </c>
      <c r="F1041">
        <v>2</v>
      </c>
      <c r="G1041">
        <v>2734</v>
      </c>
    </row>
    <row r="1042">
      <c r="A1042" t="str">
        <v>South-East Asia (Thailand)</v>
      </c>
      <c r="B1042" t="str">
        <v>Thailand</v>
      </c>
      <c r="C1042" t="str">
        <v>Atrial Fibrillation</v>
      </c>
      <c r="D1042">
        <v>52.5</v>
      </c>
      <c r="E1042">
        <v>11</v>
      </c>
      <c r="F1042">
        <v>1</v>
      </c>
      <c r="G1042">
        <v>1811</v>
      </c>
    </row>
    <row r="1043">
      <c r="A1043" t="str">
        <v>South-East Asia (Thailand)</v>
      </c>
      <c r="B1043" t="str">
        <v>Thailand</v>
      </c>
      <c r="C1043" t="str">
        <v>Alzheimer's Disease (Early-stage)</v>
      </c>
      <c r="D1043">
        <v>125.4</v>
      </c>
      <c r="E1043">
        <v>18</v>
      </c>
      <c r="F1043">
        <v>0</v>
      </c>
      <c r="G1043">
        <v>2368</v>
      </c>
    </row>
    <row r="1044">
      <c r="A1044" t="str">
        <v>South-East Asia (Thailand)</v>
      </c>
      <c r="B1044" t="str">
        <v>Thailand</v>
      </c>
      <c r="C1044" t="str">
        <v>Parkinson's Disease</v>
      </c>
      <c r="D1044">
        <v>54.2</v>
      </c>
      <c r="E1044">
        <v>19</v>
      </c>
      <c r="F1044">
        <v>2</v>
      </c>
      <c r="G1044">
        <v>2673</v>
      </c>
    </row>
    <row r="1045">
      <c r="A1045" t="str">
        <v>South-East Asia (Thailand)</v>
      </c>
      <c r="B1045" t="str">
        <v>Thailand</v>
      </c>
      <c r="C1045" t="str">
        <v>Multiple Sclerosis (Relapsing-Remitting)</v>
      </c>
      <c r="D1045">
        <v>40.5</v>
      </c>
      <c r="E1045">
        <v>15</v>
      </c>
      <c r="F1045">
        <v>0</v>
      </c>
      <c r="G1045">
        <v>3214</v>
      </c>
    </row>
    <row r="1046">
      <c r="A1046" t="str">
        <v>South-East Asia (Thailand)</v>
      </c>
      <c r="B1046" t="str">
        <v>Thailand</v>
      </c>
      <c r="C1046" t="str">
        <v>Epilepsy (Focal)</v>
      </c>
      <c r="D1046">
        <v>96.1</v>
      </c>
      <c r="E1046">
        <v>17</v>
      </c>
      <c r="F1046">
        <v>0</v>
      </c>
      <c r="G1046">
        <v>1376</v>
      </c>
    </row>
    <row r="1047">
      <c r="A1047" t="str">
        <v>South-East Asia (Thailand)</v>
      </c>
      <c r="B1047" t="str">
        <v>Thailand</v>
      </c>
      <c r="C1047" t="str">
        <v>HIV (Treatment-naive)</v>
      </c>
      <c r="D1047">
        <v>133.4</v>
      </c>
      <c r="E1047">
        <v>16</v>
      </c>
      <c r="F1047">
        <v>0</v>
      </c>
      <c r="G1047">
        <v>2009</v>
      </c>
    </row>
    <row r="1048">
      <c r="A1048" t="str">
        <v>South-East Asia (Thailand)</v>
      </c>
      <c r="B1048" t="str">
        <v>Thailand</v>
      </c>
      <c r="C1048" t="str">
        <v>Tuberculosis (Drug-sensitive)</v>
      </c>
      <c r="D1048">
        <v>129.4</v>
      </c>
      <c r="E1048">
        <v>17</v>
      </c>
      <c r="F1048">
        <v>2</v>
      </c>
      <c r="G1048">
        <v>1056</v>
      </c>
    </row>
    <row r="1049">
      <c r="A1049" t="str">
        <v>South-East Asia (Thailand)</v>
      </c>
      <c r="B1049" t="str">
        <v>Thailand</v>
      </c>
      <c r="C1049" t="str">
        <v>Chronic Hepatitis C</v>
      </c>
      <c r="D1049">
        <v>71.2</v>
      </c>
      <c r="E1049">
        <v>22</v>
      </c>
      <c r="F1049">
        <v>2</v>
      </c>
      <c r="G1049">
        <v>1916</v>
      </c>
    </row>
    <row r="1050">
      <c r="A1050" t="str">
        <v>South-East Asia (Thailand)</v>
      </c>
      <c r="B1050" t="str">
        <v>Thailand</v>
      </c>
      <c r="C1050" t="str">
        <v>Asthma (Moderate-Severe)</v>
      </c>
      <c r="D1050">
        <v>329</v>
      </c>
      <c r="E1050">
        <v>12</v>
      </c>
      <c r="F1050">
        <v>4</v>
      </c>
      <c r="G1050">
        <v>1003</v>
      </c>
    </row>
    <row r="1051">
      <c r="A1051" t="str">
        <v>South-East Asia (Thailand)</v>
      </c>
      <c r="B1051" t="str">
        <v>Thailand</v>
      </c>
      <c r="C1051" t="str">
        <v>COPD</v>
      </c>
      <c r="D1051">
        <v>157</v>
      </c>
      <c r="E1051">
        <v>10</v>
      </c>
      <c r="F1051">
        <v>0</v>
      </c>
      <c r="G1051">
        <v>1657</v>
      </c>
    </row>
    <row r="1052">
      <c r="A1052" t="str">
        <v>South-East Asia (Thailand)</v>
      </c>
      <c r="B1052" t="str">
        <v>Thailand</v>
      </c>
      <c r="C1052" t="str">
        <v>Rheumatoid Arthritis</v>
      </c>
      <c r="D1052">
        <v>52.7</v>
      </c>
      <c r="E1052">
        <v>9</v>
      </c>
      <c r="F1052">
        <v>1</v>
      </c>
      <c r="G1052">
        <v>2904</v>
      </c>
    </row>
    <row r="1053">
      <c r="A1053" t="str">
        <v>South-East Asia (Thailand)</v>
      </c>
      <c r="B1053" t="str">
        <v>Thailand</v>
      </c>
      <c r="C1053" t="str">
        <v>Psoriasis (Moderate-Severe)</v>
      </c>
      <c r="D1053">
        <v>68.7</v>
      </c>
      <c r="E1053">
        <v>15</v>
      </c>
      <c r="F1053">
        <v>1</v>
      </c>
      <c r="G1053">
        <v>2371</v>
      </c>
    </row>
    <row r="1054">
      <c r="A1054" t="str">
        <v>South-East Asia (Thailand)</v>
      </c>
      <c r="B1054" t="str">
        <v>Thailand</v>
      </c>
      <c r="C1054" t="str">
        <v>Crohn's Disease</v>
      </c>
      <c r="D1054">
        <v>53.9</v>
      </c>
      <c r="E1054">
        <v>16</v>
      </c>
      <c r="F1054">
        <v>0</v>
      </c>
      <c r="G1054">
        <v>2894</v>
      </c>
    </row>
    <row r="1055">
      <c r="A1055" t="str">
        <v>South-East Asia (Thailand)</v>
      </c>
      <c r="B1055" t="str">
        <v>Thailand</v>
      </c>
      <c r="C1055" t="str">
        <v>Chronic Kidney Disease (Stage 3-4)</v>
      </c>
      <c r="D1055">
        <v>207.6</v>
      </c>
      <c r="E1055">
        <v>15</v>
      </c>
      <c r="F1055">
        <v>1</v>
      </c>
      <c r="G1055">
        <v>2211</v>
      </c>
    </row>
    <row r="1056">
      <c r="A1056" t="str">
        <v>South-East Asia (Thailand)</v>
      </c>
      <c r="B1056" t="str">
        <v>Thailand</v>
      </c>
      <c r="C1056" t="str">
        <v>Major Depressive Disorder</v>
      </c>
      <c r="D1056">
        <v>194.2</v>
      </c>
      <c r="E1056">
        <v>17</v>
      </c>
      <c r="F1056">
        <v>4</v>
      </c>
      <c r="G1056">
        <v>1342</v>
      </c>
    </row>
    <row r="1057">
      <c r="A1057" t="str">
        <v>South-East Asia (Thailand)</v>
      </c>
      <c r="B1057" t="str">
        <v>Thailand</v>
      </c>
      <c r="C1057" t="str">
        <v>Sickle Cell Disease</v>
      </c>
      <c r="D1057">
        <v>45.4</v>
      </c>
      <c r="E1057">
        <v>19</v>
      </c>
      <c r="F1057">
        <v>5</v>
      </c>
      <c r="G1057">
        <v>1930</v>
      </c>
    </row>
    <row r="1058">
      <c r="A1058" t="str">
        <v>North Africa (Morocco)</v>
      </c>
      <c r="B1058" t="str">
        <v>Morocco</v>
      </c>
      <c r="C1058" t="str">
        <v>Type 2 Diabetes</v>
      </c>
      <c r="D1058">
        <v>286.6</v>
      </c>
      <c r="E1058">
        <v>17</v>
      </c>
      <c r="F1058">
        <v>3</v>
      </c>
      <c r="G1058">
        <v>1549</v>
      </c>
    </row>
    <row r="1059">
      <c r="A1059" t="str">
        <v>North Africa (Morocco)</v>
      </c>
      <c r="B1059" t="str">
        <v>Morocco</v>
      </c>
      <c r="C1059" t="str">
        <v>Obesity (BMI&gt;30)</v>
      </c>
      <c r="D1059">
        <v>251.6</v>
      </c>
      <c r="E1059">
        <v>18</v>
      </c>
      <c r="F1059">
        <v>4</v>
      </c>
      <c r="G1059">
        <v>1189</v>
      </c>
    </row>
    <row r="1060">
      <c r="A1060" t="str">
        <v>North Africa (Morocco)</v>
      </c>
      <c r="B1060" t="str">
        <v>Morocco</v>
      </c>
      <c r="C1060" t="str">
        <v>Breast Cancer (HER2+)</v>
      </c>
      <c r="D1060">
        <v>66</v>
      </c>
      <c r="E1060">
        <v>22</v>
      </c>
      <c r="F1060">
        <v>2</v>
      </c>
      <c r="G1060">
        <v>3311</v>
      </c>
    </row>
    <row r="1061">
      <c r="A1061" t="str">
        <v>North Africa (Morocco)</v>
      </c>
      <c r="B1061" t="str">
        <v>Morocco</v>
      </c>
      <c r="C1061" t="str">
        <v>Non-Small Cell Lung Cancer</v>
      </c>
      <c r="D1061">
        <v>93</v>
      </c>
      <c r="E1061">
        <v>18</v>
      </c>
      <c r="F1061">
        <v>1</v>
      </c>
      <c r="G1061">
        <v>3863</v>
      </c>
    </row>
    <row r="1062">
      <c r="A1062" t="str">
        <v>North Africa (Morocco)</v>
      </c>
      <c r="B1062" t="str">
        <v>Morocco</v>
      </c>
      <c r="C1062" t="str">
        <v>Colorectal Cancer</v>
      </c>
      <c r="D1062">
        <v>85.4</v>
      </c>
      <c r="E1062">
        <v>15</v>
      </c>
      <c r="F1062">
        <v>0</v>
      </c>
      <c r="G1062">
        <v>2992</v>
      </c>
    </row>
    <row r="1063">
      <c r="A1063" t="str">
        <v>North Africa (Morocco)</v>
      </c>
      <c r="B1063" t="str">
        <v>Morocco</v>
      </c>
      <c r="C1063" t="str">
        <v>Prostate Cancer</v>
      </c>
      <c r="D1063">
        <v>51.8</v>
      </c>
      <c r="E1063">
        <v>15</v>
      </c>
      <c r="F1063">
        <v>1</v>
      </c>
      <c r="G1063">
        <v>3064</v>
      </c>
    </row>
    <row r="1064">
      <c r="A1064" t="str">
        <v>North Africa (Morocco)</v>
      </c>
      <c r="B1064" t="str">
        <v>Morocco</v>
      </c>
      <c r="C1064" t="str">
        <v>Hypertension</v>
      </c>
      <c r="D1064">
        <v>343.7</v>
      </c>
      <c r="E1064">
        <v>20</v>
      </c>
      <c r="F1064">
        <v>2</v>
      </c>
      <c r="G1064">
        <v>953</v>
      </c>
    </row>
    <row r="1065">
      <c r="A1065" t="str">
        <v>North Africa (Morocco)</v>
      </c>
      <c r="B1065" t="str">
        <v>Morocco</v>
      </c>
      <c r="C1065" t="str">
        <v>Heart Failure (HFrEF)</v>
      </c>
      <c r="D1065">
        <v>75.6</v>
      </c>
      <c r="E1065">
        <v>12</v>
      </c>
      <c r="F1065">
        <v>0</v>
      </c>
      <c r="G1065">
        <v>2896</v>
      </c>
    </row>
    <row r="1066">
      <c r="A1066" t="str">
        <v>North Africa (Morocco)</v>
      </c>
      <c r="B1066" t="str">
        <v>Morocco</v>
      </c>
      <c r="C1066" t="str">
        <v>Atrial Fibrillation</v>
      </c>
      <c r="D1066">
        <v>49.2</v>
      </c>
      <c r="E1066">
        <v>19</v>
      </c>
      <c r="F1066">
        <v>2</v>
      </c>
      <c r="G1066">
        <v>2016</v>
      </c>
    </row>
    <row r="1067">
      <c r="A1067" t="str">
        <v>North Africa (Morocco)</v>
      </c>
      <c r="B1067" t="str">
        <v>Morocco</v>
      </c>
      <c r="C1067" t="str">
        <v>Alzheimer's Disease (Early-stage)</v>
      </c>
      <c r="D1067">
        <v>54.5</v>
      </c>
      <c r="E1067">
        <v>21</v>
      </c>
      <c r="F1067">
        <v>0</v>
      </c>
      <c r="G1067">
        <v>2915</v>
      </c>
    </row>
    <row r="1068">
      <c r="A1068" t="str">
        <v>North Africa (Morocco)</v>
      </c>
      <c r="B1068" t="str">
        <v>Morocco</v>
      </c>
      <c r="C1068" t="str">
        <v>Parkinson's Disease</v>
      </c>
      <c r="D1068">
        <v>49.4</v>
      </c>
      <c r="E1068">
        <v>16</v>
      </c>
      <c r="F1068">
        <v>0</v>
      </c>
      <c r="G1068">
        <v>2596</v>
      </c>
    </row>
    <row r="1069">
      <c r="A1069" t="str">
        <v>North Africa (Morocco)</v>
      </c>
      <c r="B1069" t="str">
        <v>Morocco</v>
      </c>
      <c r="C1069" t="str">
        <v>Multiple Sclerosis (Relapsing-Remitting)</v>
      </c>
      <c r="D1069">
        <v>19.3</v>
      </c>
      <c r="E1069">
        <v>17</v>
      </c>
      <c r="F1069">
        <v>0</v>
      </c>
      <c r="G1069">
        <v>3018</v>
      </c>
    </row>
    <row r="1070">
      <c r="A1070" t="str">
        <v>North Africa (Morocco)</v>
      </c>
      <c r="B1070" t="str">
        <v>Morocco</v>
      </c>
      <c r="C1070" t="str">
        <v>Epilepsy (Focal)</v>
      </c>
      <c r="D1070">
        <v>124.6</v>
      </c>
      <c r="E1070">
        <v>21</v>
      </c>
      <c r="F1070">
        <v>1</v>
      </c>
      <c r="G1070">
        <v>1438</v>
      </c>
    </row>
    <row r="1071">
      <c r="A1071" t="str">
        <v>North Africa (Morocco)</v>
      </c>
      <c r="B1071" t="str">
        <v>Morocco</v>
      </c>
      <c r="C1071" t="str">
        <v>HIV (Treatment-naive)</v>
      </c>
      <c r="D1071">
        <v>124.3</v>
      </c>
      <c r="E1071">
        <v>15</v>
      </c>
      <c r="F1071">
        <v>0</v>
      </c>
      <c r="G1071">
        <v>1395</v>
      </c>
    </row>
    <row r="1072">
      <c r="A1072" t="str">
        <v>North Africa (Morocco)</v>
      </c>
      <c r="B1072" t="str">
        <v>Morocco</v>
      </c>
      <c r="C1072" t="str">
        <v>Tuberculosis (Drug-sensitive)</v>
      </c>
      <c r="D1072">
        <v>260.6</v>
      </c>
      <c r="E1072">
        <v>7</v>
      </c>
      <c r="F1072">
        <v>3</v>
      </c>
      <c r="G1072">
        <v>1045</v>
      </c>
    </row>
    <row r="1073">
      <c r="A1073" t="str">
        <v>North Africa (Morocco)</v>
      </c>
      <c r="B1073" t="str">
        <v>Morocco</v>
      </c>
      <c r="C1073" t="str">
        <v>Chronic Hepatitis C</v>
      </c>
      <c r="D1073">
        <v>74.9</v>
      </c>
      <c r="E1073">
        <v>21</v>
      </c>
      <c r="F1073">
        <v>0</v>
      </c>
      <c r="G1073">
        <v>1624</v>
      </c>
    </row>
    <row r="1074">
      <c r="A1074" t="str">
        <v>North Africa (Morocco)</v>
      </c>
      <c r="B1074" t="str">
        <v>Morocco</v>
      </c>
      <c r="C1074" t="str">
        <v>Asthma (Moderate-Severe)</v>
      </c>
      <c r="D1074">
        <v>235</v>
      </c>
      <c r="E1074">
        <v>17</v>
      </c>
      <c r="F1074">
        <v>1</v>
      </c>
      <c r="G1074">
        <v>925</v>
      </c>
    </row>
    <row r="1075">
      <c r="A1075" t="str">
        <v>North Africa (Morocco)</v>
      </c>
      <c r="B1075" t="str">
        <v>Morocco</v>
      </c>
      <c r="C1075" t="str">
        <v>COPD</v>
      </c>
      <c r="D1075">
        <v>130.6</v>
      </c>
      <c r="E1075">
        <v>20</v>
      </c>
      <c r="F1075">
        <v>1</v>
      </c>
      <c r="G1075">
        <v>1681</v>
      </c>
    </row>
    <row r="1076">
      <c r="A1076" t="str">
        <v>North Africa (Morocco)</v>
      </c>
      <c r="B1076" t="str">
        <v>Morocco</v>
      </c>
      <c r="C1076" t="str">
        <v>Rheumatoid Arthritis</v>
      </c>
      <c r="D1076">
        <v>57.5</v>
      </c>
      <c r="E1076">
        <v>13</v>
      </c>
      <c r="F1076">
        <v>3</v>
      </c>
      <c r="G1076">
        <v>2253</v>
      </c>
    </row>
    <row r="1077">
      <c r="A1077" t="str">
        <v>North Africa (Morocco)</v>
      </c>
      <c r="B1077" t="str">
        <v>Morocco</v>
      </c>
      <c r="C1077" t="str">
        <v>Psoriasis (Moderate-Severe)</v>
      </c>
      <c r="D1077">
        <v>30.7</v>
      </c>
      <c r="E1077">
        <v>19</v>
      </c>
      <c r="F1077">
        <v>0</v>
      </c>
      <c r="G1077">
        <v>2014</v>
      </c>
    </row>
    <row r="1078">
      <c r="A1078" t="str">
        <v>North Africa (Morocco)</v>
      </c>
      <c r="B1078" t="str">
        <v>Morocco</v>
      </c>
      <c r="C1078" t="str">
        <v>Crohn's Disease</v>
      </c>
      <c r="D1078">
        <v>22.5</v>
      </c>
      <c r="E1078">
        <v>18</v>
      </c>
      <c r="F1078">
        <v>1</v>
      </c>
      <c r="G1078">
        <v>3524</v>
      </c>
    </row>
    <row r="1079">
      <c r="A1079" t="str">
        <v>North Africa (Morocco)</v>
      </c>
      <c r="B1079" t="str">
        <v>Morocco</v>
      </c>
      <c r="C1079" t="str">
        <v>Chronic Kidney Disease (Stage 3-4)</v>
      </c>
      <c r="D1079">
        <v>200.5</v>
      </c>
      <c r="E1079">
        <v>8</v>
      </c>
      <c r="F1079">
        <v>2</v>
      </c>
      <c r="G1079">
        <v>1908</v>
      </c>
    </row>
    <row r="1080">
      <c r="A1080" t="str">
        <v>North Africa (Morocco)</v>
      </c>
      <c r="B1080" t="str">
        <v>Morocco</v>
      </c>
      <c r="C1080" t="str">
        <v>Major Depressive Disorder</v>
      </c>
      <c r="D1080">
        <v>161.1</v>
      </c>
      <c r="E1080">
        <v>16</v>
      </c>
      <c r="F1080">
        <v>1</v>
      </c>
      <c r="G1080">
        <v>1392</v>
      </c>
    </row>
    <row r="1081">
      <c r="A1081" t="str">
        <v>North Africa (Morocco)</v>
      </c>
      <c r="B1081" t="str">
        <v>Morocco</v>
      </c>
      <c r="C1081" t="str">
        <v>Sickle Cell Disease</v>
      </c>
      <c r="D1081">
        <v>38.6</v>
      </c>
      <c r="E1081">
        <v>16</v>
      </c>
      <c r="F1081">
        <v>0</v>
      </c>
      <c r="G1081">
        <v>3068</v>
      </c>
    </row>
    <row r="1082">
      <c r="A1082" t="str">
        <v>West Africa (Ghana)</v>
      </c>
      <c r="B1082" t="str">
        <v>Ghana</v>
      </c>
      <c r="C1082" t="str">
        <v>Type 2 Diabetes</v>
      </c>
      <c r="D1082">
        <v>285.4</v>
      </c>
      <c r="E1082">
        <v>16</v>
      </c>
      <c r="F1082">
        <v>0</v>
      </c>
      <c r="G1082">
        <v>1140</v>
      </c>
    </row>
    <row r="1083">
      <c r="A1083" t="str">
        <v>West Africa (Ghana)</v>
      </c>
      <c r="B1083" t="str">
        <v>Ghana</v>
      </c>
      <c r="C1083" t="str">
        <v>Obesity (BMI&gt;30)</v>
      </c>
      <c r="D1083">
        <v>241.2</v>
      </c>
      <c r="E1083">
        <v>14</v>
      </c>
      <c r="F1083">
        <v>3</v>
      </c>
      <c r="G1083">
        <v>1043</v>
      </c>
    </row>
    <row r="1084">
      <c r="A1084" t="str">
        <v>West Africa (Ghana)</v>
      </c>
      <c r="B1084" t="str">
        <v>Ghana</v>
      </c>
      <c r="C1084" t="str">
        <v>Breast Cancer (HER2+)</v>
      </c>
      <c r="D1084">
        <v>84.3</v>
      </c>
      <c r="E1084">
        <v>12</v>
      </c>
      <c r="F1084">
        <v>3</v>
      </c>
      <c r="G1084">
        <v>2447</v>
      </c>
    </row>
    <row r="1085">
      <c r="A1085" t="str">
        <v>West Africa (Ghana)</v>
      </c>
      <c r="B1085" t="str">
        <v>Ghana</v>
      </c>
      <c r="C1085" t="str">
        <v>Non-Small Cell Lung Cancer</v>
      </c>
      <c r="D1085">
        <v>114.9</v>
      </c>
      <c r="E1085">
        <v>21</v>
      </c>
      <c r="F1085">
        <v>2</v>
      </c>
      <c r="G1085">
        <v>2949</v>
      </c>
    </row>
    <row r="1086">
      <c r="A1086" t="str">
        <v>West Africa (Ghana)</v>
      </c>
      <c r="B1086" t="str">
        <v>Ghana</v>
      </c>
      <c r="C1086" t="str">
        <v>Colorectal Cancer</v>
      </c>
      <c r="D1086">
        <v>87.1</v>
      </c>
      <c r="E1086">
        <v>16</v>
      </c>
      <c r="F1086">
        <v>1</v>
      </c>
      <c r="G1086">
        <v>2846</v>
      </c>
    </row>
    <row r="1087">
      <c r="A1087" t="str">
        <v>West Africa (Ghana)</v>
      </c>
      <c r="B1087" t="str">
        <v>Ghana</v>
      </c>
      <c r="C1087" t="str">
        <v>Prostate Cancer</v>
      </c>
      <c r="D1087">
        <v>36.1</v>
      </c>
      <c r="E1087">
        <v>19</v>
      </c>
      <c r="F1087">
        <v>0</v>
      </c>
      <c r="G1087">
        <v>2474</v>
      </c>
    </row>
    <row r="1088">
      <c r="A1088" t="str">
        <v>West Africa (Ghana)</v>
      </c>
      <c r="B1088" t="str">
        <v>Ghana</v>
      </c>
      <c r="C1088" t="str">
        <v>Hypertension</v>
      </c>
      <c r="D1088">
        <v>347.4</v>
      </c>
      <c r="E1088">
        <v>17</v>
      </c>
      <c r="F1088">
        <v>1</v>
      </c>
      <c r="G1088">
        <v>702</v>
      </c>
    </row>
    <row r="1089">
      <c r="A1089" t="str">
        <v>West Africa (Ghana)</v>
      </c>
      <c r="B1089" t="str">
        <v>Ghana</v>
      </c>
      <c r="C1089" t="str">
        <v>Heart Failure (HFrEF)</v>
      </c>
      <c r="D1089">
        <v>74.7</v>
      </c>
      <c r="E1089">
        <v>19</v>
      </c>
      <c r="F1089">
        <v>0</v>
      </c>
      <c r="G1089">
        <v>2062</v>
      </c>
    </row>
    <row r="1090">
      <c r="A1090" t="str">
        <v>West Africa (Ghana)</v>
      </c>
      <c r="B1090" t="str">
        <v>Ghana</v>
      </c>
      <c r="C1090" t="str">
        <v>Atrial Fibrillation</v>
      </c>
      <c r="D1090">
        <v>65.9</v>
      </c>
      <c r="E1090">
        <v>11</v>
      </c>
      <c r="F1090">
        <v>0</v>
      </c>
      <c r="G1090">
        <v>1740</v>
      </c>
    </row>
    <row r="1091">
      <c r="A1091" t="str">
        <v>West Africa (Ghana)</v>
      </c>
      <c r="B1091" t="str">
        <v>Ghana</v>
      </c>
      <c r="C1091" t="str">
        <v>Alzheimer's Disease (Early-stage)</v>
      </c>
      <c r="D1091">
        <v>59.5</v>
      </c>
      <c r="E1091">
        <v>16</v>
      </c>
      <c r="F1091">
        <v>0</v>
      </c>
      <c r="G1091">
        <v>2957</v>
      </c>
    </row>
    <row r="1092">
      <c r="A1092" t="str">
        <v>West Africa (Ghana)</v>
      </c>
      <c r="B1092" t="str">
        <v>Ghana</v>
      </c>
      <c r="C1092" t="str">
        <v>Parkinson's Disease</v>
      </c>
      <c r="D1092">
        <v>58.2</v>
      </c>
      <c r="E1092">
        <v>19</v>
      </c>
      <c r="F1092">
        <v>0</v>
      </c>
      <c r="G1092">
        <v>2107</v>
      </c>
    </row>
    <row r="1093">
      <c r="A1093" t="str">
        <v>West Africa (Ghana)</v>
      </c>
      <c r="B1093" t="str">
        <v>Ghana</v>
      </c>
      <c r="C1093" t="str">
        <v>Multiple Sclerosis (Relapsing-Remitting)</v>
      </c>
      <c r="D1093">
        <v>11.3</v>
      </c>
      <c r="E1093">
        <v>21</v>
      </c>
      <c r="F1093">
        <v>1</v>
      </c>
      <c r="G1093">
        <v>3000</v>
      </c>
    </row>
    <row r="1094">
      <c r="A1094" t="str">
        <v>West Africa (Ghana)</v>
      </c>
      <c r="B1094" t="str">
        <v>Ghana</v>
      </c>
      <c r="C1094" t="str">
        <v>Epilepsy (Focal)</v>
      </c>
      <c r="D1094">
        <v>114.5</v>
      </c>
      <c r="E1094">
        <v>18</v>
      </c>
      <c r="F1094">
        <v>0</v>
      </c>
      <c r="G1094">
        <v>1265</v>
      </c>
    </row>
    <row r="1095">
      <c r="A1095" t="str">
        <v>West Africa (Ghana)</v>
      </c>
      <c r="B1095" t="str">
        <v>Ghana</v>
      </c>
      <c r="C1095" t="str">
        <v>HIV (Treatment-naive)</v>
      </c>
      <c r="D1095">
        <v>91.7</v>
      </c>
      <c r="E1095">
        <v>21</v>
      </c>
      <c r="F1095">
        <v>2</v>
      </c>
      <c r="G1095">
        <v>1095</v>
      </c>
    </row>
    <row r="1096">
      <c r="A1096" t="str">
        <v>West Africa (Ghana)</v>
      </c>
      <c r="B1096" t="str">
        <v>Ghana</v>
      </c>
      <c r="C1096" t="str">
        <v>Tuberculosis (Drug-sensitive)</v>
      </c>
      <c r="D1096">
        <v>163.3</v>
      </c>
      <c r="E1096">
        <v>15</v>
      </c>
      <c r="F1096">
        <v>1</v>
      </c>
      <c r="G1096">
        <v>856</v>
      </c>
    </row>
    <row r="1097">
      <c r="A1097" t="str">
        <v>West Africa (Ghana)</v>
      </c>
      <c r="B1097" t="str">
        <v>Ghana</v>
      </c>
      <c r="C1097" t="str">
        <v>Chronic Hepatitis C</v>
      </c>
      <c r="D1097">
        <v>109.2</v>
      </c>
      <c r="E1097">
        <v>17</v>
      </c>
      <c r="F1097">
        <v>1</v>
      </c>
      <c r="G1097">
        <v>1460</v>
      </c>
    </row>
    <row r="1098">
      <c r="A1098" t="str">
        <v>West Africa (Ghana)</v>
      </c>
      <c r="B1098" t="str">
        <v>Ghana</v>
      </c>
      <c r="C1098" t="str">
        <v>Asthma (Moderate-Severe)</v>
      </c>
      <c r="D1098">
        <v>269.4</v>
      </c>
      <c r="E1098">
        <v>14</v>
      </c>
      <c r="F1098">
        <v>2</v>
      </c>
      <c r="G1098">
        <v>1059</v>
      </c>
    </row>
    <row r="1099">
      <c r="A1099" t="str">
        <v>West Africa (Ghana)</v>
      </c>
      <c r="B1099" t="str">
        <v>Ghana</v>
      </c>
      <c r="C1099" t="str">
        <v>COPD</v>
      </c>
      <c r="D1099">
        <v>115.6</v>
      </c>
      <c r="E1099">
        <v>21</v>
      </c>
      <c r="F1099">
        <v>1</v>
      </c>
      <c r="G1099">
        <v>1658</v>
      </c>
    </row>
    <row r="1100">
      <c r="A1100" t="str">
        <v>West Africa (Ghana)</v>
      </c>
      <c r="B1100" t="str">
        <v>Ghana</v>
      </c>
      <c r="C1100" t="str">
        <v>Rheumatoid Arthritis</v>
      </c>
      <c r="D1100">
        <v>50.5</v>
      </c>
      <c r="E1100">
        <v>13</v>
      </c>
      <c r="F1100">
        <v>0</v>
      </c>
      <c r="G1100">
        <v>2128</v>
      </c>
    </row>
    <row r="1101">
      <c r="A1101" t="str">
        <v>West Africa (Ghana)</v>
      </c>
      <c r="B1101" t="str">
        <v>Ghana</v>
      </c>
      <c r="C1101" t="str">
        <v>Psoriasis (Moderate-Severe)</v>
      </c>
      <c r="D1101">
        <v>33.4</v>
      </c>
      <c r="E1101">
        <v>14</v>
      </c>
      <c r="F1101">
        <v>0</v>
      </c>
      <c r="G1101">
        <v>1683</v>
      </c>
    </row>
    <row r="1102">
      <c r="A1102" t="str">
        <v>West Africa (Ghana)</v>
      </c>
      <c r="B1102" t="str">
        <v>Ghana</v>
      </c>
      <c r="C1102" t="str">
        <v>Crohn's Disease</v>
      </c>
      <c r="D1102">
        <v>22.3</v>
      </c>
      <c r="E1102">
        <v>16</v>
      </c>
      <c r="F1102">
        <v>0</v>
      </c>
      <c r="G1102">
        <v>2988</v>
      </c>
    </row>
    <row r="1103">
      <c r="A1103" t="str">
        <v>West Africa (Ghana)</v>
      </c>
      <c r="B1103" t="str">
        <v>Ghana</v>
      </c>
      <c r="C1103" t="str">
        <v>Chronic Kidney Disease (Stage 3-4)</v>
      </c>
      <c r="D1103">
        <v>187.5</v>
      </c>
      <c r="E1103">
        <v>20</v>
      </c>
      <c r="F1103">
        <v>1</v>
      </c>
      <c r="G1103">
        <v>1757</v>
      </c>
    </row>
    <row r="1104">
      <c r="A1104" t="str">
        <v>West Africa (Ghana)</v>
      </c>
      <c r="B1104" t="str">
        <v>Ghana</v>
      </c>
      <c r="C1104" t="str">
        <v>Major Depressive Disorder</v>
      </c>
      <c r="D1104">
        <v>158.6</v>
      </c>
      <c r="E1104">
        <v>10</v>
      </c>
      <c r="F1104">
        <v>3</v>
      </c>
      <c r="G1104">
        <v>1241</v>
      </c>
    </row>
    <row r="1105">
      <c r="A1105" t="str">
        <v>West Africa (Ghana)</v>
      </c>
      <c r="B1105" t="str">
        <v>Ghana</v>
      </c>
      <c r="C1105" t="str">
        <v>Sickle Cell Disease</v>
      </c>
      <c r="D1105">
        <v>110.4</v>
      </c>
      <c r="E1105">
        <v>15</v>
      </c>
      <c r="F1105">
        <v>1</v>
      </c>
      <c r="G1105">
        <v>1800</v>
      </c>
    </row>
    <row r="1106">
      <c r="A1106" t="str">
        <v>East Africa (Ethiopia)</v>
      </c>
      <c r="B1106" t="str">
        <v>Ethiopia</v>
      </c>
      <c r="C1106" t="str">
        <v>Type 2 Diabetes</v>
      </c>
      <c r="D1106">
        <v>390</v>
      </c>
      <c r="E1106">
        <v>16</v>
      </c>
      <c r="F1106">
        <v>3</v>
      </c>
      <c r="G1106">
        <v>1016</v>
      </c>
    </row>
    <row r="1107">
      <c r="A1107" t="str">
        <v>East Africa (Ethiopia)</v>
      </c>
      <c r="B1107" t="str">
        <v>Ethiopia</v>
      </c>
      <c r="C1107" t="str">
        <v>Obesity (BMI&gt;30)</v>
      </c>
      <c r="D1107">
        <v>336.9</v>
      </c>
      <c r="E1107">
        <v>18</v>
      </c>
      <c r="F1107">
        <v>1</v>
      </c>
      <c r="G1107">
        <v>713</v>
      </c>
    </row>
    <row r="1108">
      <c r="A1108" t="str">
        <v>East Africa (Ethiopia)</v>
      </c>
      <c r="B1108" t="str">
        <v>Ethiopia</v>
      </c>
      <c r="C1108" t="str">
        <v>Breast Cancer (HER2+)</v>
      </c>
      <c r="D1108">
        <v>65.6</v>
      </c>
      <c r="E1108">
        <v>20</v>
      </c>
      <c r="F1108">
        <v>1</v>
      </c>
      <c r="G1108">
        <v>1862</v>
      </c>
    </row>
    <row r="1109">
      <c r="A1109" t="str">
        <v>East Africa (Ethiopia)</v>
      </c>
      <c r="B1109" t="str">
        <v>Ethiopia</v>
      </c>
      <c r="C1109" t="str">
        <v>Non-Small Cell Lung Cancer</v>
      </c>
      <c r="D1109">
        <v>87.3</v>
      </c>
      <c r="E1109">
        <v>13</v>
      </c>
      <c r="F1109">
        <v>1</v>
      </c>
      <c r="G1109">
        <v>2100</v>
      </c>
    </row>
    <row r="1110">
      <c r="A1110" t="str">
        <v>East Africa (Ethiopia)</v>
      </c>
      <c r="B1110" t="str">
        <v>Ethiopia</v>
      </c>
      <c r="C1110" t="str">
        <v>Colorectal Cancer</v>
      </c>
      <c r="D1110">
        <v>92.5</v>
      </c>
      <c r="E1110">
        <v>19</v>
      </c>
      <c r="F1110">
        <v>3</v>
      </c>
      <c r="G1110">
        <v>2497</v>
      </c>
    </row>
    <row r="1111">
      <c r="A1111" t="str">
        <v>East Africa (Ethiopia)</v>
      </c>
      <c r="B1111" t="str">
        <v>Ethiopia</v>
      </c>
      <c r="C1111" t="str">
        <v>Prostate Cancer</v>
      </c>
      <c r="D1111">
        <v>46.7</v>
      </c>
      <c r="E1111">
        <v>18</v>
      </c>
      <c r="F1111">
        <v>0</v>
      </c>
      <c r="G1111">
        <v>1826</v>
      </c>
    </row>
    <row r="1112">
      <c r="A1112" t="str">
        <v>East Africa (Ethiopia)</v>
      </c>
      <c r="B1112" t="str">
        <v>Ethiopia</v>
      </c>
      <c r="C1112" t="str">
        <v>Hypertension</v>
      </c>
      <c r="D1112">
        <v>601.2</v>
      </c>
      <c r="E1112">
        <v>9</v>
      </c>
      <c r="F1112">
        <v>4</v>
      </c>
      <c r="G1112">
        <v>626</v>
      </c>
    </row>
    <row r="1113">
      <c r="A1113" t="str">
        <v>East Africa (Ethiopia)</v>
      </c>
      <c r="B1113" t="str">
        <v>Ethiopia</v>
      </c>
      <c r="C1113" t="str">
        <v>Heart Failure (HFrEF)</v>
      </c>
      <c r="D1113">
        <v>85.4</v>
      </c>
      <c r="E1113">
        <v>14</v>
      </c>
      <c r="F1113">
        <v>1</v>
      </c>
      <c r="G1113">
        <v>1824</v>
      </c>
    </row>
    <row r="1114">
      <c r="A1114" t="str">
        <v>East Africa (Ethiopia)</v>
      </c>
      <c r="B1114" t="str">
        <v>Ethiopia</v>
      </c>
      <c r="C1114" t="str">
        <v>Atrial Fibrillation</v>
      </c>
      <c r="D1114">
        <v>81.3</v>
      </c>
      <c r="E1114">
        <v>16</v>
      </c>
      <c r="F1114">
        <v>0</v>
      </c>
      <c r="G1114">
        <v>1431</v>
      </c>
    </row>
    <row r="1115">
      <c r="A1115" t="str">
        <v>East Africa (Ethiopia)</v>
      </c>
      <c r="B1115" t="str">
        <v>Ethiopia</v>
      </c>
      <c r="C1115" t="str">
        <v>Alzheimer's Disease (Early-stage)</v>
      </c>
      <c r="D1115">
        <v>41.9</v>
      </c>
      <c r="E1115">
        <v>19</v>
      </c>
      <c r="F1115">
        <v>1</v>
      </c>
      <c r="G1115">
        <v>2434</v>
      </c>
    </row>
    <row r="1116">
      <c r="A1116" t="str">
        <v>East Africa (Ethiopia)</v>
      </c>
      <c r="B1116" t="str">
        <v>Ethiopia</v>
      </c>
      <c r="C1116" t="str">
        <v>Parkinson's Disease</v>
      </c>
      <c r="D1116">
        <v>49.8</v>
      </c>
      <c r="E1116">
        <v>17</v>
      </c>
      <c r="F1116">
        <v>0</v>
      </c>
      <c r="G1116">
        <v>1791</v>
      </c>
    </row>
    <row r="1117">
      <c r="A1117" t="str">
        <v>East Africa (Ethiopia)</v>
      </c>
      <c r="B1117" t="str">
        <v>Ethiopia</v>
      </c>
      <c r="C1117" t="str">
        <v>Multiple Sclerosis (Relapsing-Remitting)</v>
      </c>
      <c r="D1117">
        <v>17</v>
      </c>
      <c r="E1117">
        <v>17</v>
      </c>
      <c r="F1117">
        <v>2</v>
      </c>
      <c r="G1117">
        <v>2224</v>
      </c>
    </row>
    <row r="1118">
      <c r="A1118" t="str">
        <v>East Africa (Ethiopia)</v>
      </c>
      <c r="B1118" t="str">
        <v>Ethiopia</v>
      </c>
      <c r="C1118" t="str">
        <v>Epilepsy (Focal)</v>
      </c>
      <c r="D1118">
        <v>137</v>
      </c>
      <c r="E1118">
        <v>17</v>
      </c>
      <c r="F1118">
        <v>1</v>
      </c>
      <c r="G1118">
        <v>1014</v>
      </c>
    </row>
    <row r="1119">
      <c r="A1119" t="str">
        <v>East Africa (Ethiopia)</v>
      </c>
      <c r="B1119" t="str">
        <v>Ethiopia</v>
      </c>
      <c r="C1119" t="str">
        <v>HIV (Treatment-naive)</v>
      </c>
      <c r="D1119">
        <v>697.4</v>
      </c>
      <c r="E1119">
        <v>13</v>
      </c>
      <c r="F1119">
        <v>6</v>
      </c>
      <c r="G1119">
        <v>999</v>
      </c>
    </row>
    <row r="1120">
      <c r="A1120" t="str">
        <v>East Africa (Ethiopia)</v>
      </c>
      <c r="B1120" t="str">
        <v>Ethiopia</v>
      </c>
      <c r="C1120" t="str">
        <v>Tuberculosis (Drug-sensitive)</v>
      </c>
      <c r="D1120">
        <v>359.8</v>
      </c>
      <c r="E1120">
        <v>18</v>
      </c>
      <c r="F1120">
        <v>2</v>
      </c>
      <c r="G1120">
        <v>815</v>
      </c>
    </row>
    <row r="1121">
      <c r="A1121" t="str">
        <v>East Africa (Ethiopia)</v>
      </c>
      <c r="B1121" t="str">
        <v>Ethiopia</v>
      </c>
      <c r="C1121" t="str">
        <v>Chronic Hepatitis C</v>
      </c>
      <c r="D1121">
        <v>83.4</v>
      </c>
      <c r="E1121">
        <v>14</v>
      </c>
      <c r="F1121">
        <v>2</v>
      </c>
      <c r="G1121">
        <v>1279</v>
      </c>
    </row>
    <row r="1122">
      <c r="A1122" t="str">
        <v>East Africa (Ethiopia)</v>
      </c>
      <c r="B1122" t="str">
        <v>Ethiopia</v>
      </c>
      <c r="C1122" t="str">
        <v>Asthma (Moderate-Severe)</v>
      </c>
      <c r="D1122">
        <v>248.4</v>
      </c>
      <c r="E1122">
        <v>15</v>
      </c>
      <c r="F1122">
        <v>2</v>
      </c>
      <c r="G1122">
        <v>790</v>
      </c>
    </row>
    <row r="1123">
      <c r="A1123" t="str">
        <v>East Africa (Ethiopia)</v>
      </c>
      <c r="B1123" t="str">
        <v>Ethiopia</v>
      </c>
      <c r="C1123" t="str">
        <v>COPD</v>
      </c>
      <c r="D1123">
        <v>151.4</v>
      </c>
      <c r="E1123">
        <v>13</v>
      </c>
      <c r="F1123">
        <v>4</v>
      </c>
      <c r="G1123">
        <v>998</v>
      </c>
    </row>
    <row r="1124">
      <c r="A1124" t="str">
        <v>East Africa (Ethiopia)</v>
      </c>
      <c r="B1124" t="str">
        <v>Ethiopia</v>
      </c>
      <c r="C1124" t="str">
        <v>Rheumatoid Arthritis</v>
      </c>
      <c r="D1124">
        <v>64.2</v>
      </c>
      <c r="E1124">
        <v>14</v>
      </c>
      <c r="F1124">
        <v>3</v>
      </c>
      <c r="G1124">
        <v>1458</v>
      </c>
    </row>
    <row r="1125">
      <c r="A1125" t="str">
        <v>East Africa (Ethiopia)</v>
      </c>
      <c r="B1125" t="str">
        <v>Ethiopia</v>
      </c>
      <c r="C1125" t="str">
        <v>Psoriasis (Moderate-Severe)</v>
      </c>
      <c r="D1125">
        <v>29.3</v>
      </c>
      <c r="E1125">
        <v>12</v>
      </c>
      <c r="F1125">
        <v>1</v>
      </c>
      <c r="G1125">
        <v>1294</v>
      </c>
    </row>
    <row r="1126">
      <c r="A1126" t="str">
        <v>East Africa (Ethiopia)</v>
      </c>
      <c r="B1126" t="str">
        <v>Ethiopia</v>
      </c>
      <c r="C1126" t="str">
        <v>Crohn's Disease</v>
      </c>
      <c r="D1126">
        <v>20.8</v>
      </c>
      <c r="E1126">
        <v>11</v>
      </c>
      <c r="F1126">
        <v>0</v>
      </c>
      <c r="G1126">
        <v>1855</v>
      </c>
    </row>
    <row r="1127">
      <c r="A1127" t="str">
        <v>East Africa (Ethiopia)</v>
      </c>
      <c r="B1127" t="str">
        <v>Ethiopia</v>
      </c>
      <c r="C1127" t="str">
        <v>Chronic Kidney Disease (Stage 3-4)</v>
      </c>
      <c r="D1127">
        <v>194.7</v>
      </c>
      <c r="E1127">
        <v>19</v>
      </c>
      <c r="F1127">
        <v>0</v>
      </c>
      <c r="G1127">
        <v>1452</v>
      </c>
    </row>
    <row r="1128">
      <c r="A1128" t="str">
        <v>East Africa (Ethiopia)</v>
      </c>
      <c r="B1128" t="str">
        <v>Ethiopia</v>
      </c>
      <c r="C1128" t="str">
        <v>Major Depressive Disorder</v>
      </c>
      <c r="D1128">
        <v>143</v>
      </c>
      <c r="E1128">
        <v>21</v>
      </c>
      <c r="F1128">
        <v>2</v>
      </c>
      <c r="G1128">
        <v>877</v>
      </c>
    </row>
    <row r="1129">
      <c r="A1129" t="str">
        <v>East Africa (Ethiopia)</v>
      </c>
      <c r="B1129" t="str">
        <v>Ethiopia</v>
      </c>
      <c r="C1129" t="str">
        <v>Sickle Cell Disease</v>
      </c>
      <c r="D1129">
        <v>84.6</v>
      </c>
      <c r="E1129">
        <v>19</v>
      </c>
      <c r="F1129">
        <v>0</v>
      </c>
      <c r="G1129">
        <v>1512</v>
      </c>
    </row>
    <row r="1130">
      <c r="A1130" t="str">
        <v>East Africa (Tanzania)</v>
      </c>
      <c r="B1130" t="str">
        <v>Tanzania</v>
      </c>
      <c r="C1130" t="str">
        <v>Type 2 Diabetes</v>
      </c>
      <c r="D1130">
        <v>392.2</v>
      </c>
      <c r="E1130">
        <v>13</v>
      </c>
      <c r="F1130">
        <v>3</v>
      </c>
      <c r="G1130">
        <v>972</v>
      </c>
    </row>
    <row r="1131">
      <c r="A1131" t="str">
        <v>East Africa (Tanzania)</v>
      </c>
      <c r="B1131" t="str">
        <v>Tanzania</v>
      </c>
      <c r="C1131" t="str">
        <v>Obesity (BMI&gt;30)</v>
      </c>
      <c r="D1131">
        <v>318.7</v>
      </c>
      <c r="E1131">
        <v>15</v>
      </c>
      <c r="F1131">
        <v>2</v>
      </c>
      <c r="G1131">
        <v>636</v>
      </c>
    </row>
    <row r="1132">
      <c r="A1132" t="str">
        <v>East Africa (Tanzania)</v>
      </c>
      <c r="B1132" t="str">
        <v>Tanzania</v>
      </c>
      <c r="C1132" t="str">
        <v>Breast Cancer (HER2+)</v>
      </c>
      <c r="D1132">
        <v>65</v>
      </c>
      <c r="E1132">
        <v>19</v>
      </c>
      <c r="F1132">
        <v>0</v>
      </c>
      <c r="G1132">
        <v>2188</v>
      </c>
    </row>
    <row r="1133">
      <c r="A1133" t="str">
        <v>East Africa (Tanzania)</v>
      </c>
      <c r="B1133" t="str">
        <v>Tanzania</v>
      </c>
      <c r="C1133" t="str">
        <v>Non-Small Cell Lung Cancer</v>
      </c>
      <c r="D1133">
        <v>106.3</v>
      </c>
      <c r="E1133">
        <v>14</v>
      </c>
      <c r="F1133">
        <v>0</v>
      </c>
      <c r="G1133">
        <v>2573</v>
      </c>
    </row>
    <row r="1134">
      <c r="A1134" t="str">
        <v>East Africa (Tanzania)</v>
      </c>
      <c r="B1134" t="str">
        <v>Tanzania</v>
      </c>
      <c r="C1134" t="str">
        <v>Colorectal Cancer</v>
      </c>
      <c r="D1134">
        <v>75.9</v>
      </c>
      <c r="E1134">
        <v>22</v>
      </c>
      <c r="F1134">
        <v>2</v>
      </c>
      <c r="G1134">
        <v>2349</v>
      </c>
    </row>
    <row r="1135">
      <c r="A1135" t="str">
        <v>East Africa (Tanzania)</v>
      </c>
      <c r="B1135" t="str">
        <v>Tanzania</v>
      </c>
      <c r="C1135" t="str">
        <v>Prostate Cancer</v>
      </c>
      <c r="D1135">
        <v>66.6</v>
      </c>
      <c r="E1135">
        <v>11</v>
      </c>
      <c r="F1135">
        <v>0</v>
      </c>
      <c r="G1135">
        <v>2113</v>
      </c>
    </row>
    <row r="1136">
      <c r="A1136" t="str">
        <v>East Africa (Tanzania)</v>
      </c>
      <c r="B1136" t="str">
        <v>Tanzania</v>
      </c>
      <c r="C1136" t="str">
        <v>Hypertension</v>
      </c>
      <c r="D1136">
        <v>492.4</v>
      </c>
      <c r="E1136">
        <v>16</v>
      </c>
      <c r="F1136">
        <v>2</v>
      </c>
      <c r="G1136">
        <v>755</v>
      </c>
    </row>
    <row r="1137">
      <c r="A1137" t="str">
        <v>East Africa (Tanzania)</v>
      </c>
      <c r="B1137" t="str">
        <v>Tanzania</v>
      </c>
      <c r="C1137" t="str">
        <v>Heart Failure (HFrEF)</v>
      </c>
      <c r="D1137">
        <v>99.5</v>
      </c>
      <c r="E1137">
        <v>18</v>
      </c>
      <c r="F1137">
        <v>0</v>
      </c>
      <c r="G1137">
        <v>1636</v>
      </c>
    </row>
    <row r="1138">
      <c r="A1138" t="str">
        <v>East Africa (Tanzania)</v>
      </c>
      <c r="B1138" t="str">
        <v>Tanzania</v>
      </c>
      <c r="C1138" t="str">
        <v>Atrial Fibrillation</v>
      </c>
      <c r="D1138">
        <v>71.1</v>
      </c>
      <c r="E1138">
        <v>16</v>
      </c>
      <c r="F1138">
        <v>0</v>
      </c>
      <c r="G1138">
        <v>1685</v>
      </c>
    </row>
    <row r="1139">
      <c r="A1139" t="str">
        <v>East Africa (Tanzania)</v>
      </c>
      <c r="B1139" t="str">
        <v>Tanzania</v>
      </c>
      <c r="C1139" t="str">
        <v>Alzheimer's Disease (Early-stage)</v>
      </c>
      <c r="D1139">
        <v>53.1</v>
      </c>
      <c r="E1139">
        <v>15</v>
      </c>
      <c r="F1139">
        <v>2</v>
      </c>
      <c r="G1139">
        <v>1722</v>
      </c>
    </row>
    <row r="1140">
      <c r="A1140" t="str">
        <v>East Africa (Tanzania)</v>
      </c>
      <c r="B1140" t="str">
        <v>Tanzania</v>
      </c>
      <c r="C1140" t="str">
        <v>Parkinson's Disease</v>
      </c>
      <c r="D1140">
        <v>49.3</v>
      </c>
      <c r="E1140">
        <v>19</v>
      </c>
      <c r="F1140">
        <v>3</v>
      </c>
      <c r="G1140">
        <v>2092</v>
      </c>
    </row>
    <row r="1141">
      <c r="A1141" t="str">
        <v>East Africa (Tanzania)</v>
      </c>
      <c r="B1141" t="str">
        <v>Tanzania</v>
      </c>
      <c r="C1141" t="str">
        <v>Multiple Sclerosis (Relapsing-Remitting)</v>
      </c>
      <c r="D1141">
        <v>16.9</v>
      </c>
      <c r="E1141">
        <v>19</v>
      </c>
      <c r="F1141">
        <v>1</v>
      </c>
      <c r="G1141">
        <v>2073</v>
      </c>
    </row>
    <row r="1142">
      <c r="A1142" t="str">
        <v>East Africa (Tanzania)</v>
      </c>
      <c r="B1142" t="str">
        <v>Tanzania</v>
      </c>
      <c r="C1142" t="str">
        <v>Epilepsy (Focal)</v>
      </c>
      <c r="D1142">
        <v>129.7</v>
      </c>
      <c r="E1142">
        <v>13</v>
      </c>
      <c r="F1142">
        <v>1</v>
      </c>
      <c r="G1142">
        <v>1024</v>
      </c>
    </row>
    <row r="1143">
      <c r="A1143" t="str">
        <v>East Africa (Tanzania)</v>
      </c>
      <c r="B1143" t="str">
        <v>Tanzania</v>
      </c>
      <c r="C1143" t="str">
        <v>HIV (Treatment-naive)</v>
      </c>
      <c r="D1143">
        <v>512.5</v>
      </c>
      <c r="E1143">
        <v>16</v>
      </c>
      <c r="F1143">
        <v>0</v>
      </c>
      <c r="G1143">
        <v>1107</v>
      </c>
    </row>
    <row r="1144">
      <c r="A1144" t="str">
        <v>East Africa (Tanzania)</v>
      </c>
      <c r="B1144" t="str">
        <v>Tanzania</v>
      </c>
      <c r="C1144" t="str">
        <v>Tuberculosis (Drug-sensitive)</v>
      </c>
      <c r="D1144">
        <v>299.7</v>
      </c>
      <c r="E1144">
        <v>17</v>
      </c>
      <c r="F1144">
        <v>2</v>
      </c>
      <c r="G1144">
        <v>922</v>
      </c>
    </row>
    <row r="1145">
      <c r="A1145" t="str">
        <v>East Africa (Tanzania)</v>
      </c>
      <c r="B1145" t="str">
        <v>Tanzania</v>
      </c>
      <c r="C1145" t="str">
        <v>Chronic Hepatitis C</v>
      </c>
      <c r="D1145">
        <v>84.1</v>
      </c>
      <c r="E1145">
        <v>17</v>
      </c>
      <c r="F1145">
        <v>2</v>
      </c>
      <c r="G1145">
        <v>1275</v>
      </c>
    </row>
    <row r="1146">
      <c r="A1146" t="str">
        <v>East Africa (Tanzania)</v>
      </c>
      <c r="B1146" t="str">
        <v>Tanzania</v>
      </c>
      <c r="C1146" t="str">
        <v>Asthma (Moderate-Severe)</v>
      </c>
      <c r="D1146">
        <v>207.9</v>
      </c>
      <c r="E1146">
        <v>8</v>
      </c>
      <c r="F1146">
        <v>1</v>
      </c>
      <c r="G1146">
        <v>837</v>
      </c>
    </row>
    <row r="1147">
      <c r="A1147" t="str">
        <v>East Africa (Tanzania)</v>
      </c>
      <c r="B1147" t="str">
        <v>Tanzania</v>
      </c>
      <c r="C1147" t="str">
        <v>COPD</v>
      </c>
      <c r="D1147">
        <v>141.8</v>
      </c>
      <c r="E1147">
        <v>18</v>
      </c>
      <c r="F1147">
        <v>1</v>
      </c>
      <c r="G1147">
        <v>1290</v>
      </c>
    </row>
    <row r="1148">
      <c r="A1148" t="str">
        <v>East Africa (Tanzania)</v>
      </c>
      <c r="B1148" t="str">
        <v>Tanzania</v>
      </c>
      <c r="C1148" t="str">
        <v>Rheumatoid Arthritis</v>
      </c>
      <c r="D1148">
        <v>57.2</v>
      </c>
      <c r="E1148">
        <v>17</v>
      </c>
      <c r="F1148">
        <v>1</v>
      </c>
      <c r="G1148">
        <v>1899</v>
      </c>
    </row>
    <row r="1149">
      <c r="A1149" t="str">
        <v>East Africa (Tanzania)</v>
      </c>
      <c r="B1149" t="str">
        <v>Tanzania</v>
      </c>
      <c r="C1149" t="str">
        <v>Psoriasis (Moderate-Severe)</v>
      </c>
      <c r="D1149">
        <v>25.1</v>
      </c>
      <c r="E1149">
        <v>14</v>
      </c>
      <c r="F1149">
        <v>1</v>
      </c>
      <c r="G1149">
        <v>1784</v>
      </c>
    </row>
    <row r="1150">
      <c r="A1150" t="str">
        <v>East Africa (Tanzania)</v>
      </c>
      <c r="B1150" t="str">
        <v>Tanzania</v>
      </c>
      <c r="C1150" t="str">
        <v>Crohn's Disease</v>
      </c>
      <c r="D1150">
        <v>23.4</v>
      </c>
      <c r="E1150">
        <v>17</v>
      </c>
      <c r="F1150">
        <v>1</v>
      </c>
      <c r="G1150">
        <v>2157</v>
      </c>
    </row>
    <row r="1151">
      <c r="A1151" t="str">
        <v>East Africa (Tanzania)</v>
      </c>
      <c r="B1151" t="str">
        <v>Tanzania</v>
      </c>
      <c r="C1151" t="str">
        <v>Chronic Kidney Disease (Stage 3-4)</v>
      </c>
      <c r="D1151">
        <v>233.2</v>
      </c>
      <c r="E1151">
        <v>17</v>
      </c>
      <c r="F1151">
        <v>3</v>
      </c>
      <c r="G1151">
        <v>1637</v>
      </c>
    </row>
    <row r="1152">
      <c r="A1152" t="str">
        <v>East Africa (Tanzania)</v>
      </c>
      <c r="B1152" t="str">
        <v>Tanzania</v>
      </c>
      <c r="C1152" t="str">
        <v>Major Depressive Disorder</v>
      </c>
      <c r="D1152">
        <v>180.2</v>
      </c>
      <c r="E1152">
        <v>16</v>
      </c>
      <c r="F1152">
        <v>1</v>
      </c>
      <c r="G1152">
        <v>1042</v>
      </c>
    </row>
    <row r="1153">
      <c r="A1153" t="str">
        <v>East Africa (Tanzania)</v>
      </c>
      <c r="B1153" t="str">
        <v>Tanzania</v>
      </c>
      <c r="C1153" t="str">
        <v>Sickle Cell Disease</v>
      </c>
      <c r="D1153">
        <v>96.2</v>
      </c>
      <c r="E1153">
        <v>18</v>
      </c>
      <c r="F1153">
        <v>0</v>
      </c>
      <c r="G1153">
        <v>1776</v>
      </c>
    </row>
    <row r="1154">
      <c r="A1154" t="str">
        <v>East Africa (Uganda)</v>
      </c>
      <c r="B1154" t="str">
        <v>Uganda</v>
      </c>
      <c r="C1154" t="str">
        <v>Type 2 Diabetes</v>
      </c>
      <c r="D1154">
        <v>266.6</v>
      </c>
      <c r="E1154">
        <v>14</v>
      </c>
      <c r="F1154">
        <v>2</v>
      </c>
      <c r="G1154">
        <v>1089</v>
      </c>
    </row>
    <row r="1155">
      <c r="A1155" t="str">
        <v>East Africa (Uganda)</v>
      </c>
      <c r="B1155" t="str">
        <v>Uganda</v>
      </c>
      <c r="C1155" t="str">
        <v>Obesity (BMI&gt;30)</v>
      </c>
      <c r="D1155">
        <v>261.7</v>
      </c>
      <c r="E1155">
        <v>13</v>
      </c>
      <c r="F1155">
        <v>1</v>
      </c>
      <c r="G1155">
        <v>924</v>
      </c>
    </row>
    <row r="1156">
      <c r="A1156" t="str">
        <v>East Africa (Uganda)</v>
      </c>
      <c r="B1156" t="str">
        <v>Uganda</v>
      </c>
      <c r="C1156" t="str">
        <v>Breast Cancer (HER2+)</v>
      </c>
      <c r="D1156">
        <v>49.1</v>
      </c>
      <c r="E1156">
        <v>14</v>
      </c>
      <c r="F1156">
        <v>4</v>
      </c>
      <c r="G1156">
        <v>2316</v>
      </c>
    </row>
    <row r="1157">
      <c r="A1157" t="str">
        <v>East Africa (Uganda)</v>
      </c>
      <c r="B1157" t="str">
        <v>Uganda</v>
      </c>
      <c r="C1157" t="str">
        <v>Non-Small Cell Lung Cancer</v>
      </c>
      <c r="D1157">
        <v>75.4</v>
      </c>
      <c r="E1157">
        <v>17</v>
      </c>
      <c r="F1157">
        <v>1</v>
      </c>
      <c r="G1157">
        <v>2766</v>
      </c>
    </row>
    <row r="1158">
      <c r="A1158" t="str">
        <v>East Africa (Uganda)</v>
      </c>
      <c r="B1158" t="str">
        <v>Uganda</v>
      </c>
      <c r="C1158" t="str">
        <v>Colorectal Cancer</v>
      </c>
      <c r="D1158">
        <v>114.1</v>
      </c>
      <c r="E1158">
        <v>19</v>
      </c>
      <c r="F1158">
        <v>0</v>
      </c>
      <c r="G1158">
        <v>2481</v>
      </c>
    </row>
    <row r="1159">
      <c r="A1159" t="str">
        <v>East Africa (Uganda)</v>
      </c>
      <c r="B1159" t="str">
        <v>Uganda</v>
      </c>
      <c r="C1159" t="str">
        <v>Prostate Cancer</v>
      </c>
      <c r="D1159">
        <v>44.7</v>
      </c>
      <c r="E1159">
        <v>12</v>
      </c>
      <c r="F1159">
        <v>0</v>
      </c>
      <c r="G1159">
        <v>1709</v>
      </c>
    </row>
    <row r="1160">
      <c r="A1160" t="str">
        <v>East Africa (Uganda)</v>
      </c>
      <c r="B1160" t="str">
        <v>Uganda</v>
      </c>
      <c r="C1160" t="str">
        <v>Hypertension</v>
      </c>
      <c r="D1160">
        <v>493.8</v>
      </c>
      <c r="E1160">
        <v>12</v>
      </c>
      <c r="F1160">
        <v>4</v>
      </c>
      <c r="G1160">
        <v>613</v>
      </c>
    </row>
    <row r="1161">
      <c r="A1161" t="str">
        <v>East Africa (Uganda)</v>
      </c>
      <c r="B1161" t="str">
        <v>Uganda</v>
      </c>
      <c r="C1161" t="str">
        <v>Heart Failure (HFrEF)</v>
      </c>
      <c r="D1161">
        <v>50.8</v>
      </c>
      <c r="E1161">
        <v>14</v>
      </c>
      <c r="F1161">
        <v>0</v>
      </c>
      <c r="G1161">
        <v>1703</v>
      </c>
    </row>
    <row r="1162">
      <c r="A1162" t="str">
        <v>East Africa (Uganda)</v>
      </c>
      <c r="B1162" t="str">
        <v>Uganda</v>
      </c>
      <c r="C1162" t="str">
        <v>Atrial Fibrillation</v>
      </c>
      <c r="D1162">
        <v>82.9</v>
      </c>
      <c r="E1162">
        <v>14</v>
      </c>
      <c r="F1162">
        <v>2</v>
      </c>
      <c r="G1162">
        <v>1467</v>
      </c>
    </row>
    <row r="1163">
      <c r="A1163" t="str">
        <v>East Africa (Uganda)</v>
      </c>
      <c r="B1163" t="str">
        <v>Uganda</v>
      </c>
      <c r="C1163" t="str">
        <v>Alzheimer's Disease (Early-stage)</v>
      </c>
      <c r="D1163">
        <v>51.6</v>
      </c>
      <c r="E1163">
        <v>15</v>
      </c>
      <c r="F1163">
        <v>0</v>
      </c>
      <c r="G1163">
        <v>1705</v>
      </c>
    </row>
    <row r="1164">
      <c r="A1164" t="str">
        <v>East Africa (Uganda)</v>
      </c>
      <c r="B1164" t="str">
        <v>Uganda</v>
      </c>
      <c r="C1164" t="str">
        <v>Parkinson's Disease</v>
      </c>
      <c r="D1164">
        <v>56.5</v>
      </c>
      <c r="E1164">
        <v>17</v>
      </c>
      <c r="F1164">
        <v>0</v>
      </c>
      <c r="G1164">
        <v>1952</v>
      </c>
    </row>
    <row r="1165">
      <c r="A1165" t="str">
        <v>East Africa (Uganda)</v>
      </c>
      <c r="B1165" t="str">
        <v>Uganda</v>
      </c>
      <c r="C1165" t="str">
        <v>Multiple Sclerosis (Relapsing-Remitting)</v>
      </c>
      <c r="D1165">
        <v>17.1</v>
      </c>
      <c r="E1165">
        <v>16</v>
      </c>
      <c r="F1165">
        <v>0</v>
      </c>
      <c r="G1165">
        <v>2358</v>
      </c>
    </row>
    <row r="1166">
      <c r="A1166" t="str">
        <v>East Africa (Uganda)</v>
      </c>
      <c r="B1166" t="str">
        <v>Uganda</v>
      </c>
      <c r="C1166" t="str">
        <v>Epilepsy (Focal)</v>
      </c>
      <c r="D1166">
        <v>101.8</v>
      </c>
      <c r="E1166">
        <v>16</v>
      </c>
      <c r="F1166">
        <v>0</v>
      </c>
      <c r="G1166">
        <v>946</v>
      </c>
    </row>
    <row r="1167">
      <c r="A1167" t="str">
        <v>East Africa (Uganda)</v>
      </c>
      <c r="B1167" t="str">
        <v>Uganda</v>
      </c>
      <c r="C1167" t="str">
        <v>HIV (Treatment-naive)</v>
      </c>
      <c r="D1167">
        <v>364.8</v>
      </c>
      <c r="E1167">
        <v>14</v>
      </c>
      <c r="F1167">
        <v>4</v>
      </c>
      <c r="G1167">
        <v>1005</v>
      </c>
    </row>
    <row r="1168">
      <c r="A1168" t="str">
        <v>East Africa (Uganda)</v>
      </c>
      <c r="B1168" t="str">
        <v>Uganda</v>
      </c>
      <c r="C1168" t="str">
        <v>Tuberculosis (Drug-sensitive)</v>
      </c>
      <c r="D1168">
        <v>404.7</v>
      </c>
      <c r="E1168">
        <v>18</v>
      </c>
      <c r="F1168">
        <v>5</v>
      </c>
      <c r="G1168">
        <v>840</v>
      </c>
    </row>
    <row r="1169">
      <c r="A1169" t="str">
        <v>East Africa (Uganda)</v>
      </c>
      <c r="B1169" t="str">
        <v>Uganda</v>
      </c>
      <c r="C1169" t="str">
        <v>Chronic Hepatitis C</v>
      </c>
      <c r="D1169">
        <v>107.6</v>
      </c>
      <c r="E1169">
        <v>13</v>
      </c>
      <c r="F1169">
        <v>0</v>
      </c>
      <c r="G1169">
        <v>1166</v>
      </c>
    </row>
    <row r="1170">
      <c r="A1170" t="str">
        <v>East Africa (Uganda)</v>
      </c>
      <c r="B1170" t="str">
        <v>Uganda</v>
      </c>
      <c r="C1170" t="str">
        <v>Asthma (Moderate-Severe)</v>
      </c>
      <c r="D1170">
        <v>262.4</v>
      </c>
      <c r="E1170">
        <v>16</v>
      </c>
      <c r="F1170">
        <v>2</v>
      </c>
      <c r="G1170">
        <v>890</v>
      </c>
    </row>
    <row r="1171">
      <c r="A1171" t="str">
        <v>East Africa (Uganda)</v>
      </c>
      <c r="B1171" t="str">
        <v>Uganda</v>
      </c>
      <c r="C1171" t="str">
        <v>COPD</v>
      </c>
      <c r="D1171">
        <v>159.5</v>
      </c>
      <c r="E1171">
        <v>18</v>
      </c>
      <c r="F1171">
        <v>0</v>
      </c>
      <c r="G1171">
        <v>993</v>
      </c>
    </row>
    <row r="1172">
      <c r="A1172" t="str">
        <v>East Africa (Uganda)</v>
      </c>
      <c r="B1172" t="str">
        <v>Uganda</v>
      </c>
      <c r="C1172" t="str">
        <v>Rheumatoid Arthritis</v>
      </c>
      <c r="D1172">
        <v>77.7</v>
      </c>
      <c r="E1172">
        <v>16</v>
      </c>
      <c r="F1172">
        <v>0</v>
      </c>
      <c r="G1172">
        <v>1504</v>
      </c>
    </row>
    <row r="1173">
      <c r="A1173" t="str">
        <v>East Africa (Uganda)</v>
      </c>
      <c r="B1173" t="str">
        <v>Uganda</v>
      </c>
      <c r="C1173" t="str">
        <v>Psoriasis (Moderate-Severe)</v>
      </c>
      <c r="D1173">
        <v>29.7</v>
      </c>
      <c r="E1173">
        <v>13</v>
      </c>
      <c r="F1173">
        <v>0</v>
      </c>
      <c r="G1173">
        <v>1276</v>
      </c>
    </row>
    <row r="1174">
      <c r="A1174" t="str">
        <v>East Africa (Uganda)</v>
      </c>
      <c r="B1174" t="str">
        <v>Uganda</v>
      </c>
      <c r="C1174" t="str">
        <v>Crohn's Disease</v>
      </c>
      <c r="D1174">
        <v>21.8</v>
      </c>
      <c r="E1174">
        <v>16</v>
      </c>
      <c r="F1174">
        <v>2</v>
      </c>
      <c r="G1174">
        <v>2024</v>
      </c>
    </row>
    <row r="1175">
      <c r="A1175" t="str">
        <v>East Africa (Uganda)</v>
      </c>
      <c r="B1175" t="str">
        <v>Uganda</v>
      </c>
      <c r="C1175" t="str">
        <v>Chronic Kidney Disease (Stage 3-4)</v>
      </c>
      <c r="D1175">
        <v>257.7</v>
      </c>
      <c r="E1175">
        <v>13</v>
      </c>
      <c r="F1175">
        <v>2</v>
      </c>
      <c r="G1175">
        <v>1384</v>
      </c>
    </row>
    <row r="1176">
      <c r="A1176" t="str">
        <v>East Africa (Uganda)</v>
      </c>
      <c r="B1176" t="str">
        <v>Uganda</v>
      </c>
      <c r="C1176" t="str">
        <v>Major Depressive Disorder</v>
      </c>
      <c r="D1176">
        <v>179.4</v>
      </c>
      <c r="E1176">
        <v>15</v>
      </c>
      <c r="F1176">
        <v>3</v>
      </c>
      <c r="G1176">
        <v>981</v>
      </c>
    </row>
    <row r="1177">
      <c r="A1177" t="str">
        <v>East Africa (Uganda)</v>
      </c>
      <c r="B1177" t="str">
        <v>Uganda</v>
      </c>
      <c r="C1177" t="str">
        <v>Sickle Cell Disease</v>
      </c>
      <c r="D1177">
        <v>111.3</v>
      </c>
      <c r="E1177">
        <v>16</v>
      </c>
      <c r="F1177">
        <v>0</v>
      </c>
      <c r="G1177">
        <v>1586</v>
      </c>
    </row>
    <row r="1178">
      <c r="A1178" t="str">
        <v>Southern Africa (Zambia)</v>
      </c>
      <c r="B1178" t="str">
        <v>Zambia</v>
      </c>
      <c r="C1178" t="str">
        <v>Type 2 Diabetes</v>
      </c>
      <c r="D1178">
        <v>359.4</v>
      </c>
      <c r="E1178">
        <v>17</v>
      </c>
      <c r="F1178">
        <v>3</v>
      </c>
      <c r="G1178">
        <v>962</v>
      </c>
    </row>
    <row r="1179">
      <c r="A1179" t="str">
        <v>Southern Africa (Zambia)</v>
      </c>
      <c r="B1179" t="str">
        <v>Zambia</v>
      </c>
      <c r="C1179" t="str">
        <v>Obesity (BMI&gt;30)</v>
      </c>
      <c r="D1179">
        <v>246.1</v>
      </c>
      <c r="E1179">
        <v>17</v>
      </c>
      <c r="F1179">
        <v>2</v>
      </c>
      <c r="G1179">
        <v>827</v>
      </c>
    </row>
    <row r="1180">
      <c r="A1180" t="str">
        <v>Southern Africa (Zambia)</v>
      </c>
      <c r="B1180" t="str">
        <v>Zambia</v>
      </c>
      <c r="C1180" t="str">
        <v>Breast Cancer (HER2+)</v>
      </c>
      <c r="D1180">
        <v>167.2</v>
      </c>
      <c r="E1180">
        <v>15</v>
      </c>
      <c r="F1180">
        <v>0</v>
      </c>
      <c r="G1180">
        <v>2969</v>
      </c>
    </row>
    <row r="1181">
      <c r="A1181" t="str">
        <v>Southern Africa (Zambia)</v>
      </c>
      <c r="B1181" t="str">
        <v>Zambia</v>
      </c>
      <c r="C1181" t="str">
        <v>Non-Small Cell Lung Cancer</v>
      </c>
      <c r="D1181">
        <v>103.4</v>
      </c>
      <c r="E1181">
        <v>16</v>
      </c>
      <c r="F1181">
        <v>1</v>
      </c>
      <c r="G1181">
        <v>2929</v>
      </c>
    </row>
    <row r="1182">
      <c r="A1182" t="str">
        <v>Southern Africa (Zambia)</v>
      </c>
      <c r="B1182" t="str">
        <v>Zambia</v>
      </c>
      <c r="C1182" t="str">
        <v>Colorectal Cancer</v>
      </c>
      <c r="D1182">
        <v>54.8</v>
      </c>
      <c r="E1182">
        <v>15</v>
      </c>
      <c r="F1182">
        <v>0</v>
      </c>
      <c r="G1182">
        <v>2500</v>
      </c>
    </row>
    <row r="1183">
      <c r="A1183" t="str">
        <v>Southern Africa (Zambia)</v>
      </c>
      <c r="B1183" t="str">
        <v>Zambia</v>
      </c>
      <c r="C1183" t="str">
        <v>Prostate Cancer</v>
      </c>
      <c r="D1183">
        <v>104</v>
      </c>
      <c r="E1183">
        <v>19</v>
      </c>
      <c r="F1183">
        <v>0</v>
      </c>
      <c r="G1183">
        <v>2065</v>
      </c>
    </row>
    <row r="1184">
      <c r="A1184" t="str">
        <v>Southern Africa (Zambia)</v>
      </c>
      <c r="B1184" t="str">
        <v>Zambia</v>
      </c>
      <c r="C1184" t="str">
        <v>Hypertension</v>
      </c>
      <c r="D1184">
        <v>400.3</v>
      </c>
      <c r="E1184">
        <v>14</v>
      </c>
      <c r="F1184">
        <v>3</v>
      </c>
      <c r="G1184">
        <v>775</v>
      </c>
    </row>
    <row r="1185">
      <c r="A1185" t="str">
        <v>Southern Africa (Zambia)</v>
      </c>
      <c r="B1185" t="str">
        <v>Zambia</v>
      </c>
      <c r="C1185" t="str">
        <v>Heart Failure (HFrEF)</v>
      </c>
      <c r="D1185">
        <v>100.2</v>
      </c>
      <c r="E1185">
        <v>10</v>
      </c>
      <c r="F1185">
        <v>0</v>
      </c>
      <c r="G1185">
        <v>2079</v>
      </c>
    </row>
    <row r="1186">
      <c r="A1186" t="str">
        <v>Southern Africa (Zambia)</v>
      </c>
      <c r="B1186" t="str">
        <v>Zambia</v>
      </c>
      <c r="C1186" t="str">
        <v>Atrial Fibrillation</v>
      </c>
      <c r="D1186">
        <v>57.4</v>
      </c>
      <c r="E1186">
        <v>18</v>
      </c>
      <c r="F1186">
        <v>2</v>
      </c>
      <c r="G1186">
        <v>1671</v>
      </c>
    </row>
    <row r="1187">
      <c r="A1187" t="str">
        <v>Southern Africa (Zambia)</v>
      </c>
      <c r="B1187" t="str">
        <v>Zambia</v>
      </c>
      <c r="C1187" t="str">
        <v>Alzheimer's Disease (Early-stage)</v>
      </c>
      <c r="D1187">
        <v>49.8</v>
      </c>
      <c r="E1187">
        <v>17</v>
      </c>
      <c r="F1187">
        <v>0</v>
      </c>
      <c r="G1187">
        <v>2102</v>
      </c>
    </row>
    <row r="1188">
      <c r="A1188" t="str">
        <v>Southern Africa (Zambia)</v>
      </c>
      <c r="B1188" t="str">
        <v>Zambia</v>
      </c>
      <c r="C1188" t="str">
        <v>Parkinson's Disease</v>
      </c>
      <c r="D1188">
        <v>53.4</v>
      </c>
      <c r="E1188">
        <v>18</v>
      </c>
      <c r="F1188">
        <v>1</v>
      </c>
      <c r="G1188">
        <v>1747</v>
      </c>
    </row>
    <row r="1189">
      <c r="A1189" t="str">
        <v>Southern Africa (Zambia)</v>
      </c>
      <c r="B1189" t="str">
        <v>Zambia</v>
      </c>
      <c r="C1189" t="str">
        <v>Multiple Sclerosis (Relapsing-Remitting)</v>
      </c>
      <c r="D1189">
        <v>33.8</v>
      </c>
      <c r="E1189">
        <v>12</v>
      </c>
      <c r="F1189">
        <v>1</v>
      </c>
      <c r="G1189">
        <v>2796</v>
      </c>
    </row>
    <row r="1190">
      <c r="A1190" t="str">
        <v>Southern Africa (Zambia)</v>
      </c>
      <c r="B1190" t="str">
        <v>Zambia</v>
      </c>
      <c r="C1190" t="str">
        <v>Epilepsy (Focal)</v>
      </c>
      <c r="D1190">
        <v>97.6</v>
      </c>
      <c r="E1190">
        <v>11</v>
      </c>
      <c r="F1190">
        <v>3</v>
      </c>
      <c r="G1190">
        <v>1122</v>
      </c>
    </row>
    <row r="1191">
      <c r="A1191" t="str">
        <v>Southern Africa (Zambia)</v>
      </c>
      <c r="B1191" t="str">
        <v>Zambia</v>
      </c>
      <c r="C1191" t="str">
        <v>HIV (Treatment-naive)</v>
      </c>
      <c r="D1191">
        <v>485.9</v>
      </c>
      <c r="E1191">
        <v>18</v>
      </c>
      <c r="F1191">
        <v>2</v>
      </c>
      <c r="G1191">
        <v>1168</v>
      </c>
    </row>
    <row r="1192">
      <c r="A1192" t="str">
        <v>Southern Africa (Zambia)</v>
      </c>
      <c r="B1192" t="str">
        <v>Zambia</v>
      </c>
      <c r="C1192" t="str">
        <v>Tuberculosis (Drug-sensitive)</v>
      </c>
      <c r="D1192">
        <v>173.9</v>
      </c>
      <c r="E1192">
        <v>25</v>
      </c>
      <c r="F1192">
        <v>2</v>
      </c>
      <c r="G1192">
        <v>1050</v>
      </c>
    </row>
    <row r="1193">
      <c r="A1193" t="str">
        <v>Southern Africa (Zambia)</v>
      </c>
      <c r="B1193" t="str">
        <v>Zambia</v>
      </c>
      <c r="C1193" t="str">
        <v>Chronic Hepatitis C</v>
      </c>
      <c r="D1193">
        <v>97</v>
      </c>
      <c r="E1193">
        <v>17</v>
      </c>
      <c r="F1193">
        <v>0</v>
      </c>
      <c r="G1193">
        <v>1573</v>
      </c>
    </row>
    <row r="1194">
      <c r="A1194" t="str">
        <v>Southern Africa (Zambia)</v>
      </c>
      <c r="B1194" t="str">
        <v>Zambia</v>
      </c>
      <c r="C1194" t="str">
        <v>Asthma (Moderate-Severe)</v>
      </c>
      <c r="D1194">
        <v>188.8</v>
      </c>
      <c r="E1194">
        <v>21</v>
      </c>
      <c r="F1194">
        <v>2</v>
      </c>
      <c r="G1194">
        <v>657</v>
      </c>
    </row>
    <row r="1195">
      <c r="A1195" t="str">
        <v>Southern Africa (Zambia)</v>
      </c>
      <c r="B1195" t="str">
        <v>Zambia</v>
      </c>
      <c r="C1195" t="str">
        <v>COPD</v>
      </c>
      <c r="D1195">
        <v>142</v>
      </c>
      <c r="E1195">
        <v>18</v>
      </c>
      <c r="F1195">
        <v>1</v>
      </c>
      <c r="G1195">
        <v>1385</v>
      </c>
    </row>
    <row r="1196">
      <c r="A1196" t="str">
        <v>Southern Africa (Zambia)</v>
      </c>
      <c r="B1196" t="str">
        <v>Zambia</v>
      </c>
      <c r="C1196" t="str">
        <v>Rheumatoid Arthritis</v>
      </c>
      <c r="D1196">
        <v>52.4</v>
      </c>
      <c r="E1196">
        <v>11</v>
      </c>
      <c r="F1196">
        <v>0</v>
      </c>
      <c r="G1196">
        <v>1846</v>
      </c>
    </row>
    <row r="1197">
      <c r="A1197" t="str">
        <v>Southern Africa (Zambia)</v>
      </c>
      <c r="B1197" t="str">
        <v>Zambia</v>
      </c>
      <c r="C1197" t="str">
        <v>Psoriasis (Moderate-Severe)</v>
      </c>
      <c r="D1197">
        <v>52</v>
      </c>
      <c r="E1197">
        <v>19</v>
      </c>
      <c r="F1197">
        <v>0</v>
      </c>
      <c r="G1197">
        <v>1780</v>
      </c>
    </row>
    <row r="1198">
      <c r="A1198" t="str">
        <v>Southern Africa (Zambia)</v>
      </c>
      <c r="B1198" t="str">
        <v>Zambia</v>
      </c>
      <c r="C1198" t="str">
        <v>Crohn's Disease</v>
      </c>
      <c r="D1198">
        <v>45.5</v>
      </c>
      <c r="E1198">
        <v>13</v>
      </c>
      <c r="F1198">
        <v>0</v>
      </c>
      <c r="G1198">
        <v>2243</v>
      </c>
    </row>
    <row r="1199">
      <c r="A1199" t="str">
        <v>Southern Africa (Zambia)</v>
      </c>
      <c r="B1199" t="str">
        <v>Zambia</v>
      </c>
      <c r="C1199" t="str">
        <v>Chronic Kidney Disease (Stage 3-4)</v>
      </c>
      <c r="D1199">
        <v>260.9</v>
      </c>
      <c r="E1199">
        <v>17</v>
      </c>
      <c r="F1199">
        <v>0</v>
      </c>
      <c r="G1199">
        <v>1080</v>
      </c>
    </row>
    <row r="1200">
      <c r="A1200" t="str">
        <v>Southern Africa (Zambia)</v>
      </c>
      <c r="B1200" t="str">
        <v>Zambia</v>
      </c>
      <c r="C1200" t="str">
        <v>Major Depressive Disorder</v>
      </c>
      <c r="D1200">
        <v>179.9</v>
      </c>
      <c r="E1200">
        <v>15</v>
      </c>
      <c r="F1200">
        <v>3</v>
      </c>
      <c r="G1200">
        <v>1017</v>
      </c>
    </row>
    <row r="1201">
      <c r="A1201" t="str">
        <v>Southern Africa (Zambia)</v>
      </c>
      <c r="B1201" t="str">
        <v>Zambia</v>
      </c>
      <c r="C1201" t="str">
        <v>Sickle Cell Disease</v>
      </c>
      <c r="D1201">
        <v>37</v>
      </c>
      <c r="E1201">
        <v>20</v>
      </c>
      <c r="F1201">
        <v>0</v>
      </c>
      <c r="G1201">
        <v>1679</v>
      </c>
    </row>
    <row r="1202">
      <c r="A1202" t="str">
        <v>South Asia (Sri Lanka)</v>
      </c>
      <c r="B1202" t="str">
        <v>Sri Lanka</v>
      </c>
      <c r="C1202" t="str">
        <v>Type 2 Diabetes</v>
      </c>
      <c r="D1202">
        <v>321.3</v>
      </c>
      <c r="E1202">
        <v>17</v>
      </c>
      <c r="F1202">
        <v>2</v>
      </c>
      <c r="G1202">
        <v>1252</v>
      </c>
    </row>
    <row r="1203">
      <c r="A1203" t="str">
        <v>South Asia (Sri Lanka)</v>
      </c>
      <c r="B1203" t="str">
        <v>Sri Lanka</v>
      </c>
      <c r="C1203" t="str">
        <v>Obesity (BMI&gt;30)</v>
      </c>
      <c r="D1203">
        <v>260.1</v>
      </c>
      <c r="E1203">
        <v>11</v>
      </c>
      <c r="F1203">
        <v>5</v>
      </c>
      <c r="G1203">
        <v>926</v>
      </c>
    </row>
    <row r="1204">
      <c r="A1204" t="str">
        <v>South Asia (Sri Lanka)</v>
      </c>
      <c r="B1204" t="str">
        <v>Sri Lanka</v>
      </c>
      <c r="C1204" t="str">
        <v>Breast Cancer (HER2+)</v>
      </c>
      <c r="D1204">
        <v>70.3</v>
      </c>
      <c r="E1204">
        <v>17</v>
      </c>
      <c r="F1204">
        <v>1</v>
      </c>
      <c r="G1204">
        <v>2674</v>
      </c>
    </row>
    <row r="1205">
      <c r="A1205" t="str">
        <v>South Asia (Sri Lanka)</v>
      </c>
      <c r="B1205" t="str">
        <v>Sri Lanka</v>
      </c>
      <c r="C1205" t="str">
        <v>Non-Small Cell Lung Cancer</v>
      </c>
      <c r="D1205">
        <v>89.7</v>
      </c>
      <c r="E1205">
        <v>17</v>
      </c>
      <c r="F1205">
        <v>1</v>
      </c>
      <c r="G1205">
        <v>2500</v>
      </c>
    </row>
    <row r="1206">
      <c r="A1206" t="str">
        <v>South Asia (Sri Lanka)</v>
      </c>
      <c r="B1206" t="str">
        <v>Sri Lanka</v>
      </c>
      <c r="C1206" t="str">
        <v>Colorectal Cancer</v>
      </c>
      <c r="D1206">
        <v>114.8</v>
      </c>
      <c r="E1206">
        <v>17</v>
      </c>
      <c r="F1206">
        <v>2</v>
      </c>
      <c r="G1206">
        <v>2514</v>
      </c>
    </row>
    <row r="1207">
      <c r="A1207" t="str">
        <v>South Asia (Sri Lanka)</v>
      </c>
      <c r="B1207" t="str">
        <v>Sri Lanka</v>
      </c>
      <c r="C1207" t="str">
        <v>Prostate Cancer</v>
      </c>
      <c r="D1207">
        <v>46.4</v>
      </c>
      <c r="E1207">
        <v>13</v>
      </c>
      <c r="F1207">
        <v>2</v>
      </c>
      <c r="G1207">
        <v>2447</v>
      </c>
    </row>
    <row r="1208">
      <c r="A1208" t="str">
        <v>South Asia (Sri Lanka)</v>
      </c>
      <c r="B1208" t="str">
        <v>Sri Lanka</v>
      </c>
      <c r="C1208" t="str">
        <v>Hypertension</v>
      </c>
      <c r="D1208">
        <v>429</v>
      </c>
      <c r="E1208">
        <v>13</v>
      </c>
      <c r="F1208">
        <v>3</v>
      </c>
      <c r="G1208">
        <v>876</v>
      </c>
    </row>
    <row r="1209">
      <c r="A1209" t="str">
        <v>South Asia (Sri Lanka)</v>
      </c>
      <c r="B1209" t="str">
        <v>Sri Lanka</v>
      </c>
      <c r="C1209" t="str">
        <v>Heart Failure (HFrEF)</v>
      </c>
      <c r="D1209">
        <v>86</v>
      </c>
      <c r="E1209">
        <v>11</v>
      </c>
      <c r="F1209">
        <v>0</v>
      </c>
      <c r="G1209">
        <v>1889</v>
      </c>
    </row>
    <row r="1210">
      <c r="A1210" t="str">
        <v>South Asia (Sri Lanka)</v>
      </c>
      <c r="B1210" t="str">
        <v>Sri Lanka</v>
      </c>
      <c r="C1210" t="str">
        <v>Atrial Fibrillation</v>
      </c>
      <c r="D1210">
        <v>54.6</v>
      </c>
      <c r="E1210">
        <v>13</v>
      </c>
      <c r="F1210">
        <v>0</v>
      </c>
      <c r="G1210">
        <v>1743</v>
      </c>
    </row>
    <row r="1211">
      <c r="A1211" t="str">
        <v>South Asia (Sri Lanka)</v>
      </c>
      <c r="B1211" t="str">
        <v>Sri Lanka</v>
      </c>
      <c r="C1211" t="str">
        <v>Alzheimer's Disease (Early-stage)</v>
      </c>
      <c r="D1211">
        <v>37.7</v>
      </c>
      <c r="E1211">
        <v>14</v>
      </c>
      <c r="F1211">
        <v>2</v>
      </c>
      <c r="G1211">
        <v>2493</v>
      </c>
    </row>
    <row r="1212">
      <c r="A1212" t="str">
        <v>South Asia (Sri Lanka)</v>
      </c>
      <c r="B1212" t="str">
        <v>Sri Lanka</v>
      </c>
      <c r="C1212" t="str">
        <v>Parkinson's Disease</v>
      </c>
      <c r="D1212">
        <v>56.7</v>
      </c>
      <c r="E1212">
        <v>14</v>
      </c>
      <c r="F1212">
        <v>0</v>
      </c>
      <c r="G1212">
        <v>1985</v>
      </c>
    </row>
    <row r="1213">
      <c r="A1213" t="str">
        <v>South Asia (Sri Lanka)</v>
      </c>
      <c r="B1213" t="str">
        <v>Sri Lanka</v>
      </c>
      <c r="C1213" t="str">
        <v>Multiple Sclerosis (Relapsing-Remitting)</v>
      </c>
      <c r="D1213">
        <v>15.9</v>
      </c>
      <c r="E1213">
        <v>20</v>
      </c>
      <c r="F1213">
        <v>1</v>
      </c>
      <c r="G1213">
        <v>3280</v>
      </c>
    </row>
    <row r="1214">
      <c r="A1214" t="str">
        <v>South Asia (Sri Lanka)</v>
      </c>
      <c r="B1214" t="str">
        <v>Sri Lanka</v>
      </c>
      <c r="C1214" t="str">
        <v>Epilepsy (Focal)</v>
      </c>
      <c r="D1214">
        <v>104</v>
      </c>
      <c r="E1214">
        <v>16</v>
      </c>
      <c r="F1214">
        <v>0</v>
      </c>
      <c r="G1214">
        <v>1320</v>
      </c>
    </row>
    <row r="1215">
      <c r="A1215" t="str">
        <v>South Asia (Sri Lanka)</v>
      </c>
      <c r="B1215" t="str">
        <v>Sri Lanka</v>
      </c>
      <c r="C1215" t="str">
        <v>HIV (Treatment-naive)</v>
      </c>
      <c r="D1215">
        <v>152.4</v>
      </c>
      <c r="E1215">
        <v>10</v>
      </c>
      <c r="F1215">
        <v>1</v>
      </c>
      <c r="G1215">
        <v>1594</v>
      </c>
    </row>
    <row r="1216">
      <c r="A1216" t="str">
        <v>South Asia (Sri Lanka)</v>
      </c>
      <c r="B1216" t="str">
        <v>Sri Lanka</v>
      </c>
      <c r="C1216" t="str">
        <v>Tuberculosis (Drug-sensitive)</v>
      </c>
      <c r="D1216">
        <v>164.5</v>
      </c>
      <c r="E1216">
        <v>13</v>
      </c>
      <c r="F1216">
        <v>0</v>
      </c>
      <c r="G1216">
        <v>966</v>
      </c>
    </row>
    <row r="1217">
      <c r="A1217" t="str">
        <v>South Asia (Sri Lanka)</v>
      </c>
      <c r="B1217" t="str">
        <v>Sri Lanka</v>
      </c>
      <c r="C1217" t="str">
        <v>Chronic Hepatitis C</v>
      </c>
      <c r="D1217">
        <v>62</v>
      </c>
      <c r="E1217">
        <v>17</v>
      </c>
      <c r="F1217">
        <v>1</v>
      </c>
      <c r="G1217">
        <v>1666</v>
      </c>
    </row>
    <row r="1218">
      <c r="A1218" t="str">
        <v>South Asia (Sri Lanka)</v>
      </c>
      <c r="B1218" t="str">
        <v>Sri Lanka</v>
      </c>
      <c r="C1218" t="str">
        <v>Asthma (Moderate-Severe)</v>
      </c>
      <c r="D1218">
        <v>261</v>
      </c>
      <c r="E1218">
        <v>16</v>
      </c>
      <c r="F1218">
        <v>1</v>
      </c>
      <c r="G1218">
        <v>954</v>
      </c>
    </row>
    <row r="1219">
      <c r="A1219" t="str">
        <v>South Asia (Sri Lanka)</v>
      </c>
      <c r="B1219" t="str">
        <v>Sri Lanka</v>
      </c>
      <c r="C1219" t="str">
        <v>COPD</v>
      </c>
      <c r="D1219">
        <v>211.7</v>
      </c>
      <c r="E1219">
        <v>16</v>
      </c>
      <c r="F1219">
        <v>0</v>
      </c>
      <c r="G1219">
        <v>1469</v>
      </c>
    </row>
    <row r="1220">
      <c r="A1220" t="str">
        <v>South Asia (Sri Lanka)</v>
      </c>
      <c r="B1220" t="str">
        <v>Sri Lanka</v>
      </c>
      <c r="C1220" t="str">
        <v>Rheumatoid Arthritis</v>
      </c>
      <c r="D1220">
        <v>48.3</v>
      </c>
      <c r="E1220">
        <v>12</v>
      </c>
      <c r="F1220">
        <v>0</v>
      </c>
      <c r="G1220">
        <v>1971</v>
      </c>
    </row>
    <row r="1221">
      <c r="A1221" t="str">
        <v>South Asia (Sri Lanka)</v>
      </c>
      <c r="B1221" t="str">
        <v>Sri Lanka</v>
      </c>
      <c r="C1221" t="str">
        <v>Psoriasis (Moderate-Severe)</v>
      </c>
      <c r="D1221">
        <v>38.3</v>
      </c>
      <c r="E1221">
        <v>17</v>
      </c>
      <c r="F1221">
        <v>1</v>
      </c>
      <c r="G1221">
        <v>1715</v>
      </c>
    </row>
    <row r="1222">
      <c r="A1222" t="str">
        <v>South Asia (Sri Lanka)</v>
      </c>
      <c r="B1222" t="str">
        <v>Sri Lanka</v>
      </c>
      <c r="C1222" t="str">
        <v>Crohn's Disease</v>
      </c>
      <c r="D1222">
        <v>20.6</v>
      </c>
      <c r="E1222">
        <v>18</v>
      </c>
      <c r="F1222">
        <v>0</v>
      </c>
      <c r="G1222">
        <v>2444</v>
      </c>
    </row>
    <row r="1223">
      <c r="A1223" t="str">
        <v>South Asia (Sri Lanka)</v>
      </c>
      <c r="B1223" t="str">
        <v>Sri Lanka</v>
      </c>
      <c r="C1223" t="str">
        <v>Chronic Kidney Disease (Stage 3-4)</v>
      </c>
      <c r="D1223">
        <v>203.9</v>
      </c>
      <c r="E1223">
        <v>14</v>
      </c>
      <c r="F1223">
        <v>2</v>
      </c>
      <c r="G1223">
        <v>2037</v>
      </c>
    </row>
    <row r="1224">
      <c r="A1224" t="str">
        <v>South Asia (Sri Lanka)</v>
      </c>
      <c r="B1224" t="str">
        <v>Sri Lanka</v>
      </c>
      <c r="C1224" t="str">
        <v>Major Depressive Disorder</v>
      </c>
      <c r="D1224">
        <v>155.7</v>
      </c>
      <c r="E1224">
        <v>19</v>
      </c>
      <c r="F1224">
        <v>2</v>
      </c>
      <c r="G1224">
        <v>1072</v>
      </c>
    </row>
    <row r="1225">
      <c r="A1225" t="str">
        <v>South Asia (Sri Lanka)</v>
      </c>
      <c r="B1225" t="str">
        <v>Sri Lanka</v>
      </c>
      <c r="C1225" t="str">
        <v>Sickle Cell Disease</v>
      </c>
      <c r="D1225">
        <v>29.3</v>
      </c>
      <c r="E1225">
        <v>15</v>
      </c>
      <c r="F1225">
        <v>0</v>
      </c>
      <c r="G1225">
        <v>1960</v>
      </c>
    </row>
    <row r="1226">
      <c r="A1226" t="str">
        <v>South Asia (Nepal)</v>
      </c>
      <c r="B1226" t="str">
        <v>Nepal</v>
      </c>
      <c r="C1226" t="str">
        <v>Type 2 Diabetes</v>
      </c>
      <c r="D1226">
        <v>353.1</v>
      </c>
      <c r="E1226">
        <v>20</v>
      </c>
      <c r="F1226">
        <v>3</v>
      </c>
      <c r="G1226">
        <v>833</v>
      </c>
    </row>
    <row r="1227">
      <c r="A1227" t="str">
        <v>South Asia (Nepal)</v>
      </c>
      <c r="B1227" t="str">
        <v>Nepal</v>
      </c>
      <c r="C1227" t="str">
        <v>Obesity (BMI&gt;30)</v>
      </c>
      <c r="D1227">
        <v>200.7</v>
      </c>
      <c r="E1227">
        <v>16</v>
      </c>
      <c r="F1227">
        <v>2</v>
      </c>
      <c r="G1227">
        <v>786</v>
      </c>
    </row>
    <row r="1228">
      <c r="A1228" t="str">
        <v>South Asia (Nepal)</v>
      </c>
      <c r="B1228" t="str">
        <v>Nepal</v>
      </c>
      <c r="C1228" t="str">
        <v>Breast Cancer (HER2+)</v>
      </c>
      <c r="D1228">
        <v>107.9</v>
      </c>
      <c r="E1228">
        <v>21</v>
      </c>
      <c r="F1228">
        <v>2</v>
      </c>
      <c r="G1228">
        <v>1952</v>
      </c>
    </row>
    <row r="1229">
      <c r="A1229" t="str">
        <v>South Asia (Nepal)</v>
      </c>
      <c r="B1229" t="str">
        <v>Nepal</v>
      </c>
      <c r="C1229" t="str">
        <v>Non-Small Cell Lung Cancer</v>
      </c>
      <c r="D1229">
        <v>82.9</v>
      </c>
      <c r="E1229">
        <v>17</v>
      </c>
      <c r="F1229">
        <v>0</v>
      </c>
      <c r="G1229">
        <v>2663</v>
      </c>
    </row>
    <row r="1230">
      <c r="A1230" t="str">
        <v>South Asia (Nepal)</v>
      </c>
      <c r="B1230" t="str">
        <v>Nepal</v>
      </c>
      <c r="C1230" t="str">
        <v>Colorectal Cancer</v>
      </c>
      <c r="D1230">
        <v>90</v>
      </c>
      <c r="E1230">
        <v>14</v>
      </c>
      <c r="F1230">
        <v>2</v>
      </c>
      <c r="G1230">
        <v>2301</v>
      </c>
    </row>
    <row r="1231">
      <c r="A1231" t="str">
        <v>South Asia (Nepal)</v>
      </c>
      <c r="B1231" t="str">
        <v>Nepal</v>
      </c>
      <c r="C1231" t="str">
        <v>Prostate Cancer</v>
      </c>
      <c r="D1231">
        <v>37.9</v>
      </c>
      <c r="E1231">
        <v>15</v>
      </c>
      <c r="F1231">
        <v>1</v>
      </c>
      <c r="G1231">
        <v>2259</v>
      </c>
    </row>
    <row r="1232">
      <c r="A1232" t="str">
        <v>South Asia (Nepal)</v>
      </c>
      <c r="B1232" t="str">
        <v>Nepal</v>
      </c>
      <c r="C1232" t="str">
        <v>Hypertension</v>
      </c>
      <c r="D1232">
        <v>360</v>
      </c>
      <c r="E1232">
        <v>18</v>
      </c>
      <c r="F1232">
        <v>3</v>
      </c>
      <c r="G1232">
        <v>606</v>
      </c>
    </row>
    <row r="1233">
      <c r="A1233" t="str">
        <v>South Asia (Nepal)</v>
      </c>
      <c r="B1233" t="str">
        <v>Nepal</v>
      </c>
      <c r="C1233" t="str">
        <v>Heart Failure (HFrEF)</v>
      </c>
      <c r="D1233">
        <v>55.8</v>
      </c>
      <c r="E1233">
        <v>21</v>
      </c>
      <c r="F1233">
        <v>2</v>
      </c>
      <c r="G1233">
        <v>1886</v>
      </c>
    </row>
    <row r="1234">
      <c r="A1234" t="str">
        <v>South Asia (Nepal)</v>
      </c>
      <c r="B1234" t="str">
        <v>Nepal</v>
      </c>
      <c r="C1234" t="str">
        <v>Atrial Fibrillation</v>
      </c>
      <c r="D1234">
        <v>82.6</v>
      </c>
      <c r="E1234">
        <v>19</v>
      </c>
      <c r="F1234">
        <v>2</v>
      </c>
      <c r="G1234">
        <v>1330</v>
      </c>
    </row>
    <row r="1235">
      <c r="A1235" t="str">
        <v>South Asia (Nepal)</v>
      </c>
      <c r="B1235" t="str">
        <v>Nepal</v>
      </c>
      <c r="C1235" t="str">
        <v>Alzheimer's Disease (Early-stage)</v>
      </c>
      <c r="D1235">
        <v>68.6</v>
      </c>
      <c r="E1235">
        <v>19</v>
      </c>
      <c r="F1235">
        <v>0</v>
      </c>
      <c r="G1235">
        <v>1724</v>
      </c>
    </row>
    <row r="1236">
      <c r="A1236" t="str">
        <v>South Asia (Nepal)</v>
      </c>
      <c r="B1236" t="str">
        <v>Nepal</v>
      </c>
      <c r="C1236" t="str">
        <v>Parkinson's Disease</v>
      </c>
      <c r="D1236">
        <v>57.3</v>
      </c>
      <c r="E1236">
        <v>12</v>
      </c>
      <c r="F1236">
        <v>1</v>
      </c>
      <c r="G1236">
        <v>1576</v>
      </c>
    </row>
    <row r="1237">
      <c r="A1237" t="str">
        <v>South Asia (Nepal)</v>
      </c>
      <c r="B1237" t="str">
        <v>Nepal</v>
      </c>
      <c r="C1237" t="str">
        <v>Multiple Sclerosis (Relapsing-Remitting)</v>
      </c>
      <c r="D1237">
        <v>17</v>
      </c>
      <c r="E1237">
        <v>16</v>
      </c>
      <c r="F1237">
        <v>0</v>
      </c>
      <c r="G1237">
        <v>2190</v>
      </c>
    </row>
    <row r="1238">
      <c r="A1238" t="str">
        <v>South Asia (Nepal)</v>
      </c>
      <c r="B1238" t="str">
        <v>Nepal</v>
      </c>
      <c r="C1238" t="str">
        <v>Epilepsy (Focal)</v>
      </c>
      <c r="D1238">
        <v>114</v>
      </c>
      <c r="E1238">
        <v>22</v>
      </c>
      <c r="F1238">
        <v>3</v>
      </c>
      <c r="G1238">
        <v>1092</v>
      </c>
    </row>
    <row r="1239">
      <c r="A1239" t="str">
        <v>South Asia (Nepal)</v>
      </c>
      <c r="B1239" t="str">
        <v>Nepal</v>
      </c>
      <c r="C1239" t="str">
        <v>HIV (Treatment-naive)</v>
      </c>
      <c r="D1239">
        <v>109.6</v>
      </c>
      <c r="E1239">
        <v>18</v>
      </c>
      <c r="F1239">
        <v>2</v>
      </c>
      <c r="G1239">
        <v>990</v>
      </c>
    </row>
    <row r="1240">
      <c r="A1240" t="str">
        <v>South Asia (Nepal)</v>
      </c>
      <c r="B1240" t="str">
        <v>Nepal</v>
      </c>
      <c r="C1240" t="str">
        <v>Tuberculosis (Drug-sensitive)</v>
      </c>
      <c r="D1240">
        <v>205.4</v>
      </c>
      <c r="E1240">
        <v>10</v>
      </c>
      <c r="F1240">
        <v>3</v>
      </c>
      <c r="G1240">
        <v>966</v>
      </c>
    </row>
    <row r="1241">
      <c r="A1241" t="str">
        <v>South Asia (Nepal)</v>
      </c>
      <c r="B1241" t="str">
        <v>Nepal</v>
      </c>
      <c r="C1241" t="str">
        <v>Chronic Hepatitis C</v>
      </c>
      <c r="D1241">
        <v>81</v>
      </c>
      <c r="E1241">
        <v>9</v>
      </c>
      <c r="F1241">
        <v>1</v>
      </c>
      <c r="G1241">
        <v>1109</v>
      </c>
    </row>
    <row r="1242">
      <c r="A1242" t="str">
        <v>South Asia (Nepal)</v>
      </c>
      <c r="B1242" t="str">
        <v>Nepal</v>
      </c>
      <c r="C1242" t="str">
        <v>Asthma (Moderate-Severe)</v>
      </c>
      <c r="D1242">
        <v>269.8</v>
      </c>
      <c r="E1242">
        <v>18</v>
      </c>
      <c r="F1242">
        <v>2</v>
      </c>
      <c r="G1242">
        <v>730</v>
      </c>
    </row>
    <row r="1243">
      <c r="A1243" t="str">
        <v>South Asia (Nepal)</v>
      </c>
      <c r="B1243" t="str">
        <v>Nepal</v>
      </c>
      <c r="C1243" t="str">
        <v>COPD</v>
      </c>
      <c r="D1243">
        <v>135.2</v>
      </c>
      <c r="E1243">
        <v>16</v>
      </c>
      <c r="F1243">
        <v>0</v>
      </c>
      <c r="G1243">
        <v>991</v>
      </c>
    </row>
    <row r="1244">
      <c r="A1244" t="str">
        <v>South Asia (Nepal)</v>
      </c>
      <c r="B1244" t="str">
        <v>Nepal</v>
      </c>
      <c r="C1244" t="str">
        <v>Rheumatoid Arthritis</v>
      </c>
      <c r="D1244">
        <v>56.9</v>
      </c>
      <c r="E1244">
        <v>17</v>
      </c>
      <c r="F1244">
        <v>0</v>
      </c>
      <c r="G1244">
        <v>1378</v>
      </c>
    </row>
    <row r="1245">
      <c r="A1245" t="str">
        <v>South Asia (Nepal)</v>
      </c>
      <c r="B1245" t="str">
        <v>Nepal</v>
      </c>
      <c r="C1245" t="str">
        <v>Psoriasis (Moderate-Severe)</v>
      </c>
      <c r="D1245">
        <v>38.7</v>
      </c>
      <c r="E1245">
        <v>7</v>
      </c>
      <c r="F1245">
        <v>0</v>
      </c>
      <c r="G1245">
        <v>1406</v>
      </c>
    </row>
    <row r="1246">
      <c r="A1246" t="str">
        <v>South Asia (Nepal)</v>
      </c>
      <c r="B1246" t="str">
        <v>Nepal</v>
      </c>
      <c r="C1246" t="str">
        <v>Crohn's Disease</v>
      </c>
      <c r="D1246">
        <v>23</v>
      </c>
      <c r="E1246">
        <v>19</v>
      </c>
      <c r="F1246">
        <v>2</v>
      </c>
      <c r="G1246">
        <v>1812</v>
      </c>
    </row>
    <row r="1247">
      <c r="A1247" t="str">
        <v>South Asia (Nepal)</v>
      </c>
      <c r="B1247" t="str">
        <v>Nepal</v>
      </c>
      <c r="C1247" t="str">
        <v>Chronic Kidney Disease (Stage 3-4)</v>
      </c>
      <c r="D1247">
        <v>208.7</v>
      </c>
      <c r="E1247">
        <v>16</v>
      </c>
      <c r="F1247">
        <v>0</v>
      </c>
      <c r="G1247">
        <v>1639</v>
      </c>
    </row>
    <row r="1248">
      <c r="A1248" t="str">
        <v>South Asia (Nepal)</v>
      </c>
      <c r="B1248" t="str">
        <v>Nepal</v>
      </c>
      <c r="C1248" t="str">
        <v>Major Depressive Disorder</v>
      </c>
      <c r="D1248">
        <v>127.1</v>
      </c>
      <c r="E1248">
        <v>17</v>
      </c>
      <c r="F1248">
        <v>1</v>
      </c>
      <c r="G1248">
        <v>1010</v>
      </c>
    </row>
    <row r="1249">
      <c r="A1249" t="str">
        <v>South Asia (Nepal)</v>
      </c>
      <c r="B1249" t="str">
        <v>Nepal</v>
      </c>
      <c r="C1249" t="str">
        <v>Sickle Cell Disease</v>
      </c>
      <c r="D1249">
        <v>32.3</v>
      </c>
      <c r="E1249">
        <v>20</v>
      </c>
      <c r="F1249">
        <v>0</v>
      </c>
      <c r="G1249">
        <v>1529</v>
      </c>
    </row>
  </sheetData>
  <pageMargins left="0.75" right="0.75" top="1" bottom="1" header="0.511811023622047" footer="0.511811023622047"/>
  <ignoredErrors>
    <ignoredError numberStoredAsText="1" sqref="A1:G1249"/>
  </ignoredErrors>
</worksheet>
</file>

<file path=xl/worksheets/sheet4.xml><?xml version="1.0" encoding="utf-8"?>
<worksheet xmlns="http://schemas.openxmlformats.org/spreadsheetml/2006/main" xmlns:r="http://schemas.openxmlformats.org/officeDocument/2006/relationships">
  <dimension ref="A1:H601"/>
  <sheetViews>
    <sheetView workbookViewId="0" rightToLeft="0"/>
  </sheetViews>
  <sheetData>
    <row r="1">
      <c r="A1" t="str">
        <v>Site ID</v>
      </c>
      <c r="B1" t="str">
        <v>Site Name</v>
      </c>
      <c r="C1" t="str">
        <v>Region</v>
      </c>
      <c r="D1" t="str">
        <v>Country</v>
      </c>
      <c r="E1" t="str">
        <v>City</v>
      </c>
      <c r="F1" t="str">
        <v>Therapeutic Area</v>
      </c>
      <c r="G1" t="str">
        <v>Hospital Type</v>
      </c>
      <c r="H1" t="str">
        <v>Accreditation</v>
      </c>
    </row>
    <row r="2">
      <c r="A2" t="str">
        <v>S-0001</v>
      </c>
      <c r="B2" t="str">
        <v>Chennai Behavioral Health Center</v>
      </c>
      <c r="C2" t="str">
        <v>South India</v>
      </c>
      <c r="D2" t="str">
        <v>India</v>
      </c>
      <c r="E2" t="str">
        <v>Chennai</v>
      </c>
      <c r="F2" t="str">
        <v>Psychiatry</v>
      </c>
      <c r="G2" t="str">
        <v>Academic Medical Center</v>
      </c>
      <c r="H2" t="str">
        <v>Yes</v>
      </c>
    </row>
    <row r="3">
      <c r="A3" t="str">
        <v>S-0002</v>
      </c>
      <c r="B3" t="str">
        <v>Kochi Joint &amp; Autoimmune Care Hospital</v>
      </c>
      <c r="C3" t="str">
        <v>South India</v>
      </c>
      <c r="D3" t="str">
        <v>India</v>
      </c>
      <c r="E3" t="str">
        <v>Kochi</v>
      </c>
      <c r="F3" t="str">
        <v>Rheumatology</v>
      </c>
      <c r="G3" t="str">
        <v>Academic Medical Center</v>
      </c>
      <c r="H3" t="str">
        <v>Yes</v>
      </c>
    </row>
    <row r="4">
      <c r="A4" t="str">
        <v>S-0003</v>
      </c>
      <c r="B4" t="str">
        <v>Hyderabad Infectious Disease Clinic</v>
      </c>
      <c r="C4" t="str">
        <v>South India</v>
      </c>
      <c r="D4" t="str">
        <v>India</v>
      </c>
      <c r="E4" t="str">
        <v>Hyderabad</v>
      </c>
      <c r="F4" t="str">
        <v>Infectious Disease</v>
      </c>
      <c r="G4" t="str">
        <v>Academic Medical Center</v>
      </c>
      <c r="H4" t="str">
        <v>Yes</v>
      </c>
    </row>
    <row r="5">
      <c r="A5" t="str">
        <v>S-0004</v>
      </c>
      <c r="B5" t="str">
        <v>Chennai Hematology Center</v>
      </c>
      <c r="C5" t="str">
        <v>South India</v>
      </c>
      <c r="D5" t="str">
        <v>India</v>
      </c>
      <c r="E5" t="str">
        <v>Chennai</v>
      </c>
      <c r="F5" t="str">
        <v>Hematology</v>
      </c>
      <c r="G5" t="str">
        <v>Academic Medical Center</v>
      </c>
      <c r="H5" t="str">
        <v>Yes</v>
      </c>
    </row>
    <row r="6">
      <c r="A6" t="str">
        <v>S-0005</v>
      </c>
      <c r="B6" t="str">
        <v>Bangalore Hematology Care Hospital</v>
      </c>
      <c r="C6" t="str">
        <v>South India</v>
      </c>
      <c r="D6" t="str">
        <v>India</v>
      </c>
      <c r="E6" t="str">
        <v>Bangalore</v>
      </c>
      <c r="F6" t="str">
        <v>Hematology</v>
      </c>
      <c r="G6" t="str">
        <v>Regional Referral Hospital</v>
      </c>
      <c r="H6" t="str">
        <v>Yes</v>
      </c>
    </row>
    <row r="7">
      <c r="A7" t="str">
        <v>S-0006</v>
      </c>
      <c r="B7" t="str">
        <v>Kochi Oncology Institute</v>
      </c>
      <c r="C7" t="str">
        <v>South India</v>
      </c>
      <c r="D7" t="str">
        <v>India</v>
      </c>
      <c r="E7" t="str">
        <v>Kochi</v>
      </c>
      <c r="F7" t="str">
        <v>Oncology</v>
      </c>
      <c r="G7" t="str">
        <v>University Hospital</v>
      </c>
      <c r="H7" t="str">
        <v>Yes</v>
      </c>
    </row>
    <row r="8">
      <c r="A8" t="str">
        <v>S-0007</v>
      </c>
      <c r="B8" t="str">
        <v>Kochi Renal Health Institute</v>
      </c>
      <c r="C8" t="str">
        <v>South India</v>
      </c>
      <c r="D8" t="str">
        <v>India</v>
      </c>
      <c r="E8" t="str">
        <v>Kochi</v>
      </c>
      <c r="F8" t="str">
        <v>Nephrology</v>
      </c>
      <c r="G8" t="str">
        <v>Regional Referral Hospital</v>
      </c>
      <c r="H8" t="str">
        <v>Yes</v>
      </c>
    </row>
    <row r="9">
      <c r="A9" t="str">
        <v>S-0008</v>
      </c>
      <c r="B9" t="str">
        <v>Chennai Oncology Institute</v>
      </c>
      <c r="C9" t="str">
        <v>South India</v>
      </c>
      <c r="D9" t="str">
        <v>India</v>
      </c>
      <c r="E9" t="str">
        <v>Chennai</v>
      </c>
      <c r="F9" t="str">
        <v>Oncology</v>
      </c>
      <c r="G9" t="str">
        <v>Specialty Clinic</v>
      </c>
      <c r="H9" t="str">
        <v>Yes</v>
      </c>
    </row>
    <row r="10">
      <c r="A10" t="str">
        <v>S-0009</v>
      </c>
      <c r="B10" t="str">
        <v>Kochi Mental Health Care Hospital</v>
      </c>
      <c r="C10" t="str">
        <v>South India</v>
      </c>
      <c r="D10" t="str">
        <v>India</v>
      </c>
      <c r="E10" t="str">
        <v>Kochi</v>
      </c>
      <c r="F10" t="str">
        <v>Psychiatry</v>
      </c>
      <c r="G10" t="str">
        <v>Community Hospital</v>
      </c>
      <c r="H10" t="str">
        <v>Yes</v>
      </c>
    </row>
    <row r="11">
      <c r="A11" t="str">
        <v>S-0010</v>
      </c>
      <c r="B11" t="str">
        <v>Kochi Dermatology Center</v>
      </c>
      <c r="C11" t="str">
        <v>South India</v>
      </c>
      <c r="D11" t="str">
        <v>India</v>
      </c>
      <c r="E11" t="str">
        <v>Kochi</v>
      </c>
      <c r="F11" t="str">
        <v>Dermatology</v>
      </c>
      <c r="G11" t="str">
        <v>Specialty Clinic</v>
      </c>
      <c r="H11" t="str">
        <v>Yes</v>
      </c>
    </row>
    <row r="12">
      <c r="A12" t="str">
        <v>S-0011</v>
      </c>
      <c r="B12" t="str">
        <v>Coimbatore Nephrology &amp; Kidney Care Center</v>
      </c>
      <c r="C12" t="str">
        <v>South India</v>
      </c>
      <c r="D12" t="str">
        <v>India</v>
      </c>
      <c r="E12" t="str">
        <v>Coimbatore</v>
      </c>
      <c r="F12" t="str">
        <v>Nephrology</v>
      </c>
      <c r="G12" t="str">
        <v>Academic Medical Center</v>
      </c>
      <c r="H12" t="str">
        <v>Yes</v>
      </c>
    </row>
    <row r="13">
      <c r="A13" t="str">
        <v>S-0012</v>
      </c>
      <c r="B13" t="str">
        <v>Coimbatore Neurology Institute</v>
      </c>
      <c r="C13" t="str">
        <v>South India</v>
      </c>
      <c r="D13" t="str">
        <v>India</v>
      </c>
      <c r="E13" t="str">
        <v>Coimbatore</v>
      </c>
      <c r="F13" t="str">
        <v>Neurology</v>
      </c>
      <c r="G13" t="str">
        <v>University Hospital</v>
      </c>
      <c r="H13" t="str">
        <v>Yes</v>
      </c>
    </row>
    <row r="14">
      <c r="A14" t="str">
        <v>S-0013</v>
      </c>
      <c r="B14" t="str">
        <v>Kochi Mental Health Care Hospital</v>
      </c>
      <c r="C14" t="str">
        <v>South India</v>
      </c>
      <c r="D14" t="str">
        <v>India</v>
      </c>
      <c r="E14" t="str">
        <v>Kochi</v>
      </c>
      <c r="F14" t="str">
        <v>Psychiatry</v>
      </c>
      <c r="G14" t="str">
        <v>Regional Referral Hospital</v>
      </c>
      <c r="H14" t="str">
        <v>Yes</v>
      </c>
    </row>
    <row r="15">
      <c r="A15" t="str">
        <v>S-0014</v>
      </c>
      <c r="B15" t="str">
        <v>Chennai Skin Health Institute</v>
      </c>
      <c r="C15" t="str">
        <v>South India</v>
      </c>
      <c r="D15" t="str">
        <v>India</v>
      </c>
      <c r="E15" t="str">
        <v>Chennai</v>
      </c>
      <c r="F15" t="str">
        <v>Dermatology</v>
      </c>
      <c r="G15" t="str">
        <v>Specialty Clinic</v>
      </c>
      <c r="H15" t="str">
        <v>No</v>
      </c>
    </row>
    <row r="16">
      <c r="A16" t="str">
        <v>S-0015</v>
      </c>
      <c r="B16" t="str">
        <v>Kochi Oncology Institute</v>
      </c>
      <c r="C16" t="str">
        <v>South India</v>
      </c>
      <c r="D16" t="str">
        <v>India</v>
      </c>
      <c r="E16" t="str">
        <v>Kochi</v>
      </c>
      <c r="F16" t="str">
        <v>Oncology</v>
      </c>
      <c r="G16" t="str">
        <v>Community Hospital</v>
      </c>
      <c r="H16" t="str">
        <v>No</v>
      </c>
    </row>
    <row r="17">
      <c r="A17" t="str">
        <v>S-0016</v>
      </c>
      <c r="B17" t="str">
        <v>Coimbatore Heart &amp; Vascular Institute</v>
      </c>
      <c r="C17" t="str">
        <v>South India</v>
      </c>
      <c r="D17" t="str">
        <v>India</v>
      </c>
      <c r="E17" t="str">
        <v>Coimbatore</v>
      </c>
      <c r="F17" t="str">
        <v>Cardiology</v>
      </c>
      <c r="G17" t="str">
        <v>Community Hospital</v>
      </c>
      <c r="H17" t="str">
        <v>Yes</v>
      </c>
    </row>
    <row r="18">
      <c r="A18" t="str">
        <v>S-0017</v>
      </c>
      <c r="B18" t="str">
        <v>Coimbatore Cardiac Care Hospital</v>
      </c>
      <c r="C18" t="str">
        <v>South India</v>
      </c>
      <c r="D18" t="str">
        <v>India</v>
      </c>
      <c r="E18" t="str">
        <v>Coimbatore</v>
      </c>
      <c r="F18" t="str">
        <v>Cardiology</v>
      </c>
      <c r="G18" t="str">
        <v>Specialty Clinic</v>
      </c>
      <c r="H18" t="str">
        <v>No</v>
      </c>
    </row>
    <row r="19">
      <c r="A19" t="str">
        <v>S-0018</v>
      </c>
      <c r="B19" t="str">
        <v>Hyderabad Joint &amp; Autoimmune Care Hospital</v>
      </c>
      <c r="C19" t="str">
        <v>South India</v>
      </c>
      <c r="D19" t="str">
        <v>India</v>
      </c>
      <c r="E19" t="str">
        <v>Hyderabad</v>
      </c>
      <c r="F19" t="str">
        <v>Rheumatology</v>
      </c>
      <c r="G19" t="str">
        <v>Academic Medical Center</v>
      </c>
      <c r="H19" t="str">
        <v>Yes</v>
      </c>
    </row>
    <row r="20">
      <c r="A20" t="str">
        <v>S-0019</v>
      </c>
      <c r="B20" t="str">
        <v>Coimbatore Cancer Center</v>
      </c>
      <c r="C20" t="str">
        <v>South India</v>
      </c>
      <c r="D20" t="str">
        <v>India</v>
      </c>
      <c r="E20" t="str">
        <v>Coimbatore</v>
      </c>
      <c r="F20" t="str">
        <v>Oncology</v>
      </c>
      <c r="G20" t="str">
        <v>Academic Medical Center</v>
      </c>
      <c r="H20" t="str">
        <v>Yes</v>
      </c>
    </row>
    <row r="21">
      <c r="A21" t="str">
        <v>S-0020</v>
      </c>
      <c r="B21" t="str">
        <v>Hyderabad Global Health Institute</v>
      </c>
      <c r="C21" t="str">
        <v>South India</v>
      </c>
      <c r="D21" t="str">
        <v>India</v>
      </c>
      <c r="E21" t="str">
        <v>Hyderabad</v>
      </c>
      <c r="F21" t="str">
        <v>Infectious Disease</v>
      </c>
      <c r="G21" t="str">
        <v>University Hospital</v>
      </c>
      <c r="H21" t="str">
        <v>Yes</v>
      </c>
    </row>
    <row r="22">
      <c r="A22" t="str">
        <v>S-0021</v>
      </c>
      <c r="B22" t="str">
        <v>Bangalore Lung Health Hospital</v>
      </c>
      <c r="C22" t="str">
        <v>South India</v>
      </c>
      <c r="D22" t="str">
        <v>India</v>
      </c>
      <c r="E22" t="str">
        <v>Bangalore</v>
      </c>
      <c r="F22" t="str">
        <v>Pulmonology</v>
      </c>
      <c r="G22" t="str">
        <v>Academic Medical Center</v>
      </c>
      <c r="H22" t="str">
        <v>Yes</v>
      </c>
    </row>
    <row r="23">
      <c r="A23" t="str">
        <v>S-0022</v>
      </c>
      <c r="B23" t="str">
        <v>Chennai Hematology Care Hospital</v>
      </c>
      <c r="C23" t="str">
        <v>South India</v>
      </c>
      <c r="D23" t="str">
        <v>India</v>
      </c>
      <c r="E23" t="str">
        <v>Chennai</v>
      </c>
      <c r="F23" t="str">
        <v>Hematology</v>
      </c>
      <c r="G23" t="str">
        <v>Specialty Clinic</v>
      </c>
      <c r="H23" t="str">
        <v>Yes</v>
      </c>
    </row>
    <row r="24">
      <c r="A24" t="str">
        <v>S-0023</v>
      </c>
      <c r="B24" t="str">
        <v>Bangalore Immunology &amp; ID Center</v>
      </c>
      <c r="C24" t="str">
        <v>South India</v>
      </c>
      <c r="D24" t="str">
        <v>India</v>
      </c>
      <c r="E24" t="str">
        <v>Bangalore</v>
      </c>
      <c r="F24" t="str">
        <v>Infectious Disease</v>
      </c>
      <c r="G24" t="str">
        <v>Community Hospital</v>
      </c>
      <c r="H24" t="str">
        <v>No</v>
      </c>
    </row>
    <row r="25">
      <c r="A25" t="str">
        <v>S-0024</v>
      </c>
      <c r="B25" t="str">
        <v>Chennai Nephrology &amp; Kidney Care Center</v>
      </c>
      <c r="C25" t="str">
        <v>South India</v>
      </c>
      <c r="D25" t="str">
        <v>India</v>
      </c>
      <c r="E25" t="str">
        <v>Chennai</v>
      </c>
      <c r="F25" t="str">
        <v>Nephrology</v>
      </c>
      <c r="G25" t="str">
        <v>Specialty Clinic</v>
      </c>
      <c r="H25" t="str">
        <v>Yes</v>
      </c>
    </row>
    <row r="26">
      <c r="A26" t="str">
        <v>S-0025</v>
      </c>
      <c r="B26" t="str">
        <v>Jaipur Kidney Care Hospital</v>
      </c>
      <c r="C26" t="str">
        <v>North India</v>
      </c>
      <c r="D26" t="str">
        <v>India</v>
      </c>
      <c r="E26" t="str">
        <v>Jaipur</v>
      </c>
      <c r="F26" t="str">
        <v>Nephrology</v>
      </c>
      <c r="G26" t="str">
        <v>University Hospital</v>
      </c>
      <c r="H26" t="str">
        <v>Yes</v>
      </c>
    </row>
    <row r="27">
      <c r="A27" t="str">
        <v>S-0026</v>
      </c>
      <c r="B27" t="str">
        <v>Lucknow Comprehensive Cancer Hospital</v>
      </c>
      <c r="C27" t="str">
        <v>North India</v>
      </c>
      <c r="D27" t="str">
        <v>India</v>
      </c>
      <c r="E27" t="str">
        <v>Lucknow</v>
      </c>
      <c r="F27" t="str">
        <v>Oncology</v>
      </c>
      <c r="G27" t="str">
        <v>Academic Medical Center</v>
      </c>
      <c r="H27" t="str">
        <v>Yes</v>
      </c>
    </row>
    <row r="28">
      <c r="A28" t="str">
        <v>S-0027</v>
      </c>
      <c r="B28" t="str">
        <v>Chandigarh Cancer Center</v>
      </c>
      <c r="C28" t="str">
        <v>North India</v>
      </c>
      <c r="D28" t="str">
        <v>India</v>
      </c>
      <c r="E28" t="str">
        <v>Chandigarh</v>
      </c>
      <c r="F28" t="str">
        <v>Oncology</v>
      </c>
      <c r="G28" t="str">
        <v>Specialty Clinic</v>
      </c>
      <c r="H28" t="str">
        <v>No</v>
      </c>
    </row>
    <row r="29">
      <c r="A29" t="str">
        <v>S-0028</v>
      </c>
      <c r="B29" t="str">
        <v>Delhi Endocrine Care Hospital</v>
      </c>
      <c r="C29" t="str">
        <v>North India</v>
      </c>
      <c r="D29" t="str">
        <v>India</v>
      </c>
      <c r="E29" t="str">
        <v>Delhi</v>
      </c>
      <c r="F29" t="str">
        <v>Endocrinology</v>
      </c>
      <c r="G29" t="str">
        <v>Academic Medical Center</v>
      </c>
      <c r="H29" t="str">
        <v>Yes</v>
      </c>
    </row>
    <row r="30">
      <c r="A30" t="str">
        <v>S-0029</v>
      </c>
      <c r="B30" t="str">
        <v>Delhi Comprehensive Cancer Hospital</v>
      </c>
      <c r="C30" t="str">
        <v>North India</v>
      </c>
      <c r="D30" t="str">
        <v>India</v>
      </c>
      <c r="E30" t="str">
        <v>Delhi</v>
      </c>
      <c r="F30" t="str">
        <v>Oncology</v>
      </c>
      <c r="G30" t="str">
        <v>Community Hospital</v>
      </c>
      <c r="H30" t="str">
        <v>Yes</v>
      </c>
    </row>
    <row r="31">
      <c r="A31" t="str">
        <v>S-0030</v>
      </c>
      <c r="B31" t="str">
        <v>Amritsar Dermatology &amp; Psoriasis Clinic</v>
      </c>
      <c r="C31" t="str">
        <v>North India</v>
      </c>
      <c r="D31" t="str">
        <v>India</v>
      </c>
      <c r="E31" t="str">
        <v>Amritsar</v>
      </c>
      <c r="F31" t="str">
        <v>Dermatology</v>
      </c>
      <c r="G31" t="str">
        <v>University Hospital</v>
      </c>
      <c r="H31" t="str">
        <v>Yes</v>
      </c>
    </row>
    <row r="32">
      <c r="A32" t="str">
        <v>S-0031</v>
      </c>
      <c r="B32" t="str">
        <v>Delhi Heart &amp; Vascular Institute</v>
      </c>
      <c r="C32" t="str">
        <v>North India</v>
      </c>
      <c r="D32" t="str">
        <v>India</v>
      </c>
      <c r="E32" t="str">
        <v>Delhi</v>
      </c>
      <c r="F32" t="str">
        <v>Cardiology</v>
      </c>
      <c r="G32" t="str">
        <v>Regional Referral Hospital</v>
      </c>
      <c r="H32" t="str">
        <v>Yes</v>
      </c>
    </row>
    <row r="33">
      <c r="A33" t="str">
        <v>S-0032</v>
      </c>
      <c r="B33" t="str">
        <v>Delhi Metabolic Health Center</v>
      </c>
      <c r="C33" t="str">
        <v>North India</v>
      </c>
      <c r="D33" t="str">
        <v>India</v>
      </c>
      <c r="E33" t="str">
        <v>Delhi</v>
      </c>
      <c r="F33" t="str">
        <v>Endocrinology</v>
      </c>
      <c r="G33" t="str">
        <v>Academic Medical Center</v>
      </c>
      <c r="H33" t="str">
        <v>Yes</v>
      </c>
    </row>
    <row r="34">
      <c r="A34" t="str">
        <v>S-0033</v>
      </c>
      <c r="B34" t="str">
        <v>Amritsar Memory &amp; Brain Health Center</v>
      </c>
      <c r="C34" t="str">
        <v>North India</v>
      </c>
      <c r="D34" t="str">
        <v>India</v>
      </c>
      <c r="E34" t="str">
        <v>Amritsar</v>
      </c>
      <c r="F34" t="str">
        <v>Neurology</v>
      </c>
      <c r="G34" t="str">
        <v>Academic Medical Center</v>
      </c>
      <c r="H34" t="str">
        <v>Yes</v>
      </c>
    </row>
    <row r="35">
      <c r="A35" t="str">
        <v>S-0034</v>
      </c>
      <c r="B35" t="str">
        <v>Amritsar Renal Health Institute</v>
      </c>
      <c r="C35" t="str">
        <v>North India</v>
      </c>
      <c r="D35" t="str">
        <v>India</v>
      </c>
      <c r="E35" t="str">
        <v>Amritsar</v>
      </c>
      <c r="F35" t="str">
        <v>Nephrology</v>
      </c>
      <c r="G35" t="str">
        <v>Specialty Clinic</v>
      </c>
      <c r="H35" t="str">
        <v>No</v>
      </c>
    </row>
    <row r="36">
      <c r="A36" t="str">
        <v>S-0035</v>
      </c>
      <c r="B36" t="str">
        <v>Jaipur Neurology Institute</v>
      </c>
      <c r="C36" t="str">
        <v>North India</v>
      </c>
      <c r="D36" t="str">
        <v>India</v>
      </c>
      <c r="E36" t="str">
        <v>Jaipur</v>
      </c>
      <c r="F36" t="str">
        <v>Neurology</v>
      </c>
      <c r="G36" t="str">
        <v>Community Hospital</v>
      </c>
      <c r="H36" t="str">
        <v>Yes</v>
      </c>
    </row>
    <row r="37">
      <c r="A37" t="str">
        <v>S-0036</v>
      </c>
      <c r="B37" t="str">
        <v>Chandigarh Oncology Institute</v>
      </c>
      <c r="C37" t="str">
        <v>North India</v>
      </c>
      <c r="D37" t="str">
        <v>India</v>
      </c>
      <c r="E37" t="str">
        <v>Chandigarh</v>
      </c>
      <c r="F37" t="str">
        <v>Oncology</v>
      </c>
      <c r="G37" t="str">
        <v>Academic Medical Center</v>
      </c>
      <c r="H37" t="str">
        <v>Yes</v>
      </c>
    </row>
    <row r="38">
      <c r="A38" t="str">
        <v>S-0037</v>
      </c>
      <c r="B38" t="str">
        <v>Jaipur Joint &amp; Autoimmune Care Hospital</v>
      </c>
      <c r="C38" t="str">
        <v>North India</v>
      </c>
      <c r="D38" t="str">
        <v>India</v>
      </c>
      <c r="E38" t="str">
        <v>Jaipur</v>
      </c>
      <c r="F38" t="str">
        <v>Rheumatology</v>
      </c>
      <c r="G38" t="str">
        <v>Specialty Clinic</v>
      </c>
      <c r="H38" t="str">
        <v>Yes</v>
      </c>
    </row>
    <row r="39">
      <c r="A39" t="str">
        <v>S-0038</v>
      </c>
      <c r="B39" t="str">
        <v>Lucknow Kidney Care Hospital</v>
      </c>
      <c r="C39" t="str">
        <v>North India</v>
      </c>
      <c r="D39" t="str">
        <v>India</v>
      </c>
      <c r="E39" t="str">
        <v>Lucknow</v>
      </c>
      <c r="F39" t="str">
        <v>Nephrology</v>
      </c>
      <c r="G39" t="str">
        <v>Regional Referral Hospital</v>
      </c>
      <c r="H39" t="str">
        <v>Yes</v>
      </c>
    </row>
    <row r="40">
      <c r="A40" t="str">
        <v>S-0039</v>
      </c>
      <c r="B40" t="str">
        <v>Lucknow Memory &amp; Brain Health Center</v>
      </c>
      <c r="C40" t="str">
        <v>North India</v>
      </c>
      <c r="D40" t="str">
        <v>India</v>
      </c>
      <c r="E40" t="str">
        <v>Lucknow</v>
      </c>
      <c r="F40" t="str">
        <v>Neurology</v>
      </c>
      <c r="G40" t="str">
        <v>Regional Referral Hospital</v>
      </c>
      <c r="H40" t="str">
        <v>No</v>
      </c>
    </row>
    <row r="41">
      <c r="A41" t="str">
        <v>S-0040</v>
      </c>
      <c r="B41" t="str">
        <v>Delhi Neurology Institute</v>
      </c>
      <c r="C41" t="str">
        <v>North India</v>
      </c>
      <c r="D41" t="str">
        <v>India</v>
      </c>
      <c r="E41" t="str">
        <v>Delhi</v>
      </c>
      <c r="F41" t="str">
        <v>Neurology</v>
      </c>
      <c r="G41" t="str">
        <v>Academic Medical Center</v>
      </c>
      <c r="H41" t="str">
        <v>Yes</v>
      </c>
    </row>
    <row r="42">
      <c r="A42" t="str">
        <v>S-0041</v>
      </c>
      <c r="B42" t="str">
        <v>Lucknow Dermatology &amp; Psoriasis Clinic</v>
      </c>
      <c r="C42" t="str">
        <v>North India</v>
      </c>
      <c r="D42" t="str">
        <v>India</v>
      </c>
      <c r="E42" t="str">
        <v>Lucknow</v>
      </c>
      <c r="F42" t="str">
        <v>Dermatology</v>
      </c>
      <c r="G42" t="str">
        <v>Regional Referral Hospital</v>
      </c>
      <c r="H42" t="str">
        <v>Yes</v>
      </c>
    </row>
    <row r="43">
      <c r="A43" t="str">
        <v>S-0042</v>
      </c>
      <c r="B43" t="str">
        <v>Amritsar Neuroscience Hospital</v>
      </c>
      <c r="C43" t="str">
        <v>North India</v>
      </c>
      <c r="D43" t="str">
        <v>India</v>
      </c>
      <c r="E43" t="str">
        <v>Amritsar</v>
      </c>
      <c r="F43" t="str">
        <v>Neurology</v>
      </c>
      <c r="G43" t="str">
        <v>Regional Referral Hospital</v>
      </c>
      <c r="H43" t="str">
        <v>Yes</v>
      </c>
    </row>
    <row r="44">
      <c r="A44" t="str">
        <v>S-0043</v>
      </c>
      <c r="B44" t="str">
        <v>Jaipur Renal Health Institute</v>
      </c>
      <c r="C44" t="str">
        <v>North India</v>
      </c>
      <c r="D44" t="str">
        <v>India</v>
      </c>
      <c r="E44" t="str">
        <v>Jaipur</v>
      </c>
      <c r="F44" t="str">
        <v>Nephrology</v>
      </c>
      <c r="G44" t="str">
        <v>Regional Referral Hospital</v>
      </c>
      <c r="H44" t="str">
        <v>No</v>
      </c>
    </row>
    <row r="45">
      <c r="A45" t="str">
        <v>S-0044</v>
      </c>
      <c r="B45" t="str">
        <v>Delhi Heart &amp; Vascular Institute</v>
      </c>
      <c r="C45" t="str">
        <v>North India</v>
      </c>
      <c r="D45" t="str">
        <v>India</v>
      </c>
      <c r="E45" t="str">
        <v>Delhi</v>
      </c>
      <c r="F45" t="str">
        <v>Cardiology</v>
      </c>
      <c r="G45" t="str">
        <v>Academic Medical Center</v>
      </c>
      <c r="H45" t="str">
        <v>Yes</v>
      </c>
    </row>
    <row r="46">
      <c r="A46" t="str">
        <v>S-0045</v>
      </c>
      <c r="B46" t="str">
        <v>Delhi Kidney Care Hospital</v>
      </c>
      <c r="C46" t="str">
        <v>North India</v>
      </c>
      <c r="D46" t="str">
        <v>India</v>
      </c>
      <c r="E46" t="str">
        <v>Delhi</v>
      </c>
      <c r="F46" t="str">
        <v>Nephrology</v>
      </c>
      <c r="G46" t="str">
        <v>Academic Medical Center</v>
      </c>
      <c r="H46" t="str">
        <v>No</v>
      </c>
    </row>
    <row r="47">
      <c r="A47" t="str">
        <v>S-0046</v>
      </c>
      <c r="B47" t="str">
        <v>Lucknow Renal Health Institute</v>
      </c>
      <c r="C47" t="str">
        <v>North India</v>
      </c>
      <c r="D47" t="str">
        <v>India</v>
      </c>
      <c r="E47" t="str">
        <v>Lucknow</v>
      </c>
      <c r="F47" t="str">
        <v>Nephrology</v>
      </c>
      <c r="G47" t="str">
        <v>Specialty Clinic</v>
      </c>
      <c r="H47" t="str">
        <v>No</v>
      </c>
    </row>
    <row r="48">
      <c r="A48" t="str">
        <v>S-0047</v>
      </c>
      <c r="B48" t="str">
        <v>Chandigarh Dermatology Center</v>
      </c>
      <c r="C48" t="str">
        <v>North India</v>
      </c>
      <c r="D48" t="str">
        <v>India</v>
      </c>
      <c r="E48" t="str">
        <v>Chandigarh</v>
      </c>
      <c r="F48" t="str">
        <v>Dermatology</v>
      </c>
      <c r="G48" t="str">
        <v>Specialty Clinic</v>
      </c>
      <c r="H48" t="str">
        <v>Yes</v>
      </c>
    </row>
    <row r="49">
      <c r="A49" t="str">
        <v>S-0048</v>
      </c>
      <c r="B49" t="str">
        <v>Delhi Digestive Health Institute</v>
      </c>
      <c r="C49" t="str">
        <v>North India</v>
      </c>
      <c r="D49" t="str">
        <v>India</v>
      </c>
      <c r="E49" t="str">
        <v>Delhi</v>
      </c>
      <c r="F49" t="str">
        <v>Gastroenterology</v>
      </c>
      <c r="G49" t="str">
        <v>Community Hospital</v>
      </c>
      <c r="H49" t="str">
        <v>No</v>
      </c>
    </row>
    <row r="50">
      <c r="A50" t="str">
        <v>S-0049</v>
      </c>
      <c r="B50" t="str">
        <v>Cebu Dermatology &amp; Psoriasis Clinic</v>
      </c>
      <c r="C50" t="str">
        <v>South-East Asia</v>
      </c>
      <c r="D50" t="str">
        <v>Philippines</v>
      </c>
      <c r="E50" t="str">
        <v>Cebu</v>
      </c>
      <c r="F50" t="str">
        <v>Dermatology</v>
      </c>
      <c r="G50" t="str">
        <v>Academic Medical Center</v>
      </c>
      <c r="H50" t="str">
        <v>Yes</v>
      </c>
    </row>
    <row r="51">
      <c r="A51" t="str">
        <v>S-0050</v>
      </c>
      <c r="B51" t="str">
        <v>Cebu Cancer Center</v>
      </c>
      <c r="C51" t="str">
        <v>South-East Asia</v>
      </c>
      <c r="D51" t="str">
        <v>Philippines</v>
      </c>
      <c r="E51" t="str">
        <v>Cebu</v>
      </c>
      <c r="F51" t="str">
        <v>Oncology</v>
      </c>
      <c r="G51" t="str">
        <v>Community Hospital</v>
      </c>
      <c r="H51" t="str">
        <v>Yes</v>
      </c>
    </row>
    <row r="52">
      <c r="A52" t="str">
        <v>S-0051</v>
      </c>
      <c r="B52" t="str">
        <v>Cebu Cardiology Center</v>
      </c>
      <c r="C52" t="str">
        <v>South-East Asia</v>
      </c>
      <c r="D52" t="str">
        <v>Philippines</v>
      </c>
      <c r="E52" t="str">
        <v>Cebu</v>
      </c>
      <c r="F52" t="str">
        <v>Cardiology</v>
      </c>
      <c r="G52" t="str">
        <v>Community Hospital</v>
      </c>
      <c r="H52" t="str">
        <v>Yes</v>
      </c>
    </row>
    <row r="53">
      <c r="A53" t="str">
        <v>S-0052</v>
      </c>
      <c r="B53" t="str">
        <v>Manila Digestive Health Institute</v>
      </c>
      <c r="C53" t="str">
        <v>South-East Asia</v>
      </c>
      <c r="D53" t="str">
        <v>Philippines</v>
      </c>
      <c r="E53" t="str">
        <v>Manila</v>
      </c>
      <c r="F53" t="str">
        <v>Gastroenterology</v>
      </c>
      <c r="G53" t="str">
        <v>Community Hospital</v>
      </c>
      <c r="H53" t="str">
        <v>No</v>
      </c>
    </row>
    <row r="54">
      <c r="A54" t="str">
        <v>S-0053</v>
      </c>
      <c r="B54" t="str">
        <v>Manila Immunology &amp; ID Center</v>
      </c>
      <c r="C54" t="str">
        <v>South-East Asia</v>
      </c>
      <c r="D54" t="str">
        <v>Philippines</v>
      </c>
      <c r="E54" t="str">
        <v>Manila</v>
      </c>
      <c r="F54" t="str">
        <v>Infectious Disease</v>
      </c>
      <c r="G54" t="str">
        <v>Community Hospital</v>
      </c>
      <c r="H54" t="str">
        <v>Yes</v>
      </c>
    </row>
    <row r="55">
      <c r="A55" t="str">
        <v>S-0054</v>
      </c>
      <c r="B55" t="str">
        <v>Manila Endocrine Care Hospital</v>
      </c>
      <c r="C55" t="str">
        <v>South-East Asia</v>
      </c>
      <c r="D55" t="str">
        <v>Philippines</v>
      </c>
      <c r="E55" t="str">
        <v>Manila</v>
      </c>
      <c r="F55" t="str">
        <v>Endocrinology</v>
      </c>
      <c r="G55" t="str">
        <v>Regional Referral Hospital</v>
      </c>
      <c r="H55" t="str">
        <v>Yes</v>
      </c>
    </row>
    <row r="56">
      <c r="A56" t="str">
        <v>S-0055</v>
      </c>
      <c r="B56" t="str">
        <v>Cebu Respiratory Care Center</v>
      </c>
      <c r="C56" t="str">
        <v>South-East Asia</v>
      </c>
      <c r="D56" t="str">
        <v>Philippines</v>
      </c>
      <c r="E56" t="str">
        <v>Cebu</v>
      </c>
      <c r="F56" t="str">
        <v>Pulmonology</v>
      </c>
      <c r="G56" t="str">
        <v>Academic Medical Center</v>
      </c>
      <c r="H56" t="str">
        <v>Yes</v>
      </c>
    </row>
    <row r="57">
      <c r="A57" t="str">
        <v>S-0056</v>
      </c>
      <c r="B57" t="str">
        <v>Manila Blood Disorders Institute</v>
      </c>
      <c r="C57" t="str">
        <v>South-East Asia</v>
      </c>
      <c r="D57" t="str">
        <v>Philippines</v>
      </c>
      <c r="E57" t="str">
        <v>Manila</v>
      </c>
      <c r="F57" t="str">
        <v>Hematology</v>
      </c>
      <c r="G57" t="str">
        <v>University Hospital</v>
      </c>
      <c r="H57" t="str">
        <v>Yes</v>
      </c>
    </row>
    <row r="58">
      <c r="A58" t="str">
        <v>S-0057</v>
      </c>
      <c r="B58" t="str">
        <v>Cebu Cardiology Center</v>
      </c>
      <c r="C58" t="str">
        <v>South-East Asia</v>
      </c>
      <c r="D58" t="str">
        <v>Philippines</v>
      </c>
      <c r="E58" t="str">
        <v>Cebu</v>
      </c>
      <c r="F58" t="str">
        <v>Cardiology</v>
      </c>
      <c r="G58" t="str">
        <v>Specialty Clinic</v>
      </c>
      <c r="H58" t="str">
        <v>Yes</v>
      </c>
    </row>
    <row r="59">
      <c r="A59" t="str">
        <v>S-0058</v>
      </c>
      <c r="B59" t="str">
        <v>Manila Immunology &amp; ID Center</v>
      </c>
      <c r="C59" t="str">
        <v>South-East Asia</v>
      </c>
      <c r="D59" t="str">
        <v>Philippines</v>
      </c>
      <c r="E59" t="str">
        <v>Manila</v>
      </c>
      <c r="F59" t="str">
        <v>Infectious Disease</v>
      </c>
      <c r="G59" t="str">
        <v>University Hospital</v>
      </c>
      <c r="H59" t="str">
        <v>Yes</v>
      </c>
    </row>
    <row r="60">
      <c r="A60" t="str">
        <v>S-0059</v>
      </c>
      <c r="B60" t="str">
        <v>Manila Endocrine Care Hospital</v>
      </c>
      <c r="C60" t="str">
        <v>South-East Asia</v>
      </c>
      <c r="D60" t="str">
        <v>Philippines</v>
      </c>
      <c r="E60" t="str">
        <v>Manila</v>
      </c>
      <c r="F60" t="str">
        <v>Endocrinology</v>
      </c>
      <c r="G60" t="str">
        <v>Academic Medical Center</v>
      </c>
      <c r="H60" t="str">
        <v>Yes</v>
      </c>
    </row>
    <row r="61">
      <c r="A61" t="str">
        <v>S-0060</v>
      </c>
      <c r="B61" t="str">
        <v>Cebu Endocrine Care Hospital</v>
      </c>
      <c r="C61" t="str">
        <v>South-East Asia</v>
      </c>
      <c r="D61" t="str">
        <v>Philippines</v>
      </c>
      <c r="E61" t="str">
        <v>Cebu</v>
      </c>
      <c r="F61" t="str">
        <v>Endocrinology</v>
      </c>
      <c r="G61" t="str">
        <v>Community Hospital</v>
      </c>
      <c r="H61" t="str">
        <v>No</v>
      </c>
    </row>
    <row r="62">
      <c r="A62" t="str">
        <v>S-0061</v>
      </c>
      <c r="B62" t="str">
        <v>Davao Rheumatology Institute</v>
      </c>
      <c r="C62" t="str">
        <v>South-East Asia</v>
      </c>
      <c r="D62" t="str">
        <v>Philippines</v>
      </c>
      <c r="E62" t="str">
        <v>Davao</v>
      </c>
      <c r="F62" t="str">
        <v>Rheumatology</v>
      </c>
      <c r="G62" t="str">
        <v>Regional Referral Hospital</v>
      </c>
      <c r="H62" t="str">
        <v>Yes</v>
      </c>
    </row>
    <row r="63">
      <c r="A63" t="str">
        <v>S-0062</v>
      </c>
      <c r="B63" t="str">
        <v>Manila Mental Health Care Hospital</v>
      </c>
      <c r="C63" t="str">
        <v>South-East Asia</v>
      </c>
      <c r="D63" t="str">
        <v>Philippines</v>
      </c>
      <c r="E63" t="str">
        <v>Manila</v>
      </c>
      <c r="F63" t="str">
        <v>Psychiatry</v>
      </c>
      <c r="G63" t="str">
        <v>Regional Referral Hospital</v>
      </c>
      <c r="H63" t="str">
        <v>Yes</v>
      </c>
    </row>
    <row r="64">
      <c r="A64" t="str">
        <v>S-0063</v>
      </c>
      <c r="B64" t="str">
        <v>Krakow Pulmonology Institute</v>
      </c>
      <c r="C64" t="str">
        <v>Eastern Europe</v>
      </c>
      <c r="D64" t="str">
        <v>Poland</v>
      </c>
      <c r="E64" t="str">
        <v>Krakow</v>
      </c>
      <c r="F64" t="str">
        <v>Pulmonology</v>
      </c>
      <c r="G64" t="str">
        <v>University Hospital</v>
      </c>
      <c r="H64" t="str">
        <v>Yes</v>
      </c>
    </row>
    <row r="65">
      <c r="A65" t="str">
        <v>S-0064</v>
      </c>
      <c r="B65" t="str">
        <v>Warsaw Heart &amp; Vascular Institute</v>
      </c>
      <c r="C65" t="str">
        <v>Eastern Europe</v>
      </c>
      <c r="D65" t="str">
        <v>Poland</v>
      </c>
      <c r="E65" t="str">
        <v>Warsaw</v>
      </c>
      <c r="F65" t="str">
        <v>Cardiology</v>
      </c>
      <c r="G65" t="str">
        <v>Community Hospital</v>
      </c>
      <c r="H65" t="str">
        <v>Yes</v>
      </c>
    </row>
    <row r="66">
      <c r="A66" t="str">
        <v>S-0065</v>
      </c>
      <c r="B66" t="str">
        <v>Krakow Immunology &amp; ID Center</v>
      </c>
      <c r="C66" t="str">
        <v>Eastern Europe</v>
      </c>
      <c r="D66" t="str">
        <v>Poland</v>
      </c>
      <c r="E66" t="str">
        <v>Krakow</v>
      </c>
      <c r="F66" t="str">
        <v>Infectious Disease</v>
      </c>
      <c r="G66" t="str">
        <v>University Hospital</v>
      </c>
      <c r="H66" t="str">
        <v>Yes</v>
      </c>
    </row>
    <row r="67">
      <c r="A67" t="str">
        <v>S-0066</v>
      </c>
      <c r="B67" t="str">
        <v>Krakow Metabolic Health Center</v>
      </c>
      <c r="C67" t="str">
        <v>Eastern Europe</v>
      </c>
      <c r="D67" t="str">
        <v>Poland</v>
      </c>
      <c r="E67" t="str">
        <v>Krakow</v>
      </c>
      <c r="F67" t="str">
        <v>Endocrinology</v>
      </c>
      <c r="G67" t="str">
        <v>Specialty Clinic</v>
      </c>
      <c r="H67" t="str">
        <v>Yes</v>
      </c>
    </row>
    <row r="68">
      <c r="A68" t="str">
        <v>S-0067</v>
      </c>
      <c r="B68" t="str">
        <v>Krakow Heart &amp; Vascular Institute</v>
      </c>
      <c r="C68" t="str">
        <v>Eastern Europe</v>
      </c>
      <c r="D68" t="str">
        <v>Poland</v>
      </c>
      <c r="E68" t="str">
        <v>Krakow</v>
      </c>
      <c r="F68" t="str">
        <v>Cardiology</v>
      </c>
      <c r="G68" t="str">
        <v>Community Hospital</v>
      </c>
      <c r="H68" t="str">
        <v>No</v>
      </c>
    </row>
    <row r="69">
      <c r="A69" t="str">
        <v>S-0068</v>
      </c>
      <c r="B69" t="str">
        <v>Wroclaw Immunology &amp; ID Center</v>
      </c>
      <c r="C69" t="str">
        <v>Eastern Europe</v>
      </c>
      <c r="D69" t="str">
        <v>Poland</v>
      </c>
      <c r="E69" t="str">
        <v>Wroclaw</v>
      </c>
      <c r="F69" t="str">
        <v>Infectious Disease</v>
      </c>
      <c r="G69" t="str">
        <v>University Hospital</v>
      </c>
      <c r="H69" t="str">
        <v>No</v>
      </c>
    </row>
    <row r="70">
      <c r="A70" t="str">
        <v>S-0069</v>
      </c>
      <c r="B70" t="str">
        <v>Wroclaw Respiratory Care Center</v>
      </c>
      <c r="C70" t="str">
        <v>Eastern Europe</v>
      </c>
      <c r="D70" t="str">
        <v>Poland</v>
      </c>
      <c r="E70" t="str">
        <v>Wroclaw</v>
      </c>
      <c r="F70" t="str">
        <v>Pulmonology</v>
      </c>
      <c r="G70" t="str">
        <v>Community Hospital</v>
      </c>
      <c r="H70" t="str">
        <v>No</v>
      </c>
    </row>
    <row r="71">
      <c r="A71" t="str">
        <v>S-0070</v>
      </c>
      <c r="B71" t="str">
        <v>Wroclaw Psychiatry Institute</v>
      </c>
      <c r="C71" t="str">
        <v>Eastern Europe</v>
      </c>
      <c r="D71" t="str">
        <v>Poland</v>
      </c>
      <c r="E71" t="str">
        <v>Wroclaw</v>
      </c>
      <c r="F71" t="str">
        <v>Psychiatry</v>
      </c>
      <c r="G71" t="str">
        <v>Regional Referral Hospital</v>
      </c>
      <c r="H71" t="str">
        <v>Yes</v>
      </c>
    </row>
    <row r="72">
      <c r="A72" t="str">
        <v>S-0071</v>
      </c>
      <c r="B72" t="str">
        <v>Berlin Cardiac Care Hospital</v>
      </c>
      <c r="C72" t="str">
        <v>Western Europe</v>
      </c>
      <c r="D72" t="str">
        <v>Germany</v>
      </c>
      <c r="E72" t="str">
        <v>Berlin</v>
      </c>
      <c r="F72" t="str">
        <v>Cardiology</v>
      </c>
      <c r="G72" t="str">
        <v>Regional Referral Hospital</v>
      </c>
      <c r="H72" t="str">
        <v>Yes</v>
      </c>
    </row>
    <row r="73">
      <c r="A73" t="str">
        <v>S-0072</v>
      </c>
      <c r="B73" t="str">
        <v>Frankfurt Comprehensive Cancer Hospital</v>
      </c>
      <c r="C73" t="str">
        <v>Western Europe</v>
      </c>
      <c r="D73" t="str">
        <v>Germany</v>
      </c>
      <c r="E73" t="str">
        <v>Frankfurt</v>
      </c>
      <c r="F73" t="str">
        <v>Oncology</v>
      </c>
      <c r="G73" t="str">
        <v>Specialty Clinic</v>
      </c>
      <c r="H73" t="str">
        <v>No</v>
      </c>
    </row>
    <row r="74">
      <c r="A74" t="str">
        <v>S-0073</v>
      </c>
      <c r="B74" t="str">
        <v>Berlin Psychiatry Institute</v>
      </c>
      <c r="C74" t="str">
        <v>Western Europe</v>
      </c>
      <c r="D74" t="str">
        <v>Germany</v>
      </c>
      <c r="E74" t="str">
        <v>Berlin</v>
      </c>
      <c r="F74" t="str">
        <v>Psychiatry</v>
      </c>
      <c r="G74" t="str">
        <v>University Hospital</v>
      </c>
      <c r="H74" t="str">
        <v>Yes</v>
      </c>
    </row>
    <row r="75">
      <c r="A75" t="str">
        <v>S-0074</v>
      </c>
      <c r="B75" t="str">
        <v>Frankfurt Cardiology Center</v>
      </c>
      <c r="C75" t="str">
        <v>Western Europe</v>
      </c>
      <c r="D75" t="str">
        <v>Germany</v>
      </c>
      <c r="E75" t="str">
        <v>Frankfurt</v>
      </c>
      <c r="F75" t="str">
        <v>Cardiology</v>
      </c>
      <c r="G75" t="str">
        <v>Academic Medical Center</v>
      </c>
      <c r="H75" t="str">
        <v>No</v>
      </c>
    </row>
    <row r="76">
      <c r="A76" t="str">
        <v>S-0075</v>
      </c>
      <c r="B76" t="str">
        <v>Hamburg Metabolic Health Center</v>
      </c>
      <c r="C76" t="str">
        <v>Western Europe</v>
      </c>
      <c r="D76" t="str">
        <v>Germany</v>
      </c>
      <c r="E76" t="str">
        <v>Hamburg</v>
      </c>
      <c r="F76" t="str">
        <v>Endocrinology</v>
      </c>
      <c r="G76" t="str">
        <v>Academic Medical Center</v>
      </c>
      <c r="H76" t="str">
        <v>Yes</v>
      </c>
    </row>
    <row r="77">
      <c r="A77" t="str">
        <v>S-0076</v>
      </c>
      <c r="B77" t="str">
        <v>Frankfurt Comprehensive Cancer Hospital</v>
      </c>
      <c r="C77" t="str">
        <v>Western Europe</v>
      </c>
      <c r="D77" t="str">
        <v>Germany</v>
      </c>
      <c r="E77" t="str">
        <v>Frankfurt</v>
      </c>
      <c r="F77" t="str">
        <v>Oncology</v>
      </c>
      <c r="G77" t="str">
        <v>Community Hospital</v>
      </c>
      <c r="H77" t="str">
        <v>Yes</v>
      </c>
    </row>
    <row r="78">
      <c r="A78" t="str">
        <v>S-0077</v>
      </c>
      <c r="B78" t="str">
        <v>Berlin Dermatology Center</v>
      </c>
      <c r="C78" t="str">
        <v>Western Europe</v>
      </c>
      <c r="D78" t="str">
        <v>Germany</v>
      </c>
      <c r="E78" t="str">
        <v>Berlin</v>
      </c>
      <c r="F78" t="str">
        <v>Dermatology</v>
      </c>
      <c r="G78" t="str">
        <v>Specialty Clinic</v>
      </c>
      <c r="H78" t="str">
        <v>Yes</v>
      </c>
    </row>
    <row r="79">
      <c r="A79" t="str">
        <v>S-0078</v>
      </c>
      <c r="B79" t="str">
        <v>Frankfurt Dermatology Center</v>
      </c>
      <c r="C79" t="str">
        <v>Western Europe</v>
      </c>
      <c r="D79" t="str">
        <v>Germany</v>
      </c>
      <c r="E79" t="str">
        <v>Frankfurt</v>
      </c>
      <c r="F79" t="str">
        <v>Dermatology</v>
      </c>
      <c r="G79" t="str">
        <v>University Hospital</v>
      </c>
      <c r="H79" t="str">
        <v>Yes</v>
      </c>
    </row>
    <row r="80">
      <c r="A80" t="str">
        <v>S-0079</v>
      </c>
      <c r="B80" t="str">
        <v>Berlin Joint &amp; Autoimmune Care Hospital</v>
      </c>
      <c r="C80" t="str">
        <v>Western Europe</v>
      </c>
      <c r="D80" t="str">
        <v>Germany</v>
      </c>
      <c r="E80" t="str">
        <v>Berlin</v>
      </c>
      <c r="F80" t="str">
        <v>Rheumatology</v>
      </c>
      <c r="G80" t="str">
        <v>Regional Referral Hospital</v>
      </c>
      <c r="H80" t="str">
        <v>No</v>
      </c>
    </row>
    <row r="81">
      <c r="A81" t="str">
        <v>S-0080</v>
      </c>
      <c r="B81" t="str">
        <v>Hamburg Global Health Institute</v>
      </c>
      <c r="C81" t="str">
        <v>Western Europe</v>
      </c>
      <c r="D81" t="str">
        <v>Germany</v>
      </c>
      <c r="E81" t="str">
        <v>Hamburg</v>
      </c>
      <c r="F81" t="str">
        <v>Infectious Disease</v>
      </c>
      <c r="G81" t="str">
        <v>University Hospital</v>
      </c>
      <c r="H81" t="str">
        <v>No</v>
      </c>
    </row>
    <row r="82">
      <c r="A82" t="str">
        <v>S-0081</v>
      </c>
      <c r="B82" t="str">
        <v>Munich Neurology Institute</v>
      </c>
      <c r="C82" t="str">
        <v>Western Europe</v>
      </c>
      <c r="D82" t="str">
        <v>Germany</v>
      </c>
      <c r="E82" t="str">
        <v>Munich</v>
      </c>
      <c r="F82" t="str">
        <v>Neurology</v>
      </c>
      <c r="G82" t="str">
        <v>Community Hospital</v>
      </c>
      <c r="H82" t="str">
        <v>Yes</v>
      </c>
    </row>
    <row r="83">
      <c r="A83" t="str">
        <v>S-0082</v>
      </c>
      <c r="B83" t="str">
        <v>Munich Gastroenterology &amp; IBD Center</v>
      </c>
      <c r="C83" t="str">
        <v>Western Europe</v>
      </c>
      <c r="D83" t="str">
        <v>Germany</v>
      </c>
      <c r="E83" t="str">
        <v>Munich</v>
      </c>
      <c r="F83" t="str">
        <v>Gastroenterology</v>
      </c>
      <c r="G83" t="str">
        <v>Community Hospital</v>
      </c>
      <c r="H83" t="str">
        <v>Yes</v>
      </c>
    </row>
    <row r="84">
      <c r="A84" t="str">
        <v>S-0083</v>
      </c>
      <c r="B84" t="str">
        <v>Houston Lung Health Hospital</v>
      </c>
      <c r="C84" t="str">
        <v>North America</v>
      </c>
      <c r="D84" t="str">
        <v>United States</v>
      </c>
      <c r="E84" t="str">
        <v>Houston</v>
      </c>
      <c r="F84" t="str">
        <v>Pulmonology</v>
      </c>
      <c r="G84" t="str">
        <v>Community Hospital</v>
      </c>
      <c r="H84" t="str">
        <v>Yes</v>
      </c>
    </row>
    <row r="85">
      <c r="A85" t="str">
        <v>S-0084</v>
      </c>
      <c r="B85" t="str">
        <v>Atlanta Renal Health Institute</v>
      </c>
      <c r="C85" t="str">
        <v>North America</v>
      </c>
      <c r="D85" t="str">
        <v>United States</v>
      </c>
      <c r="E85" t="str">
        <v>Atlanta</v>
      </c>
      <c r="F85" t="str">
        <v>Nephrology</v>
      </c>
      <c r="G85" t="str">
        <v>Community Hospital</v>
      </c>
      <c r="H85" t="str">
        <v>Yes</v>
      </c>
    </row>
    <row r="86">
      <c r="A86" t="str">
        <v>S-0085</v>
      </c>
      <c r="B86" t="str">
        <v>Atlanta Cancer Center</v>
      </c>
      <c r="C86" t="str">
        <v>North America</v>
      </c>
      <c r="D86" t="str">
        <v>United States</v>
      </c>
      <c r="E86" t="str">
        <v>Atlanta</v>
      </c>
      <c r="F86" t="str">
        <v>Oncology</v>
      </c>
      <c r="G86" t="str">
        <v>Regional Referral Hospital</v>
      </c>
      <c r="H86" t="str">
        <v>Yes</v>
      </c>
    </row>
    <row r="87">
      <c r="A87" t="str">
        <v>S-0086</v>
      </c>
      <c r="B87" t="str">
        <v>Atlanta Joint &amp; Autoimmune Care Hospital</v>
      </c>
      <c r="C87" t="str">
        <v>North America</v>
      </c>
      <c r="D87" t="str">
        <v>United States</v>
      </c>
      <c r="E87" t="str">
        <v>Atlanta</v>
      </c>
      <c r="F87" t="str">
        <v>Rheumatology</v>
      </c>
      <c r="G87" t="str">
        <v>University Hospital</v>
      </c>
      <c r="H87" t="str">
        <v>Yes</v>
      </c>
    </row>
    <row r="88">
      <c r="A88" t="str">
        <v>S-0087</v>
      </c>
      <c r="B88" t="str">
        <v>Houston Respiratory Care Center</v>
      </c>
      <c r="C88" t="str">
        <v>North America</v>
      </c>
      <c r="D88" t="str">
        <v>United States</v>
      </c>
      <c r="E88" t="str">
        <v>Houston</v>
      </c>
      <c r="F88" t="str">
        <v>Pulmonology</v>
      </c>
      <c r="G88" t="str">
        <v>University Hospital</v>
      </c>
      <c r="H88" t="str">
        <v>No</v>
      </c>
    </row>
    <row r="89">
      <c r="A89" t="str">
        <v>S-0088</v>
      </c>
      <c r="B89" t="str">
        <v>Boston Cancer Center</v>
      </c>
      <c r="C89" t="str">
        <v>North America</v>
      </c>
      <c r="D89" t="str">
        <v>United States</v>
      </c>
      <c r="E89" t="str">
        <v>Boston</v>
      </c>
      <c r="F89" t="str">
        <v>Oncology</v>
      </c>
      <c r="G89" t="str">
        <v>University Hospital</v>
      </c>
      <c r="H89" t="str">
        <v>Yes</v>
      </c>
    </row>
    <row r="90">
      <c r="A90" t="str">
        <v>S-0089</v>
      </c>
      <c r="B90" t="str">
        <v>Atlanta Neuroscience Hospital</v>
      </c>
      <c r="C90" t="str">
        <v>North America</v>
      </c>
      <c r="D90" t="str">
        <v>United States</v>
      </c>
      <c r="E90" t="str">
        <v>Atlanta</v>
      </c>
      <c r="F90" t="str">
        <v>Neurology</v>
      </c>
      <c r="G90" t="str">
        <v>Academic Medical Center</v>
      </c>
      <c r="H90" t="str">
        <v>Yes</v>
      </c>
    </row>
    <row r="91">
      <c r="A91" t="str">
        <v>S-0090</v>
      </c>
      <c r="B91" t="str">
        <v>Denver Rheumatology &amp; Arthritis Center</v>
      </c>
      <c r="C91" t="str">
        <v>North America</v>
      </c>
      <c r="D91" t="str">
        <v>United States</v>
      </c>
      <c r="E91" t="str">
        <v>Denver</v>
      </c>
      <c r="F91" t="str">
        <v>Rheumatology</v>
      </c>
      <c r="G91" t="str">
        <v>Specialty Clinic</v>
      </c>
      <c r="H91" t="str">
        <v>Yes</v>
      </c>
    </row>
    <row r="92">
      <c r="A92" t="str">
        <v>S-0091</v>
      </c>
      <c r="B92" t="str">
        <v>Boston Psychiatry Institute</v>
      </c>
      <c r="C92" t="str">
        <v>North America</v>
      </c>
      <c r="D92" t="str">
        <v>United States</v>
      </c>
      <c r="E92" t="str">
        <v>Boston</v>
      </c>
      <c r="F92" t="str">
        <v>Psychiatry</v>
      </c>
      <c r="G92" t="str">
        <v>Academic Medical Center</v>
      </c>
      <c r="H92" t="str">
        <v>Yes</v>
      </c>
    </row>
    <row r="93">
      <c r="A93" t="str">
        <v>S-0092</v>
      </c>
      <c r="B93" t="str">
        <v>Chicago Infectious Disease Clinic</v>
      </c>
      <c r="C93" t="str">
        <v>North America</v>
      </c>
      <c r="D93" t="str">
        <v>United States</v>
      </c>
      <c r="E93" t="str">
        <v>Chicago</v>
      </c>
      <c r="F93" t="str">
        <v>Infectious Disease</v>
      </c>
      <c r="G93" t="str">
        <v>Regional Referral Hospital</v>
      </c>
      <c r="H93" t="str">
        <v>Yes</v>
      </c>
    </row>
    <row r="94">
      <c r="A94" t="str">
        <v>S-0093</v>
      </c>
      <c r="B94" t="str">
        <v>Houston Dermatology &amp; Psoriasis Clinic</v>
      </c>
      <c r="C94" t="str">
        <v>North America</v>
      </c>
      <c r="D94" t="str">
        <v>United States</v>
      </c>
      <c r="E94" t="str">
        <v>Houston</v>
      </c>
      <c r="F94" t="str">
        <v>Dermatology</v>
      </c>
      <c r="G94" t="str">
        <v>Regional Referral Hospital</v>
      </c>
      <c r="H94" t="str">
        <v>No</v>
      </c>
    </row>
    <row r="95">
      <c r="A95" t="str">
        <v>S-0094</v>
      </c>
      <c r="B95" t="str">
        <v>Houston Cancer Center</v>
      </c>
      <c r="C95" t="str">
        <v>North America</v>
      </c>
      <c r="D95" t="str">
        <v>United States</v>
      </c>
      <c r="E95" t="str">
        <v>Houston</v>
      </c>
      <c r="F95" t="str">
        <v>Oncology</v>
      </c>
      <c r="G95" t="str">
        <v>Academic Medical Center</v>
      </c>
      <c r="H95" t="str">
        <v>Yes</v>
      </c>
    </row>
    <row r="96">
      <c r="A96" t="str">
        <v>S-0095</v>
      </c>
      <c r="B96" t="str">
        <v>Boston Dermatology &amp; Psoriasis Clinic</v>
      </c>
      <c r="C96" t="str">
        <v>North America</v>
      </c>
      <c r="D96" t="str">
        <v>United States</v>
      </c>
      <c r="E96" t="str">
        <v>Boston</v>
      </c>
      <c r="F96" t="str">
        <v>Dermatology</v>
      </c>
      <c r="G96" t="str">
        <v>University Hospital</v>
      </c>
      <c r="H96" t="str">
        <v>Yes</v>
      </c>
    </row>
    <row r="97">
      <c r="A97" t="str">
        <v>S-0096</v>
      </c>
      <c r="B97" t="str">
        <v>Denver Skin Health Institute</v>
      </c>
      <c r="C97" t="str">
        <v>North America</v>
      </c>
      <c r="D97" t="str">
        <v>United States</v>
      </c>
      <c r="E97" t="str">
        <v>Denver</v>
      </c>
      <c r="F97" t="str">
        <v>Dermatology</v>
      </c>
      <c r="G97" t="str">
        <v>University Hospital</v>
      </c>
      <c r="H97" t="str">
        <v>Yes</v>
      </c>
    </row>
    <row r="98">
      <c r="A98" t="str">
        <v>S-0097</v>
      </c>
      <c r="B98" t="str">
        <v>Denver Hematology Center</v>
      </c>
      <c r="C98" t="str">
        <v>North America</v>
      </c>
      <c r="D98" t="str">
        <v>United States</v>
      </c>
      <c r="E98" t="str">
        <v>Denver</v>
      </c>
      <c r="F98" t="str">
        <v>Hematology</v>
      </c>
      <c r="G98" t="str">
        <v>Academic Medical Center</v>
      </c>
      <c r="H98" t="str">
        <v>Yes</v>
      </c>
    </row>
    <row r="99">
      <c r="A99" t="str">
        <v>S-0098</v>
      </c>
      <c r="B99" t="str">
        <v>Atlanta Digestive Health Institute</v>
      </c>
      <c r="C99" t="str">
        <v>North America</v>
      </c>
      <c r="D99" t="str">
        <v>United States</v>
      </c>
      <c r="E99" t="str">
        <v>Atlanta</v>
      </c>
      <c r="F99" t="str">
        <v>Gastroenterology</v>
      </c>
      <c r="G99" t="str">
        <v>Specialty Clinic</v>
      </c>
      <c r="H99" t="str">
        <v>Yes</v>
      </c>
    </row>
    <row r="100">
      <c r="A100" t="str">
        <v>S-0099</v>
      </c>
      <c r="B100" t="str">
        <v>Boston Oncology Institute</v>
      </c>
      <c r="C100" t="str">
        <v>North America</v>
      </c>
      <c r="D100" t="str">
        <v>United States</v>
      </c>
      <c r="E100" t="str">
        <v>Boston</v>
      </c>
      <c r="F100" t="str">
        <v>Oncology</v>
      </c>
      <c r="G100" t="str">
        <v>Regional Referral Hospital</v>
      </c>
      <c r="H100" t="str">
        <v>Yes</v>
      </c>
    </row>
    <row r="101">
      <c r="A101" t="str">
        <v>S-0100</v>
      </c>
      <c r="B101" t="str">
        <v>Houston Respiratory Care Center</v>
      </c>
      <c r="C101" t="str">
        <v>North America</v>
      </c>
      <c r="D101" t="str">
        <v>United States</v>
      </c>
      <c r="E101" t="str">
        <v>Houston</v>
      </c>
      <c r="F101" t="str">
        <v>Pulmonology</v>
      </c>
      <c r="G101" t="str">
        <v>Academic Medical Center</v>
      </c>
      <c r="H101" t="str">
        <v>Yes</v>
      </c>
    </row>
    <row r="102">
      <c r="A102" t="str">
        <v>S-0101</v>
      </c>
      <c r="B102" t="str">
        <v>Houston Lung Health Hospital</v>
      </c>
      <c r="C102" t="str">
        <v>North America</v>
      </c>
      <c r="D102" t="str">
        <v>United States</v>
      </c>
      <c r="E102" t="str">
        <v>Houston</v>
      </c>
      <c r="F102" t="str">
        <v>Pulmonology</v>
      </c>
      <c r="G102" t="str">
        <v>University Hospital</v>
      </c>
      <c r="H102" t="str">
        <v>Yes</v>
      </c>
    </row>
    <row r="103">
      <c r="A103" t="str">
        <v>S-0102</v>
      </c>
      <c r="B103" t="str">
        <v>Atlanta Comprehensive Cancer Hospital</v>
      </c>
      <c r="C103" t="str">
        <v>North America</v>
      </c>
      <c r="D103" t="str">
        <v>United States</v>
      </c>
      <c r="E103" t="str">
        <v>Atlanta</v>
      </c>
      <c r="F103" t="str">
        <v>Oncology</v>
      </c>
      <c r="G103" t="str">
        <v>Regional Referral Hospital</v>
      </c>
      <c r="H103" t="str">
        <v>Yes</v>
      </c>
    </row>
    <row r="104">
      <c r="A104" t="str">
        <v>S-0103</v>
      </c>
      <c r="B104" t="str">
        <v>Seattle Infectious Disease Clinic</v>
      </c>
      <c r="C104" t="str">
        <v>North America</v>
      </c>
      <c r="D104" t="str">
        <v>United States</v>
      </c>
      <c r="E104" t="str">
        <v>Seattle</v>
      </c>
      <c r="F104" t="str">
        <v>Infectious Disease</v>
      </c>
      <c r="G104" t="str">
        <v>Community Hospital</v>
      </c>
      <c r="H104" t="str">
        <v>Yes</v>
      </c>
    </row>
    <row r="105">
      <c r="A105" t="str">
        <v>S-0104</v>
      </c>
      <c r="B105" t="str">
        <v>Denver Lung Health Hospital</v>
      </c>
      <c r="C105" t="str">
        <v>North America</v>
      </c>
      <c r="D105" t="str">
        <v>United States</v>
      </c>
      <c r="E105" t="str">
        <v>Denver</v>
      </c>
      <c r="F105" t="str">
        <v>Pulmonology</v>
      </c>
      <c r="G105" t="str">
        <v>Academic Medical Center</v>
      </c>
      <c r="H105" t="str">
        <v>Yes</v>
      </c>
    </row>
    <row r="106">
      <c r="A106" t="str">
        <v>S-0105</v>
      </c>
      <c r="B106" t="str">
        <v>Seattle Neurology Institute</v>
      </c>
      <c r="C106" t="str">
        <v>North America</v>
      </c>
      <c r="D106" t="str">
        <v>United States</v>
      </c>
      <c r="E106" t="str">
        <v>Seattle</v>
      </c>
      <c r="F106" t="str">
        <v>Neurology</v>
      </c>
      <c r="G106" t="str">
        <v>Community Hospital</v>
      </c>
      <c r="H106" t="str">
        <v>Yes</v>
      </c>
    </row>
    <row r="107">
      <c r="A107" t="str">
        <v>S-0106</v>
      </c>
      <c r="B107" t="str">
        <v>Seattle Rheumatology Institute</v>
      </c>
      <c r="C107" t="str">
        <v>North America</v>
      </c>
      <c r="D107" t="str">
        <v>United States</v>
      </c>
      <c r="E107" t="str">
        <v>Seattle</v>
      </c>
      <c r="F107" t="str">
        <v>Rheumatology</v>
      </c>
      <c r="G107" t="str">
        <v>University Hospital</v>
      </c>
      <c r="H107" t="str">
        <v>Yes</v>
      </c>
    </row>
    <row r="108">
      <c r="A108" t="str">
        <v>S-0107</v>
      </c>
      <c r="B108" t="str">
        <v>Houston Kidney Care Hospital</v>
      </c>
      <c r="C108" t="str">
        <v>North America</v>
      </c>
      <c r="D108" t="str">
        <v>United States</v>
      </c>
      <c r="E108" t="str">
        <v>Houston</v>
      </c>
      <c r="F108" t="str">
        <v>Nephrology</v>
      </c>
      <c r="G108" t="str">
        <v>Community Hospital</v>
      </c>
      <c r="H108" t="str">
        <v>Yes</v>
      </c>
    </row>
    <row r="109">
      <c r="A109" t="str">
        <v>S-0108</v>
      </c>
      <c r="B109" t="str">
        <v>Denver Neurology Institute</v>
      </c>
      <c r="C109" t="str">
        <v>North America</v>
      </c>
      <c r="D109" t="str">
        <v>United States</v>
      </c>
      <c r="E109" t="str">
        <v>Denver</v>
      </c>
      <c r="F109" t="str">
        <v>Neurology</v>
      </c>
      <c r="G109" t="str">
        <v>Community Hospital</v>
      </c>
      <c r="H109" t="str">
        <v>Yes</v>
      </c>
    </row>
    <row r="110">
      <c r="A110" t="str">
        <v>S-0109</v>
      </c>
      <c r="B110" t="str">
        <v>Denver Infectious Disease Clinic</v>
      </c>
      <c r="C110" t="str">
        <v>North America</v>
      </c>
      <c r="D110" t="str">
        <v>United States</v>
      </c>
      <c r="E110" t="str">
        <v>Denver</v>
      </c>
      <c r="F110" t="str">
        <v>Infectious Disease</v>
      </c>
      <c r="G110" t="str">
        <v>Specialty Clinic</v>
      </c>
      <c r="H110" t="str">
        <v>Yes</v>
      </c>
    </row>
    <row r="111">
      <c r="A111" t="str">
        <v>S-0110</v>
      </c>
      <c r="B111" t="str">
        <v>Houston Comprehensive Cancer Hospital</v>
      </c>
      <c r="C111" t="str">
        <v>North America</v>
      </c>
      <c r="D111" t="str">
        <v>United States</v>
      </c>
      <c r="E111" t="str">
        <v>Houston</v>
      </c>
      <c r="F111" t="str">
        <v>Oncology</v>
      </c>
      <c r="G111" t="str">
        <v>Specialty Clinic</v>
      </c>
      <c r="H111" t="str">
        <v>Yes</v>
      </c>
    </row>
    <row r="112">
      <c r="A112" t="str">
        <v>S-0111</v>
      </c>
      <c r="B112" t="str">
        <v>Atlanta Joint &amp; Autoimmune Care Hospital</v>
      </c>
      <c r="C112" t="str">
        <v>North America</v>
      </c>
      <c r="D112" t="str">
        <v>United States</v>
      </c>
      <c r="E112" t="str">
        <v>Atlanta</v>
      </c>
      <c r="F112" t="str">
        <v>Rheumatology</v>
      </c>
      <c r="G112" t="str">
        <v>Specialty Clinic</v>
      </c>
      <c r="H112" t="str">
        <v>Yes</v>
      </c>
    </row>
    <row r="113">
      <c r="A113" t="str">
        <v>S-0112</v>
      </c>
      <c r="B113" t="str">
        <v>Chicago Mental Health Care Hospital</v>
      </c>
      <c r="C113" t="str">
        <v>North America</v>
      </c>
      <c r="D113" t="str">
        <v>United States</v>
      </c>
      <c r="E113" t="str">
        <v>Chicago</v>
      </c>
      <c r="F113" t="str">
        <v>Psychiatry</v>
      </c>
      <c r="G113" t="str">
        <v>Community Hospital</v>
      </c>
      <c r="H113" t="str">
        <v>No</v>
      </c>
    </row>
    <row r="114">
      <c r="A114" t="str">
        <v>S-0113</v>
      </c>
      <c r="B114" t="str">
        <v>Denver Rheumatology &amp; Arthritis Center</v>
      </c>
      <c r="C114" t="str">
        <v>North America</v>
      </c>
      <c r="D114" t="str">
        <v>United States</v>
      </c>
      <c r="E114" t="str">
        <v>Denver</v>
      </c>
      <c r="F114" t="str">
        <v>Rheumatology</v>
      </c>
      <c r="G114" t="str">
        <v>Regional Referral Hospital</v>
      </c>
      <c r="H114" t="str">
        <v>Yes</v>
      </c>
    </row>
    <row r="115">
      <c r="A115" t="str">
        <v>S-0114</v>
      </c>
      <c r="B115" t="str">
        <v>Chicago Global Health Institute</v>
      </c>
      <c r="C115" t="str">
        <v>North America</v>
      </c>
      <c r="D115" t="str">
        <v>United States</v>
      </c>
      <c r="E115" t="str">
        <v>Chicago</v>
      </c>
      <c r="F115" t="str">
        <v>Infectious Disease</v>
      </c>
      <c r="G115" t="str">
        <v>Academic Medical Center</v>
      </c>
      <c r="H115" t="str">
        <v>Yes</v>
      </c>
    </row>
    <row r="116">
      <c r="A116" t="str">
        <v>S-0115</v>
      </c>
      <c r="B116" t="str">
        <v>Atlanta Memory &amp; Brain Health Center</v>
      </c>
      <c r="C116" t="str">
        <v>North America</v>
      </c>
      <c r="D116" t="str">
        <v>United States</v>
      </c>
      <c r="E116" t="str">
        <v>Atlanta</v>
      </c>
      <c r="F116" t="str">
        <v>Neurology</v>
      </c>
      <c r="G116" t="str">
        <v>University Hospital</v>
      </c>
      <c r="H116" t="str">
        <v>No</v>
      </c>
    </row>
    <row r="117">
      <c r="A117" t="str">
        <v>S-0116</v>
      </c>
      <c r="B117" t="str">
        <v>Boston Oncology Institute</v>
      </c>
      <c r="C117" t="str">
        <v>North America</v>
      </c>
      <c r="D117" t="str">
        <v>United States</v>
      </c>
      <c r="E117" t="str">
        <v>Boston</v>
      </c>
      <c r="F117" t="str">
        <v>Oncology</v>
      </c>
      <c r="G117" t="str">
        <v>Academic Medical Center</v>
      </c>
      <c r="H117" t="str">
        <v>Yes</v>
      </c>
    </row>
    <row r="118">
      <c r="A118" t="str">
        <v>S-0117</v>
      </c>
      <c r="B118" t="str">
        <v>Seattle Global Health Institute</v>
      </c>
      <c r="C118" t="str">
        <v>North America</v>
      </c>
      <c r="D118" t="str">
        <v>United States</v>
      </c>
      <c r="E118" t="str">
        <v>Seattle</v>
      </c>
      <c r="F118" t="str">
        <v>Infectious Disease</v>
      </c>
      <c r="G118" t="str">
        <v>University Hospital</v>
      </c>
      <c r="H118" t="str">
        <v>Yes</v>
      </c>
    </row>
    <row r="119">
      <c r="A119" t="str">
        <v>S-0118</v>
      </c>
      <c r="B119" t="str">
        <v>Houston Lung Health Hospital</v>
      </c>
      <c r="C119" t="str">
        <v>North America</v>
      </c>
      <c r="D119" t="str">
        <v>United States</v>
      </c>
      <c r="E119" t="str">
        <v>Houston</v>
      </c>
      <c r="F119" t="str">
        <v>Pulmonology</v>
      </c>
      <c r="G119" t="str">
        <v>University Hospital</v>
      </c>
      <c r="H119" t="str">
        <v>Yes</v>
      </c>
    </row>
    <row r="120">
      <c r="A120" t="str">
        <v>S-0119</v>
      </c>
      <c r="B120" t="str">
        <v>Boston Heart &amp; Vascular Institute</v>
      </c>
      <c r="C120" t="str">
        <v>North America</v>
      </c>
      <c r="D120" t="str">
        <v>United States</v>
      </c>
      <c r="E120" t="str">
        <v>Boston</v>
      </c>
      <c r="F120" t="str">
        <v>Cardiology</v>
      </c>
      <c r="G120" t="str">
        <v>Academic Medical Center</v>
      </c>
      <c r="H120" t="str">
        <v>Yes</v>
      </c>
    </row>
    <row r="121">
      <c r="A121" t="str">
        <v>S-0120</v>
      </c>
      <c r="B121" t="str">
        <v>Denver Rheumatology Institute</v>
      </c>
      <c r="C121" t="str">
        <v>North America</v>
      </c>
      <c r="D121" t="str">
        <v>United States</v>
      </c>
      <c r="E121" t="str">
        <v>Denver</v>
      </c>
      <c r="F121" t="str">
        <v>Rheumatology</v>
      </c>
      <c r="G121" t="str">
        <v>Specialty Clinic</v>
      </c>
      <c r="H121" t="str">
        <v>Yes</v>
      </c>
    </row>
    <row r="122">
      <c r="A122" t="str">
        <v>S-0121</v>
      </c>
      <c r="B122" t="str">
        <v>Chicago Cardiac Care Hospital</v>
      </c>
      <c r="C122" t="str">
        <v>North America</v>
      </c>
      <c r="D122" t="str">
        <v>United States</v>
      </c>
      <c r="E122" t="str">
        <v>Chicago</v>
      </c>
      <c r="F122" t="str">
        <v>Cardiology</v>
      </c>
      <c r="G122" t="str">
        <v>University Hospital</v>
      </c>
      <c r="H122" t="str">
        <v>Yes</v>
      </c>
    </row>
    <row r="123">
      <c r="A123" t="str">
        <v>S-0122</v>
      </c>
      <c r="B123" t="str">
        <v>Chicago Hematology Center</v>
      </c>
      <c r="C123" t="str">
        <v>North America</v>
      </c>
      <c r="D123" t="str">
        <v>United States</v>
      </c>
      <c r="E123" t="str">
        <v>Chicago</v>
      </c>
      <c r="F123" t="str">
        <v>Hematology</v>
      </c>
      <c r="G123" t="str">
        <v>University Hospital</v>
      </c>
      <c r="H123" t="str">
        <v>Yes</v>
      </c>
    </row>
    <row r="124">
      <c r="A124" t="str">
        <v>S-0123</v>
      </c>
      <c r="B124" t="str">
        <v>Seattle Psychiatry Institute</v>
      </c>
      <c r="C124" t="str">
        <v>North America</v>
      </c>
      <c r="D124" t="str">
        <v>United States</v>
      </c>
      <c r="E124" t="str">
        <v>Seattle</v>
      </c>
      <c r="F124" t="str">
        <v>Psychiatry</v>
      </c>
      <c r="G124" t="str">
        <v>Academic Medical Center</v>
      </c>
      <c r="H124" t="str">
        <v>Yes</v>
      </c>
    </row>
    <row r="125">
      <c r="A125" t="str">
        <v>S-0124</v>
      </c>
      <c r="B125" t="str">
        <v>Seattle Gastroenterology &amp; IBD Center</v>
      </c>
      <c r="C125" t="str">
        <v>North America</v>
      </c>
      <c r="D125" t="str">
        <v>United States</v>
      </c>
      <c r="E125" t="str">
        <v>Seattle</v>
      </c>
      <c r="F125" t="str">
        <v>Gastroenterology</v>
      </c>
      <c r="G125" t="str">
        <v>University Hospital</v>
      </c>
      <c r="H125" t="str">
        <v>No</v>
      </c>
    </row>
    <row r="126">
      <c r="A126" t="str">
        <v>S-0125</v>
      </c>
      <c r="B126" t="str">
        <v>Atlanta Immunology &amp; ID Center</v>
      </c>
      <c r="C126" t="str">
        <v>North America</v>
      </c>
      <c r="D126" t="str">
        <v>United States</v>
      </c>
      <c r="E126" t="str">
        <v>Atlanta</v>
      </c>
      <c r="F126" t="str">
        <v>Infectious Disease</v>
      </c>
      <c r="G126" t="str">
        <v>Academic Medical Center</v>
      </c>
      <c r="H126" t="str">
        <v>Yes</v>
      </c>
    </row>
    <row r="127">
      <c r="A127" t="str">
        <v>S-0126</v>
      </c>
      <c r="B127" t="str">
        <v>Belo Horizonte Mental Health Care Hospital</v>
      </c>
      <c r="C127" t="str">
        <v>Latin America</v>
      </c>
      <c r="D127" t="str">
        <v>Brazil</v>
      </c>
      <c r="E127" t="str">
        <v>Belo Horizonte</v>
      </c>
      <c r="F127" t="str">
        <v>Psychiatry</v>
      </c>
      <c r="G127" t="str">
        <v>University Hospital</v>
      </c>
      <c r="H127" t="str">
        <v>Yes</v>
      </c>
    </row>
    <row r="128">
      <c r="A128" t="str">
        <v>S-0127</v>
      </c>
      <c r="B128" t="str">
        <v>Belo Horizonte Behavioral Health Center</v>
      </c>
      <c r="C128" t="str">
        <v>Latin America</v>
      </c>
      <c r="D128" t="str">
        <v>Brazil</v>
      </c>
      <c r="E128" t="str">
        <v>Belo Horizonte</v>
      </c>
      <c r="F128" t="str">
        <v>Psychiatry</v>
      </c>
      <c r="G128" t="str">
        <v>Specialty Clinic</v>
      </c>
      <c r="H128" t="str">
        <v>Yes</v>
      </c>
    </row>
    <row r="129">
      <c r="A129" t="str">
        <v>S-0128</v>
      </c>
      <c r="B129" t="str">
        <v>Rio de Janeiro Infectious Disease Clinic</v>
      </c>
      <c r="C129" t="str">
        <v>Latin America</v>
      </c>
      <c r="D129" t="str">
        <v>Brazil</v>
      </c>
      <c r="E129" t="str">
        <v>Rio de Janeiro</v>
      </c>
      <c r="F129" t="str">
        <v>Infectious Disease</v>
      </c>
      <c r="G129" t="str">
        <v>Academic Medical Center</v>
      </c>
      <c r="H129" t="str">
        <v>Yes</v>
      </c>
    </row>
    <row r="130">
      <c r="A130" t="str">
        <v>S-0129</v>
      </c>
      <c r="B130" t="str">
        <v>Belo Horizonte Heart &amp; Vascular Institute</v>
      </c>
      <c r="C130" t="str">
        <v>Latin America</v>
      </c>
      <c r="D130" t="str">
        <v>Brazil</v>
      </c>
      <c r="E130" t="str">
        <v>Belo Horizonte</v>
      </c>
      <c r="F130" t="str">
        <v>Cardiology</v>
      </c>
      <c r="G130" t="str">
        <v>University Hospital</v>
      </c>
      <c r="H130" t="str">
        <v>No</v>
      </c>
    </row>
    <row r="131">
      <c r="A131" t="str">
        <v>S-0130</v>
      </c>
      <c r="B131" t="str">
        <v>Sao Paulo Skin Health Institute</v>
      </c>
      <c r="C131" t="str">
        <v>Latin America</v>
      </c>
      <c r="D131" t="str">
        <v>Brazil</v>
      </c>
      <c r="E131" t="str">
        <v>Sao Paulo</v>
      </c>
      <c r="F131" t="str">
        <v>Dermatology</v>
      </c>
      <c r="G131" t="str">
        <v>Community Hospital</v>
      </c>
      <c r="H131" t="str">
        <v>Yes</v>
      </c>
    </row>
    <row r="132">
      <c r="A132" t="str">
        <v>S-0131</v>
      </c>
      <c r="B132" t="str">
        <v>Belo Horizonte Comprehensive Cancer Hospital</v>
      </c>
      <c r="C132" t="str">
        <v>Latin America</v>
      </c>
      <c r="D132" t="str">
        <v>Brazil</v>
      </c>
      <c r="E132" t="str">
        <v>Belo Horizonte</v>
      </c>
      <c r="F132" t="str">
        <v>Oncology</v>
      </c>
      <c r="G132" t="str">
        <v>Academic Medical Center</v>
      </c>
      <c r="H132" t="str">
        <v>Yes</v>
      </c>
    </row>
    <row r="133">
      <c r="A133" t="str">
        <v>S-0132</v>
      </c>
      <c r="B133" t="str">
        <v>Belo Horizonte Dermatology Center</v>
      </c>
      <c r="C133" t="str">
        <v>Latin America</v>
      </c>
      <c r="D133" t="str">
        <v>Brazil</v>
      </c>
      <c r="E133" t="str">
        <v>Belo Horizonte</v>
      </c>
      <c r="F133" t="str">
        <v>Dermatology</v>
      </c>
      <c r="G133" t="str">
        <v>Specialty Clinic</v>
      </c>
      <c r="H133" t="str">
        <v>Yes</v>
      </c>
    </row>
    <row r="134">
      <c r="A134" t="str">
        <v>S-0133</v>
      </c>
      <c r="B134" t="str">
        <v>Sao Paulo Comprehensive Cancer Hospital</v>
      </c>
      <c r="C134" t="str">
        <v>Latin America</v>
      </c>
      <c r="D134" t="str">
        <v>Brazil</v>
      </c>
      <c r="E134" t="str">
        <v>Sao Paulo</v>
      </c>
      <c r="F134" t="str">
        <v>Oncology</v>
      </c>
      <c r="G134" t="str">
        <v>Regional Referral Hospital</v>
      </c>
      <c r="H134" t="str">
        <v>No</v>
      </c>
    </row>
    <row r="135">
      <c r="A135" t="str">
        <v>S-0134</v>
      </c>
      <c r="B135" t="str">
        <v>Belo Horizonte Respiratory Care Center</v>
      </c>
      <c r="C135" t="str">
        <v>Latin America</v>
      </c>
      <c r="D135" t="str">
        <v>Brazil</v>
      </c>
      <c r="E135" t="str">
        <v>Belo Horizonte</v>
      </c>
      <c r="F135" t="str">
        <v>Pulmonology</v>
      </c>
      <c r="G135" t="str">
        <v>Community Hospital</v>
      </c>
      <c r="H135" t="str">
        <v>Yes</v>
      </c>
    </row>
    <row r="136">
      <c r="A136" t="str">
        <v>S-0135</v>
      </c>
      <c r="B136" t="str">
        <v>Salvador Cardiac Care Hospital</v>
      </c>
      <c r="C136" t="str">
        <v>Latin America</v>
      </c>
      <c r="D136" t="str">
        <v>Brazil</v>
      </c>
      <c r="E136" t="str">
        <v>Salvador</v>
      </c>
      <c r="F136" t="str">
        <v>Cardiology</v>
      </c>
      <c r="G136" t="str">
        <v>Community Hospital</v>
      </c>
      <c r="H136" t="str">
        <v>No</v>
      </c>
    </row>
    <row r="137">
      <c r="A137" t="str">
        <v>S-0136</v>
      </c>
      <c r="B137" t="str">
        <v>Belo Horizonte Infectious Disease Clinic</v>
      </c>
      <c r="C137" t="str">
        <v>Latin America</v>
      </c>
      <c r="D137" t="str">
        <v>Brazil</v>
      </c>
      <c r="E137" t="str">
        <v>Belo Horizonte</v>
      </c>
      <c r="F137" t="str">
        <v>Infectious Disease</v>
      </c>
      <c r="G137" t="str">
        <v>University Hospital</v>
      </c>
      <c r="H137" t="str">
        <v>Yes</v>
      </c>
    </row>
    <row r="138">
      <c r="A138" t="str">
        <v>S-0137</v>
      </c>
      <c r="B138" t="str">
        <v>Rio de Janeiro Global Health Institute</v>
      </c>
      <c r="C138" t="str">
        <v>Latin America</v>
      </c>
      <c r="D138" t="str">
        <v>Brazil</v>
      </c>
      <c r="E138" t="str">
        <v>Rio de Janeiro</v>
      </c>
      <c r="F138" t="str">
        <v>Infectious Disease</v>
      </c>
      <c r="G138" t="str">
        <v>Community Hospital</v>
      </c>
      <c r="H138" t="str">
        <v>Yes</v>
      </c>
    </row>
    <row r="139">
      <c r="A139" t="str">
        <v>S-0138</v>
      </c>
      <c r="B139" t="str">
        <v>Salvador Joint &amp; Autoimmune Care Hospital</v>
      </c>
      <c r="C139" t="str">
        <v>Latin America</v>
      </c>
      <c r="D139" t="str">
        <v>Brazil</v>
      </c>
      <c r="E139" t="str">
        <v>Salvador</v>
      </c>
      <c r="F139" t="str">
        <v>Rheumatology</v>
      </c>
      <c r="G139" t="str">
        <v>Regional Referral Hospital</v>
      </c>
      <c r="H139" t="str">
        <v>Yes</v>
      </c>
    </row>
    <row r="140">
      <c r="A140" t="str">
        <v>S-0139</v>
      </c>
      <c r="B140" t="str">
        <v>Sao Paulo Renal Health Institute</v>
      </c>
      <c r="C140" t="str">
        <v>Latin America</v>
      </c>
      <c r="D140" t="str">
        <v>Brazil</v>
      </c>
      <c r="E140" t="str">
        <v>Sao Paulo</v>
      </c>
      <c r="F140" t="str">
        <v>Nephrology</v>
      </c>
      <c r="G140" t="str">
        <v>Academic Medical Center</v>
      </c>
      <c r="H140" t="str">
        <v>Yes</v>
      </c>
    </row>
    <row r="141">
      <c r="A141" t="str">
        <v>S-0140</v>
      </c>
      <c r="B141" t="str">
        <v>Rio de Janeiro Behavioral Health Center</v>
      </c>
      <c r="C141" t="str">
        <v>Latin America</v>
      </c>
      <c r="D141" t="str">
        <v>Brazil</v>
      </c>
      <c r="E141" t="str">
        <v>Rio de Janeiro</v>
      </c>
      <c r="F141" t="str">
        <v>Psychiatry</v>
      </c>
      <c r="G141" t="str">
        <v>Academic Medical Center</v>
      </c>
      <c r="H141" t="str">
        <v>Yes</v>
      </c>
    </row>
    <row r="142">
      <c r="A142" t="str">
        <v>S-0141</v>
      </c>
      <c r="B142" t="str">
        <v>Mombasa Renal Health Institute</v>
      </c>
      <c r="C142" t="str">
        <v>Sub-Saharan Africa</v>
      </c>
      <c r="D142" t="str">
        <v>Kenya</v>
      </c>
      <c r="E142" t="str">
        <v>Mombasa</v>
      </c>
      <c r="F142" t="str">
        <v>Nephrology</v>
      </c>
      <c r="G142" t="str">
        <v>Regional Referral Hospital</v>
      </c>
      <c r="H142" t="str">
        <v>Yes</v>
      </c>
    </row>
    <row r="143">
      <c r="A143" t="str">
        <v>S-0142</v>
      </c>
      <c r="B143" t="str">
        <v>Mombasa Global Health Institute</v>
      </c>
      <c r="C143" t="str">
        <v>Sub-Saharan Africa</v>
      </c>
      <c r="D143" t="str">
        <v>Kenya</v>
      </c>
      <c r="E143" t="str">
        <v>Mombasa</v>
      </c>
      <c r="F143" t="str">
        <v>Infectious Disease</v>
      </c>
      <c r="G143" t="str">
        <v>Regional Referral Hospital</v>
      </c>
      <c r="H143" t="str">
        <v>Yes</v>
      </c>
    </row>
    <row r="144">
      <c r="A144" t="str">
        <v>S-0143</v>
      </c>
      <c r="B144" t="str">
        <v>Kisumu Mental Health Care Hospital</v>
      </c>
      <c r="C144" t="str">
        <v>Sub-Saharan Africa</v>
      </c>
      <c r="D144" t="str">
        <v>Kenya</v>
      </c>
      <c r="E144" t="str">
        <v>Kisumu</v>
      </c>
      <c r="F144" t="str">
        <v>Psychiatry</v>
      </c>
      <c r="G144" t="str">
        <v>Community Hospital</v>
      </c>
      <c r="H144" t="str">
        <v>Yes</v>
      </c>
    </row>
    <row r="145">
      <c r="A145" t="str">
        <v>S-0144</v>
      </c>
      <c r="B145" t="str">
        <v>Nairobi Immunology &amp; ID Center</v>
      </c>
      <c r="C145" t="str">
        <v>Sub-Saharan Africa</v>
      </c>
      <c r="D145" t="str">
        <v>Kenya</v>
      </c>
      <c r="E145" t="str">
        <v>Nairobi</v>
      </c>
      <c r="F145" t="str">
        <v>Infectious Disease</v>
      </c>
      <c r="G145" t="str">
        <v>University Hospital</v>
      </c>
      <c r="H145" t="str">
        <v>Yes</v>
      </c>
    </row>
    <row r="146">
      <c r="A146" t="str">
        <v>S-0145</v>
      </c>
      <c r="B146" t="str">
        <v>Kisumu Skin Health Institute</v>
      </c>
      <c r="C146" t="str">
        <v>Sub-Saharan Africa</v>
      </c>
      <c r="D146" t="str">
        <v>Kenya</v>
      </c>
      <c r="E146" t="str">
        <v>Kisumu</v>
      </c>
      <c r="F146" t="str">
        <v>Dermatology</v>
      </c>
      <c r="G146" t="str">
        <v>Specialty Clinic</v>
      </c>
      <c r="H146" t="str">
        <v>Yes</v>
      </c>
    </row>
    <row r="147">
      <c r="A147" t="str">
        <v>S-0146</v>
      </c>
      <c r="B147" t="str">
        <v>Nairobi Cardiology Center</v>
      </c>
      <c r="C147" t="str">
        <v>Sub-Saharan Africa</v>
      </c>
      <c r="D147" t="str">
        <v>Kenya</v>
      </c>
      <c r="E147" t="str">
        <v>Nairobi</v>
      </c>
      <c r="F147" t="str">
        <v>Cardiology</v>
      </c>
      <c r="G147" t="str">
        <v>Community Hospital</v>
      </c>
      <c r="H147" t="str">
        <v>Yes</v>
      </c>
    </row>
    <row r="148">
      <c r="A148" t="str">
        <v>S-0147</v>
      </c>
      <c r="B148" t="str">
        <v>Kisumu Metabolic Health Center</v>
      </c>
      <c r="C148" t="str">
        <v>Sub-Saharan Africa</v>
      </c>
      <c r="D148" t="str">
        <v>Kenya</v>
      </c>
      <c r="E148" t="str">
        <v>Kisumu</v>
      </c>
      <c r="F148" t="str">
        <v>Endocrinology</v>
      </c>
      <c r="G148" t="str">
        <v>University Hospital</v>
      </c>
      <c r="H148" t="str">
        <v>Yes</v>
      </c>
    </row>
    <row r="149">
      <c r="A149" t="str">
        <v>S-0148</v>
      </c>
      <c r="B149" t="str">
        <v>Kisumu Metabolic Health Center</v>
      </c>
      <c r="C149" t="str">
        <v>Sub-Saharan Africa</v>
      </c>
      <c r="D149" t="str">
        <v>Kenya</v>
      </c>
      <c r="E149" t="str">
        <v>Kisumu</v>
      </c>
      <c r="F149" t="str">
        <v>Endocrinology</v>
      </c>
      <c r="G149" t="str">
        <v>University Hospital</v>
      </c>
      <c r="H149" t="str">
        <v>Yes</v>
      </c>
    </row>
    <row r="150">
      <c r="A150" t="str">
        <v>S-0149</v>
      </c>
      <c r="B150" t="str">
        <v>Monterrey Oncology Institute</v>
      </c>
      <c r="C150" t="str">
        <v>Central Mexico</v>
      </c>
      <c r="D150" t="str">
        <v>Mexico</v>
      </c>
      <c r="E150" t="str">
        <v>Monterrey</v>
      </c>
      <c r="F150" t="str">
        <v>Oncology</v>
      </c>
      <c r="G150" t="str">
        <v>Academic Medical Center</v>
      </c>
      <c r="H150" t="str">
        <v>Yes</v>
      </c>
    </row>
    <row r="151">
      <c r="A151" t="str">
        <v>S-0150</v>
      </c>
      <c r="B151" t="str">
        <v>Mexico City Global Health Institute</v>
      </c>
      <c r="C151" t="str">
        <v>Central Mexico</v>
      </c>
      <c r="D151" t="str">
        <v>Mexico</v>
      </c>
      <c r="E151" t="str">
        <v>Mexico City</v>
      </c>
      <c r="F151" t="str">
        <v>Infectious Disease</v>
      </c>
      <c r="G151" t="str">
        <v>University Hospital</v>
      </c>
      <c r="H151" t="str">
        <v>Yes</v>
      </c>
    </row>
    <row r="152">
      <c r="A152" t="str">
        <v>S-0151</v>
      </c>
      <c r="B152" t="str">
        <v>Mexico City Rheumatology Institute</v>
      </c>
      <c r="C152" t="str">
        <v>Central Mexico</v>
      </c>
      <c r="D152" t="str">
        <v>Mexico</v>
      </c>
      <c r="E152" t="str">
        <v>Mexico City</v>
      </c>
      <c r="F152" t="str">
        <v>Rheumatology</v>
      </c>
      <c r="G152" t="str">
        <v>Academic Medical Center</v>
      </c>
      <c r="H152" t="str">
        <v>Yes</v>
      </c>
    </row>
    <row r="153">
      <c r="A153" t="str">
        <v>S-0152</v>
      </c>
      <c r="B153" t="str">
        <v>Guadalajara Rheumatology &amp; Arthritis Center</v>
      </c>
      <c r="C153" t="str">
        <v>Central Mexico</v>
      </c>
      <c r="D153" t="str">
        <v>Mexico</v>
      </c>
      <c r="E153" t="str">
        <v>Guadalajara</v>
      </c>
      <c r="F153" t="str">
        <v>Rheumatology</v>
      </c>
      <c r="G153" t="str">
        <v>University Hospital</v>
      </c>
      <c r="H153" t="str">
        <v>Yes</v>
      </c>
    </row>
    <row r="154">
      <c r="A154" t="str">
        <v>S-0153</v>
      </c>
      <c r="B154" t="str">
        <v>Monterrey Oncology Institute</v>
      </c>
      <c r="C154" t="str">
        <v>Central Mexico</v>
      </c>
      <c r="D154" t="str">
        <v>Mexico</v>
      </c>
      <c r="E154" t="str">
        <v>Monterrey</v>
      </c>
      <c r="F154" t="str">
        <v>Oncology</v>
      </c>
      <c r="G154" t="str">
        <v>Specialty Clinic</v>
      </c>
      <c r="H154" t="str">
        <v>Yes</v>
      </c>
    </row>
    <row r="155">
      <c r="A155" t="str">
        <v>S-0154</v>
      </c>
      <c r="B155" t="str">
        <v>Mexico City Comprehensive Cancer Hospital</v>
      </c>
      <c r="C155" t="str">
        <v>Central Mexico</v>
      </c>
      <c r="D155" t="str">
        <v>Mexico</v>
      </c>
      <c r="E155" t="str">
        <v>Mexico City</v>
      </c>
      <c r="F155" t="str">
        <v>Oncology</v>
      </c>
      <c r="G155" t="str">
        <v>Specialty Clinic</v>
      </c>
      <c r="H155" t="str">
        <v>Yes</v>
      </c>
    </row>
    <row r="156">
      <c r="A156" t="str">
        <v>S-0155</v>
      </c>
      <c r="B156" t="str">
        <v>Mexico City Global Health Institute</v>
      </c>
      <c r="C156" t="str">
        <v>Central Mexico</v>
      </c>
      <c r="D156" t="str">
        <v>Mexico</v>
      </c>
      <c r="E156" t="str">
        <v>Mexico City</v>
      </c>
      <c r="F156" t="str">
        <v>Infectious Disease</v>
      </c>
      <c r="G156" t="str">
        <v>University Hospital</v>
      </c>
      <c r="H156" t="str">
        <v>Yes</v>
      </c>
    </row>
    <row r="157">
      <c r="A157" t="str">
        <v>S-0156</v>
      </c>
      <c r="B157" t="str">
        <v>Mexico City Kidney Care Hospital</v>
      </c>
      <c r="C157" t="str">
        <v>Central Mexico</v>
      </c>
      <c r="D157" t="str">
        <v>Mexico</v>
      </c>
      <c r="E157" t="str">
        <v>Mexico City</v>
      </c>
      <c r="F157" t="str">
        <v>Nephrology</v>
      </c>
      <c r="G157" t="str">
        <v>Community Hospital</v>
      </c>
      <c r="H157" t="str">
        <v>Yes</v>
      </c>
    </row>
    <row r="158">
      <c r="A158" t="str">
        <v>S-0157</v>
      </c>
      <c r="B158" t="str">
        <v>Monterrey Respiratory Care Center</v>
      </c>
      <c r="C158" t="str">
        <v>Central Mexico</v>
      </c>
      <c r="D158" t="str">
        <v>Mexico</v>
      </c>
      <c r="E158" t="str">
        <v>Monterrey</v>
      </c>
      <c r="F158" t="str">
        <v>Pulmonology</v>
      </c>
      <c r="G158" t="str">
        <v>Regional Referral Hospital</v>
      </c>
      <c r="H158" t="str">
        <v>Yes</v>
      </c>
    </row>
    <row r="159">
      <c r="A159" t="str">
        <v>S-0158</v>
      </c>
      <c r="B159" t="str">
        <v>Mexico City Cancer Center</v>
      </c>
      <c r="C159" t="str">
        <v>Central Mexico</v>
      </c>
      <c r="D159" t="str">
        <v>Mexico</v>
      </c>
      <c r="E159" t="str">
        <v>Mexico City</v>
      </c>
      <c r="F159" t="str">
        <v>Oncology</v>
      </c>
      <c r="G159" t="str">
        <v>University Hospital</v>
      </c>
      <c r="H159" t="str">
        <v>Yes</v>
      </c>
    </row>
    <row r="160">
      <c r="A160" t="str">
        <v>S-0159</v>
      </c>
      <c r="B160" t="str">
        <v>Mexico City Gastroenterology &amp; IBD Center</v>
      </c>
      <c r="C160" t="str">
        <v>Central Mexico</v>
      </c>
      <c r="D160" t="str">
        <v>Mexico</v>
      </c>
      <c r="E160" t="str">
        <v>Mexico City</v>
      </c>
      <c r="F160" t="str">
        <v>Gastroenterology</v>
      </c>
      <c r="G160" t="str">
        <v>University Hospital</v>
      </c>
      <c r="H160" t="str">
        <v>Yes</v>
      </c>
    </row>
    <row r="161">
      <c r="A161" t="str">
        <v>S-0160</v>
      </c>
      <c r="B161" t="str">
        <v>Guadalajara Global Health Institute</v>
      </c>
      <c r="C161" t="str">
        <v>Central Mexico</v>
      </c>
      <c r="D161" t="str">
        <v>Mexico</v>
      </c>
      <c r="E161" t="str">
        <v>Guadalajara</v>
      </c>
      <c r="F161" t="str">
        <v>Infectious Disease</v>
      </c>
      <c r="G161" t="str">
        <v>Specialty Clinic</v>
      </c>
      <c r="H161" t="str">
        <v>Yes</v>
      </c>
    </row>
    <row r="162">
      <c r="A162" t="str">
        <v>S-0161</v>
      </c>
      <c r="B162" t="str">
        <v>Mexico City Neurology Institute</v>
      </c>
      <c r="C162" t="str">
        <v>Central Mexico</v>
      </c>
      <c r="D162" t="str">
        <v>Mexico</v>
      </c>
      <c r="E162" t="str">
        <v>Mexico City</v>
      </c>
      <c r="F162" t="str">
        <v>Neurology</v>
      </c>
      <c r="G162" t="str">
        <v>Community Hospital</v>
      </c>
      <c r="H162" t="str">
        <v>Yes</v>
      </c>
    </row>
    <row r="163">
      <c r="A163" t="str">
        <v>S-0162</v>
      </c>
      <c r="B163" t="str">
        <v>Monterrey Infectious Disease Clinic</v>
      </c>
      <c r="C163" t="str">
        <v>Central Mexico</v>
      </c>
      <c r="D163" t="str">
        <v>Mexico</v>
      </c>
      <c r="E163" t="str">
        <v>Monterrey</v>
      </c>
      <c r="F163" t="str">
        <v>Infectious Disease</v>
      </c>
      <c r="G163" t="str">
        <v>Community Hospital</v>
      </c>
      <c r="H163" t="str">
        <v>Yes</v>
      </c>
    </row>
    <row r="164">
      <c r="A164" t="str">
        <v>S-0163</v>
      </c>
      <c r="B164" t="str">
        <v>Curitiba Digestive Health Institute</v>
      </c>
      <c r="C164" t="str">
        <v>Southern Brazil</v>
      </c>
      <c r="D164" t="str">
        <v>Brazil</v>
      </c>
      <c r="E164" t="str">
        <v>Curitiba</v>
      </c>
      <c r="F164" t="str">
        <v>Gastroenterology</v>
      </c>
      <c r="G164" t="str">
        <v>Specialty Clinic</v>
      </c>
      <c r="H164" t="str">
        <v>Yes</v>
      </c>
    </row>
    <row r="165">
      <c r="A165" t="str">
        <v>S-0164</v>
      </c>
      <c r="B165" t="str">
        <v>Porto Alegre Neuroscience Hospital</v>
      </c>
      <c r="C165" t="str">
        <v>Southern Brazil</v>
      </c>
      <c r="D165" t="str">
        <v>Brazil</v>
      </c>
      <c r="E165" t="str">
        <v>Porto Alegre</v>
      </c>
      <c r="F165" t="str">
        <v>Neurology</v>
      </c>
      <c r="G165" t="str">
        <v>Academic Medical Center</v>
      </c>
      <c r="H165" t="str">
        <v>Yes</v>
      </c>
    </row>
    <row r="166">
      <c r="A166" t="str">
        <v>S-0165</v>
      </c>
      <c r="B166" t="str">
        <v>Florianopolis Comprehensive Cancer Hospital</v>
      </c>
      <c r="C166" t="str">
        <v>Southern Brazil</v>
      </c>
      <c r="D166" t="str">
        <v>Brazil</v>
      </c>
      <c r="E166" t="str">
        <v>Florianopolis</v>
      </c>
      <c r="F166" t="str">
        <v>Oncology</v>
      </c>
      <c r="G166" t="str">
        <v>Academic Medical Center</v>
      </c>
      <c r="H166" t="str">
        <v>Yes</v>
      </c>
    </row>
    <row r="167">
      <c r="A167" t="str">
        <v>S-0166</v>
      </c>
      <c r="B167" t="str">
        <v>Curitiba GI Care Hospital</v>
      </c>
      <c r="C167" t="str">
        <v>Southern Brazil</v>
      </c>
      <c r="D167" t="str">
        <v>Brazil</v>
      </c>
      <c r="E167" t="str">
        <v>Curitiba</v>
      </c>
      <c r="F167" t="str">
        <v>Gastroenterology</v>
      </c>
      <c r="G167" t="str">
        <v>Regional Referral Hospital</v>
      </c>
      <c r="H167" t="str">
        <v>No</v>
      </c>
    </row>
    <row r="168">
      <c r="A168" t="str">
        <v>S-0167</v>
      </c>
      <c r="B168" t="str">
        <v>Porto Alegre Renal Health Institute</v>
      </c>
      <c r="C168" t="str">
        <v>Southern Brazil</v>
      </c>
      <c r="D168" t="str">
        <v>Brazil</v>
      </c>
      <c r="E168" t="str">
        <v>Porto Alegre</v>
      </c>
      <c r="F168" t="str">
        <v>Nephrology</v>
      </c>
      <c r="G168" t="str">
        <v>Academic Medical Center</v>
      </c>
      <c r="H168" t="str">
        <v>Yes</v>
      </c>
    </row>
    <row r="169">
      <c r="A169" t="str">
        <v>S-0168</v>
      </c>
      <c r="B169" t="str">
        <v>Porto Alegre Digestive Health Institute</v>
      </c>
      <c r="C169" t="str">
        <v>Southern Brazil</v>
      </c>
      <c r="D169" t="str">
        <v>Brazil</v>
      </c>
      <c r="E169" t="str">
        <v>Porto Alegre</v>
      </c>
      <c r="F169" t="str">
        <v>Gastroenterology</v>
      </c>
      <c r="G169" t="str">
        <v>Academic Medical Center</v>
      </c>
      <c r="H169" t="str">
        <v>Yes</v>
      </c>
    </row>
    <row r="170">
      <c r="A170" t="str">
        <v>S-0169</v>
      </c>
      <c r="B170" t="str">
        <v>Florianopolis Diabetes &amp; Endocrine Institute</v>
      </c>
      <c r="C170" t="str">
        <v>Southern Brazil</v>
      </c>
      <c r="D170" t="str">
        <v>Brazil</v>
      </c>
      <c r="E170" t="str">
        <v>Florianopolis</v>
      </c>
      <c r="F170" t="str">
        <v>Endocrinology</v>
      </c>
      <c r="G170" t="str">
        <v>Specialty Clinic</v>
      </c>
      <c r="H170" t="str">
        <v>Yes</v>
      </c>
    </row>
    <row r="171">
      <c r="A171" t="str">
        <v>S-0170</v>
      </c>
      <c r="B171" t="str">
        <v>Porto Alegre Renal Health Institute</v>
      </c>
      <c r="C171" t="str">
        <v>Southern Brazil</v>
      </c>
      <c r="D171" t="str">
        <v>Brazil</v>
      </c>
      <c r="E171" t="str">
        <v>Porto Alegre</v>
      </c>
      <c r="F171" t="str">
        <v>Nephrology</v>
      </c>
      <c r="G171" t="str">
        <v>Specialty Clinic</v>
      </c>
      <c r="H171" t="str">
        <v>Yes</v>
      </c>
    </row>
    <row r="172">
      <c r="A172" t="str">
        <v>S-0171</v>
      </c>
      <c r="B172" t="str">
        <v>Curitiba Metabolic Health Center</v>
      </c>
      <c r="C172" t="str">
        <v>Southern Brazil</v>
      </c>
      <c r="D172" t="str">
        <v>Brazil</v>
      </c>
      <c r="E172" t="str">
        <v>Curitiba</v>
      </c>
      <c r="F172" t="str">
        <v>Endocrinology</v>
      </c>
      <c r="G172" t="str">
        <v>Regional Referral Hospital</v>
      </c>
      <c r="H172" t="str">
        <v>Yes</v>
      </c>
    </row>
    <row r="173">
      <c r="A173" t="str">
        <v>S-0172</v>
      </c>
      <c r="B173" t="str">
        <v>Florianopolis Hematology Care Hospital</v>
      </c>
      <c r="C173" t="str">
        <v>Southern Brazil</v>
      </c>
      <c r="D173" t="str">
        <v>Brazil</v>
      </c>
      <c r="E173" t="str">
        <v>Florianopolis</v>
      </c>
      <c r="F173" t="str">
        <v>Hematology</v>
      </c>
      <c r="G173" t="str">
        <v>Community Hospital</v>
      </c>
      <c r="H173" t="str">
        <v>Yes</v>
      </c>
    </row>
    <row r="174">
      <c r="A174" t="str">
        <v>S-0173</v>
      </c>
      <c r="B174" t="str">
        <v>Curitiba Comprehensive Cancer Hospital</v>
      </c>
      <c r="C174" t="str">
        <v>Southern Brazil</v>
      </c>
      <c r="D174" t="str">
        <v>Brazil</v>
      </c>
      <c r="E174" t="str">
        <v>Curitiba</v>
      </c>
      <c r="F174" t="str">
        <v>Oncology</v>
      </c>
      <c r="G174" t="str">
        <v>University Hospital</v>
      </c>
      <c r="H174" t="str">
        <v>Yes</v>
      </c>
    </row>
    <row r="175">
      <c r="A175" t="str">
        <v>S-0174</v>
      </c>
      <c r="B175" t="str">
        <v>Florianopolis Mental Health Care Hospital</v>
      </c>
      <c r="C175" t="str">
        <v>Southern Brazil</v>
      </c>
      <c r="D175" t="str">
        <v>Brazil</v>
      </c>
      <c r="E175" t="str">
        <v>Florianopolis</v>
      </c>
      <c r="F175" t="str">
        <v>Psychiatry</v>
      </c>
      <c r="G175" t="str">
        <v>Community Hospital</v>
      </c>
      <c r="H175" t="str">
        <v>Yes</v>
      </c>
    </row>
    <row r="176">
      <c r="A176" t="str">
        <v>S-0175</v>
      </c>
      <c r="B176" t="str">
        <v>Curitiba Psychiatry Institute</v>
      </c>
      <c r="C176" t="str">
        <v>Southern Brazil</v>
      </c>
      <c r="D176" t="str">
        <v>Brazil</v>
      </c>
      <c r="E176" t="str">
        <v>Curitiba</v>
      </c>
      <c r="F176" t="str">
        <v>Psychiatry</v>
      </c>
      <c r="G176" t="str">
        <v>Specialty Clinic</v>
      </c>
      <c r="H176" t="str">
        <v>No</v>
      </c>
    </row>
    <row r="177">
      <c r="A177" t="str">
        <v>S-0176</v>
      </c>
      <c r="B177" t="str">
        <v>Cali Immunology &amp; ID Center</v>
      </c>
      <c r="C177" t="str">
        <v>Andean Region</v>
      </c>
      <c r="D177" t="str">
        <v>Colombia</v>
      </c>
      <c r="E177" t="str">
        <v>Cali</v>
      </c>
      <c r="F177" t="str">
        <v>Infectious Disease</v>
      </c>
      <c r="G177" t="str">
        <v>University Hospital</v>
      </c>
      <c r="H177" t="str">
        <v>No</v>
      </c>
    </row>
    <row r="178">
      <c r="A178" t="str">
        <v>S-0177</v>
      </c>
      <c r="B178" t="str">
        <v>Bogota Heart &amp; Vascular Institute</v>
      </c>
      <c r="C178" t="str">
        <v>Andean Region</v>
      </c>
      <c r="D178" t="str">
        <v>Colombia</v>
      </c>
      <c r="E178" t="str">
        <v>Bogota</v>
      </c>
      <c r="F178" t="str">
        <v>Cardiology</v>
      </c>
      <c r="G178" t="str">
        <v>Regional Referral Hospital</v>
      </c>
      <c r="H178" t="str">
        <v>Yes</v>
      </c>
    </row>
    <row r="179">
      <c r="A179" t="str">
        <v>S-0178</v>
      </c>
      <c r="B179" t="str">
        <v>Cali Kidney Care Hospital</v>
      </c>
      <c r="C179" t="str">
        <v>Andean Region</v>
      </c>
      <c r="D179" t="str">
        <v>Colombia</v>
      </c>
      <c r="E179" t="str">
        <v>Cali</v>
      </c>
      <c r="F179" t="str">
        <v>Nephrology</v>
      </c>
      <c r="G179" t="str">
        <v>Academic Medical Center</v>
      </c>
      <c r="H179" t="str">
        <v>No</v>
      </c>
    </row>
    <row r="180">
      <c r="A180" t="str">
        <v>S-0179</v>
      </c>
      <c r="B180" t="str">
        <v>Cali Immunology &amp; ID Center</v>
      </c>
      <c r="C180" t="str">
        <v>Andean Region</v>
      </c>
      <c r="D180" t="str">
        <v>Colombia</v>
      </c>
      <c r="E180" t="str">
        <v>Cali</v>
      </c>
      <c r="F180" t="str">
        <v>Infectious Disease</v>
      </c>
      <c r="G180" t="str">
        <v>Academic Medical Center</v>
      </c>
      <c r="H180" t="str">
        <v>Yes</v>
      </c>
    </row>
    <row r="181">
      <c r="A181" t="str">
        <v>S-0180</v>
      </c>
      <c r="B181" t="str">
        <v>Cali Lung Health Hospital</v>
      </c>
      <c r="C181" t="str">
        <v>Andean Region</v>
      </c>
      <c r="D181" t="str">
        <v>Colombia</v>
      </c>
      <c r="E181" t="str">
        <v>Cali</v>
      </c>
      <c r="F181" t="str">
        <v>Pulmonology</v>
      </c>
      <c r="G181" t="str">
        <v>Community Hospital</v>
      </c>
      <c r="H181" t="str">
        <v>No</v>
      </c>
    </row>
    <row r="182">
      <c r="A182" t="str">
        <v>S-0181</v>
      </c>
      <c r="B182" t="str">
        <v>Medellin Kidney Care Hospital</v>
      </c>
      <c r="C182" t="str">
        <v>Andean Region</v>
      </c>
      <c r="D182" t="str">
        <v>Colombia</v>
      </c>
      <c r="E182" t="str">
        <v>Medellin</v>
      </c>
      <c r="F182" t="str">
        <v>Nephrology</v>
      </c>
      <c r="G182" t="str">
        <v>Regional Referral Hospital</v>
      </c>
      <c r="H182" t="str">
        <v>Yes</v>
      </c>
    </row>
    <row r="183">
      <c r="A183" t="str">
        <v>S-0182</v>
      </c>
      <c r="B183" t="str">
        <v>Bogota Psychiatry Institute</v>
      </c>
      <c r="C183" t="str">
        <v>Andean Region</v>
      </c>
      <c r="D183" t="str">
        <v>Colombia</v>
      </c>
      <c r="E183" t="str">
        <v>Bogota</v>
      </c>
      <c r="F183" t="str">
        <v>Psychiatry</v>
      </c>
      <c r="G183" t="str">
        <v>Specialty Clinic</v>
      </c>
      <c r="H183" t="str">
        <v>No</v>
      </c>
    </row>
    <row r="184">
      <c r="A184" t="str">
        <v>S-0183</v>
      </c>
      <c r="B184" t="str">
        <v>Cali Metabolic Health Center</v>
      </c>
      <c r="C184" t="str">
        <v>Andean Region</v>
      </c>
      <c r="D184" t="str">
        <v>Colombia</v>
      </c>
      <c r="E184" t="str">
        <v>Cali</v>
      </c>
      <c r="F184" t="str">
        <v>Endocrinology</v>
      </c>
      <c r="G184" t="str">
        <v>University Hospital</v>
      </c>
      <c r="H184" t="str">
        <v>Yes</v>
      </c>
    </row>
    <row r="185">
      <c r="A185" t="str">
        <v>S-0184</v>
      </c>
      <c r="B185" t="str">
        <v>Giza Diabetes &amp; Endocrine Institute</v>
      </c>
      <c r="C185" t="str">
        <v>North Africa</v>
      </c>
      <c r="D185" t="str">
        <v>Egypt</v>
      </c>
      <c r="E185" t="str">
        <v>Giza</v>
      </c>
      <c r="F185" t="str">
        <v>Endocrinology</v>
      </c>
      <c r="G185" t="str">
        <v>Community Hospital</v>
      </c>
      <c r="H185" t="str">
        <v>Yes</v>
      </c>
    </row>
    <row r="186">
      <c r="A186" t="str">
        <v>S-0185</v>
      </c>
      <c r="B186" t="str">
        <v>Alexandria Memory &amp; Brain Health Center</v>
      </c>
      <c r="C186" t="str">
        <v>North Africa</v>
      </c>
      <c r="D186" t="str">
        <v>Egypt</v>
      </c>
      <c r="E186" t="str">
        <v>Alexandria</v>
      </c>
      <c r="F186" t="str">
        <v>Neurology</v>
      </c>
      <c r="G186" t="str">
        <v>Academic Medical Center</v>
      </c>
      <c r="H186" t="str">
        <v>Yes</v>
      </c>
    </row>
    <row r="187">
      <c r="A187" t="str">
        <v>S-0186</v>
      </c>
      <c r="B187" t="str">
        <v>Cairo Renal Health Institute</v>
      </c>
      <c r="C187" t="str">
        <v>North Africa</v>
      </c>
      <c r="D187" t="str">
        <v>Egypt</v>
      </c>
      <c r="E187" t="str">
        <v>Cairo</v>
      </c>
      <c r="F187" t="str">
        <v>Nephrology</v>
      </c>
      <c r="G187" t="str">
        <v>Community Hospital</v>
      </c>
      <c r="H187" t="str">
        <v>No</v>
      </c>
    </row>
    <row r="188">
      <c r="A188" t="str">
        <v>S-0187</v>
      </c>
      <c r="B188" t="str">
        <v>Giza Neurology Institute</v>
      </c>
      <c r="C188" t="str">
        <v>North Africa</v>
      </c>
      <c r="D188" t="str">
        <v>Egypt</v>
      </c>
      <c r="E188" t="str">
        <v>Giza</v>
      </c>
      <c r="F188" t="str">
        <v>Neurology</v>
      </c>
      <c r="G188" t="str">
        <v>Specialty Clinic</v>
      </c>
      <c r="H188" t="str">
        <v>Yes</v>
      </c>
    </row>
    <row r="189">
      <c r="A189" t="str">
        <v>S-0188</v>
      </c>
      <c r="B189" t="str">
        <v>Alexandria Cardiac Care Hospital</v>
      </c>
      <c r="C189" t="str">
        <v>North Africa</v>
      </c>
      <c r="D189" t="str">
        <v>Egypt</v>
      </c>
      <c r="E189" t="str">
        <v>Alexandria</v>
      </c>
      <c r="F189" t="str">
        <v>Cardiology</v>
      </c>
      <c r="G189" t="str">
        <v>Community Hospital</v>
      </c>
      <c r="H189" t="str">
        <v>No</v>
      </c>
    </row>
    <row r="190">
      <c r="A190" t="str">
        <v>S-0189</v>
      </c>
      <c r="B190" t="str">
        <v>Giza Nephrology &amp; Kidney Care Center</v>
      </c>
      <c r="C190" t="str">
        <v>North Africa</v>
      </c>
      <c r="D190" t="str">
        <v>Egypt</v>
      </c>
      <c r="E190" t="str">
        <v>Giza</v>
      </c>
      <c r="F190" t="str">
        <v>Nephrology</v>
      </c>
      <c r="G190" t="str">
        <v>Specialty Clinic</v>
      </c>
      <c r="H190" t="str">
        <v>Yes</v>
      </c>
    </row>
    <row r="191">
      <c r="A191" t="str">
        <v>S-0190</v>
      </c>
      <c r="B191" t="str">
        <v>Alexandria Endocrine Care Hospital</v>
      </c>
      <c r="C191" t="str">
        <v>North Africa</v>
      </c>
      <c r="D191" t="str">
        <v>Egypt</v>
      </c>
      <c r="E191" t="str">
        <v>Alexandria</v>
      </c>
      <c r="F191" t="str">
        <v>Endocrinology</v>
      </c>
      <c r="G191" t="str">
        <v>Community Hospital</v>
      </c>
      <c r="H191" t="str">
        <v>Yes</v>
      </c>
    </row>
    <row r="192">
      <c r="A192" t="str">
        <v>S-0191</v>
      </c>
      <c r="B192" t="str">
        <v>Cairo Skin Health Institute</v>
      </c>
      <c r="C192" t="str">
        <v>North Africa</v>
      </c>
      <c r="D192" t="str">
        <v>Egypt</v>
      </c>
      <c r="E192" t="str">
        <v>Cairo</v>
      </c>
      <c r="F192" t="str">
        <v>Dermatology</v>
      </c>
      <c r="G192" t="str">
        <v>University Hospital</v>
      </c>
      <c r="H192" t="str">
        <v>No</v>
      </c>
    </row>
    <row r="193">
      <c r="A193" t="str">
        <v>S-0192</v>
      </c>
      <c r="B193" t="str">
        <v>Giza Memory &amp; Brain Health Center</v>
      </c>
      <c r="C193" t="str">
        <v>North Africa</v>
      </c>
      <c r="D193" t="str">
        <v>Egypt</v>
      </c>
      <c r="E193" t="str">
        <v>Giza</v>
      </c>
      <c r="F193" t="str">
        <v>Neurology</v>
      </c>
      <c r="G193" t="str">
        <v>Specialty Clinic</v>
      </c>
      <c r="H193" t="str">
        <v>Yes</v>
      </c>
    </row>
    <row r="194">
      <c r="A194" t="str">
        <v>S-0193</v>
      </c>
      <c r="B194" t="str">
        <v>Giza Pulmonology Institute</v>
      </c>
      <c r="C194" t="str">
        <v>North Africa</v>
      </c>
      <c r="D194" t="str">
        <v>Egypt</v>
      </c>
      <c r="E194" t="str">
        <v>Giza</v>
      </c>
      <c r="F194" t="str">
        <v>Pulmonology</v>
      </c>
      <c r="G194" t="str">
        <v>Specialty Clinic</v>
      </c>
      <c r="H194" t="str">
        <v>No</v>
      </c>
    </row>
    <row r="195">
      <c r="A195" t="str">
        <v>S-0194</v>
      </c>
      <c r="B195" t="str">
        <v>Giza Neuroscience Hospital</v>
      </c>
      <c r="C195" t="str">
        <v>North Africa</v>
      </c>
      <c r="D195" t="str">
        <v>Egypt</v>
      </c>
      <c r="E195" t="str">
        <v>Giza</v>
      </c>
      <c r="F195" t="str">
        <v>Neurology</v>
      </c>
      <c r="G195" t="str">
        <v>Specialty Clinic</v>
      </c>
      <c r="H195" t="str">
        <v>Yes</v>
      </c>
    </row>
    <row r="196">
      <c r="A196" t="str">
        <v>S-0195</v>
      </c>
      <c r="B196" t="str">
        <v>Cairo Gastroenterology &amp; IBD Center</v>
      </c>
      <c r="C196" t="str">
        <v>North Africa</v>
      </c>
      <c r="D196" t="str">
        <v>Egypt</v>
      </c>
      <c r="E196" t="str">
        <v>Cairo</v>
      </c>
      <c r="F196" t="str">
        <v>Gastroenterology</v>
      </c>
      <c r="G196" t="str">
        <v>Specialty Clinic</v>
      </c>
      <c r="H196" t="str">
        <v>Yes</v>
      </c>
    </row>
    <row r="197">
      <c r="A197" t="str">
        <v>S-0196</v>
      </c>
      <c r="B197" t="str">
        <v>Alexandria Hematology Care Hospital</v>
      </c>
      <c r="C197" t="str">
        <v>North Africa</v>
      </c>
      <c r="D197" t="str">
        <v>Egypt</v>
      </c>
      <c r="E197" t="str">
        <v>Alexandria</v>
      </c>
      <c r="F197" t="str">
        <v>Hematology</v>
      </c>
      <c r="G197" t="str">
        <v>Specialty Clinic</v>
      </c>
      <c r="H197" t="str">
        <v>Yes</v>
      </c>
    </row>
    <row r="198">
      <c r="A198" t="str">
        <v>S-0197</v>
      </c>
      <c r="B198" t="str">
        <v>Giza Behavioral Health Center</v>
      </c>
      <c r="C198" t="str">
        <v>North Africa</v>
      </c>
      <c r="D198" t="str">
        <v>Egypt</v>
      </c>
      <c r="E198" t="str">
        <v>Giza</v>
      </c>
      <c r="F198" t="str">
        <v>Psychiatry</v>
      </c>
      <c r="G198" t="str">
        <v>Community Hospital</v>
      </c>
      <c r="H198" t="str">
        <v>No</v>
      </c>
    </row>
    <row r="199">
      <c r="A199" t="str">
        <v>S-0198</v>
      </c>
      <c r="B199" t="str">
        <v>Abuja Global Health Institute</v>
      </c>
      <c r="C199" t="str">
        <v>West Africa</v>
      </c>
      <c r="D199" t="str">
        <v>Nigeria</v>
      </c>
      <c r="E199" t="str">
        <v>Abuja</v>
      </c>
      <c r="F199" t="str">
        <v>Infectious Disease</v>
      </c>
      <c r="G199" t="str">
        <v>Regional Referral Hospital</v>
      </c>
      <c r="H199" t="str">
        <v>Yes</v>
      </c>
    </row>
    <row r="200">
      <c r="A200" t="str">
        <v>S-0199</v>
      </c>
      <c r="B200" t="str">
        <v>Kano Pulmonology Institute</v>
      </c>
      <c r="C200" t="str">
        <v>West Africa</v>
      </c>
      <c r="D200" t="str">
        <v>Nigeria</v>
      </c>
      <c r="E200" t="str">
        <v>Kano</v>
      </c>
      <c r="F200" t="str">
        <v>Pulmonology</v>
      </c>
      <c r="G200" t="str">
        <v>University Hospital</v>
      </c>
      <c r="H200" t="str">
        <v>Yes</v>
      </c>
    </row>
    <row r="201">
      <c r="A201" t="str">
        <v>S-0200</v>
      </c>
      <c r="B201" t="str">
        <v>Kano Skin Health Institute</v>
      </c>
      <c r="C201" t="str">
        <v>West Africa</v>
      </c>
      <c r="D201" t="str">
        <v>Nigeria</v>
      </c>
      <c r="E201" t="str">
        <v>Kano</v>
      </c>
      <c r="F201" t="str">
        <v>Dermatology</v>
      </c>
      <c r="G201" t="str">
        <v>Academic Medical Center</v>
      </c>
      <c r="H201" t="str">
        <v>Yes</v>
      </c>
    </row>
    <row r="202">
      <c r="A202" t="str">
        <v>S-0201</v>
      </c>
      <c r="B202" t="str">
        <v>Abuja Respiratory Care Center</v>
      </c>
      <c r="C202" t="str">
        <v>West Africa</v>
      </c>
      <c r="D202" t="str">
        <v>Nigeria</v>
      </c>
      <c r="E202" t="str">
        <v>Abuja</v>
      </c>
      <c r="F202" t="str">
        <v>Pulmonology</v>
      </c>
      <c r="G202" t="str">
        <v>Community Hospital</v>
      </c>
      <c r="H202" t="str">
        <v>Yes</v>
      </c>
    </row>
    <row r="203">
      <c r="A203" t="str">
        <v>S-0202</v>
      </c>
      <c r="B203" t="str">
        <v>Kano Oncology Institute</v>
      </c>
      <c r="C203" t="str">
        <v>West Africa</v>
      </c>
      <c r="D203" t="str">
        <v>Nigeria</v>
      </c>
      <c r="E203" t="str">
        <v>Kano</v>
      </c>
      <c r="F203" t="str">
        <v>Oncology</v>
      </c>
      <c r="G203" t="str">
        <v>University Hospital</v>
      </c>
      <c r="H203" t="str">
        <v>Yes</v>
      </c>
    </row>
    <row r="204">
      <c r="A204" t="str">
        <v>S-0203</v>
      </c>
      <c r="B204" t="str">
        <v>Lagos Pulmonology Institute</v>
      </c>
      <c r="C204" t="str">
        <v>West Africa</v>
      </c>
      <c r="D204" t="str">
        <v>Nigeria</v>
      </c>
      <c r="E204" t="str">
        <v>Lagos</v>
      </c>
      <c r="F204" t="str">
        <v>Pulmonology</v>
      </c>
      <c r="G204" t="str">
        <v>Regional Referral Hospital</v>
      </c>
      <c r="H204" t="str">
        <v>Yes</v>
      </c>
    </row>
    <row r="205">
      <c r="A205" t="str">
        <v>S-0204</v>
      </c>
      <c r="B205" t="str">
        <v>Lagos Hematology Care Hospital</v>
      </c>
      <c r="C205" t="str">
        <v>West Africa</v>
      </c>
      <c r="D205" t="str">
        <v>Nigeria</v>
      </c>
      <c r="E205" t="str">
        <v>Lagos</v>
      </c>
      <c r="F205" t="str">
        <v>Hematology</v>
      </c>
      <c r="G205" t="str">
        <v>Academic Medical Center</v>
      </c>
      <c r="H205" t="str">
        <v>Yes</v>
      </c>
    </row>
    <row r="206">
      <c r="A206" t="str">
        <v>S-0205</v>
      </c>
      <c r="B206" t="str">
        <v>Abuja Oncology Institute</v>
      </c>
      <c r="C206" t="str">
        <v>West Africa</v>
      </c>
      <c r="D206" t="str">
        <v>Nigeria</v>
      </c>
      <c r="E206" t="str">
        <v>Abuja</v>
      </c>
      <c r="F206" t="str">
        <v>Oncology</v>
      </c>
      <c r="G206" t="str">
        <v>Regional Referral Hospital</v>
      </c>
      <c r="H206" t="str">
        <v>Yes</v>
      </c>
    </row>
    <row r="207">
      <c r="A207" t="str">
        <v>S-0206</v>
      </c>
      <c r="B207" t="str">
        <v>Lagos Gastroenterology &amp; IBD Center</v>
      </c>
      <c r="C207" t="str">
        <v>West Africa</v>
      </c>
      <c r="D207" t="str">
        <v>Nigeria</v>
      </c>
      <c r="E207" t="str">
        <v>Lagos</v>
      </c>
      <c r="F207" t="str">
        <v>Gastroenterology</v>
      </c>
      <c r="G207" t="str">
        <v>University Hospital</v>
      </c>
      <c r="H207" t="str">
        <v>Yes</v>
      </c>
    </row>
    <row r="208">
      <c r="A208" t="str">
        <v>S-0207</v>
      </c>
      <c r="B208" t="str">
        <v>Lagos Infectious Disease Clinic</v>
      </c>
      <c r="C208" t="str">
        <v>West Africa</v>
      </c>
      <c r="D208" t="str">
        <v>Nigeria</v>
      </c>
      <c r="E208" t="str">
        <v>Lagos</v>
      </c>
      <c r="F208" t="str">
        <v>Infectious Disease</v>
      </c>
      <c r="G208" t="str">
        <v>Specialty Clinic</v>
      </c>
      <c r="H208" t="str">
        <v>Yes</v>
      </c>
    </row>
    <row r="209">
      <c r="A209" t="str">
        <v>S-0208</v>
      </c>
      <c r="B209" t="str">
        <v>Kano Memory &amp; Brain Health Center</v>
      </c>
      <c r="C209" t="str">
        <v>West Africa</v>
      </c>
      <c r="D209" t="str">
        <v>Nigeria</v>
      </c>
      <c r="E209" t="str">
        <v>Kano</v>
      </c>
      <c r="F209" t="str">
        <v>Neurology</v>
      </c>
      <c r="G209" t="str">
        <v>Academic Medical Center</v>
      </c>
      <c r="H209" t="str">
        <v>Yes</v>
      </c>
    </row>
    <row r="210">
      <c r="A210" t="str">
        <v>S-0209</v>
      </c>
      <c r="B210" t="str">
        <v>Abuja Heart &amp; Vascular Institute</v>
      </c>
      <c r="C210" t="str">
        <v>West Africa</v>
      </c>
      <c r="D210" t="str">
        <v>Nigeria</v>
      </c>
      <c r="E210" t="str">
        <v>Abuja</v>
      </c>
      <c r="F210" t="str">
        <v>Cardiology</v>
      </c>
      <c r="G210" t="str">
        <v>Community Hospital</v>
      </c>
      <c r="H210" t="str">
        <v>Yes</v>
      </c>
    </row>
    <row r="211">
      <c r="A211" t="str">
        <v>S-0210</v>
      </c>
      <c r="B211" t="str">
        <v>Abuja Kidney Care Hospital</v>
      </c>
      <c r="C211" t="str">
        <v>West Africa</v>
      </c>
      <c r="D211" t="str">
        <v>Nigeria</v>
      </c>
      <c r="E211" t="str">
        <v>Abuja</v>
      </c>
      <c r="F211" t="str">
        <v>Nephrology</v>
      </c>
      <c r="G211" t="str">
        <v>Specialty Clinic</v>
      </c>
      <c r="H211" t="str">
        <v>Yes</v>
      </c>
    </row>
    <row r="212">
      <c r="A212" t="str">
        <v>S-0211</v>
      </c>
      <c r="B212" t="str">
        <v>Kano Endocrine Care Hospital</v>
      </c>
      <c r="C212" t="str">
        <v>West Africa</v>
      </c>
      <c r="D212" t="str">
        <v>Nigeria</v>
      </c>
      <c r="E212" t="str">
        <v>Kano</v>
      </c>
      <c r="F212" t="str">
        <v>Endocrinology</v>
      </c>
      <c r="G212" t="str">
        <v>Community Hospital</v>
      </c>
      <c r="H212" t="str">
        <v>No</v>
      </c>
    </row>
    <row r="213">
      <c r="A213" t="str">
        <v>S-0212</v>
      </c>
      <c r="B213" t="str">
        <v>Kano GI Care Hospital</v>
      </c>
      <c r="C213" t="str">
        <v>West Africa</v>
      </c>
      <c r="D213" t="str">
        <v>Nigeria</v>
      </c>
      <c r="E213" t="str">
        <v>Kano</v>
      </c>
      <c r="F213" t="str">
        <v>Gastroenterology</v>
      </c>
      <c r="G213" t="str">
        <v>University Hospital</v>
      </c>
      <c r="H213" t="str">
        <v>Yes</v>
      </c>
    </row>
    <row r="214">
      <c r="A214" t="str">
        <v>S-0213</v>
      </c>
      <c r="B214" t="str">
        <v>Kano Skin Health Institute</v>
      </c>
      <c r="C214" t="str">
        <v>West Africa</v>
      </c>
      <c r="D214" t="str">
        <v>Nigeria</v>
      </c>
      <c r="E214" t="str">
        <v>Kano</v>
      </c>
      <c r="F214" t="str">
        <v>Dermatology</v>
      </c>
      <c r="G214" t="str">
        <v>Community Hospital</v>
      </c>
      <c r="H214" t="str">
        <v>Yes</v>
      </c>
    </row>
    <row r="215">
      <c r="A215" t="str">
        <v>S-0214</v>
      </c>
      <c r="B215" t="str">
        <v>Kano GI Care Hospital</v>
      </c>
      <c r="C215" t="str">
        <v>West Africa</v>
      </c>
      <c r="D215" t="str">
        <v>Nigeria</v>
      </c>
      <c r="E215" t="str">
        <v>Kano</v>
      </c>
      <c r="F215" t="str">
        <v>Gastroenterology</v>
      </c>
      <c r="G215" t="str">
        <v>Community Hospital</v>
      </c>
      <c r="H215" t="str">
        <v>Yes</v>
      </c>
    </row>
    <row r="216">
      <c r="A216" t="str">
        <v>S-0215</v>
      </c>
      <c r="B216" t="str">
        <v>Kano Immunology &amp; ID Center</v>
      </c>
      <c r="C216" t="str">
        <v>West Africa</v>
      </c>
      <c r="D216" t="str">
        <v>Nigeria</v>
      </c>
      <c r="E216" t="str">
        <v>Kano</v>
      </c>
      <c r="F216" t="str">
        <v>Infectious Disease</v>
      </c>
      <c r="G216" t="str">
        <v>Specialty Clinic</v>
      </c>
      <c r="H216" t="str">
        <v>Yes</v>
      </c>
    </row>
    <row r="217">
      <c r="A217" t="str">
        <v>S-0216</v>
      </c>
      <c r="B217" t="str">
        <v>Kano Skin Health Institute</v>
      </c>
      <c r="C217" t="str">
        <v>West Africa</v>
      </c>
      <c r="D217" t="str">
        <v>Nigeria</v>
      </c>
      <c r="E217" t="str">
        <v>Kano</v>
      </c>
      <c r="F217" t="str">
        <v>Dermatology</v>
      </c>
      <c r="G217" t="str">
        <v>Community Hospital</v>
      </c>
      <c r="H217" t="str">
        <v>Yes</v>
      </c>
    </row>
    <row r="218">
      <c r="A218" t="str">
        <v>S-0217</v>
      </c>
      <c r="B218" t="str">
        <v>Abuja Oncology Institute</v>
      </c>
      <c r="C218" t="str">
        <v>West Africa</v>
      </c>
      <c r="D218" t="str">
        <v>Nigeria</v>
      </c>
      <c r="E218" t="str">
        <v>Abuja</v>
      </c>
      <c r="F218" t="str">
        <v>Oncology</v>
      </c>
      <c r="G218" t="str">
        <v>Regional Referral Hospital</v>
      </c>
      <c r="H218" t="str">
        <v>Yes</v>
      </c>
    </row>
    <row r="219">
      <c r="A219" t="str">
        <v>S-0218</v>
      </c>
      <c r="B219" t="str">
        <v>Lagos Dermatology &amp; Psoriasis Clinic</v>
      </c>
      <c r="C219" t="str">
        <v>West Africa</v>
      </c>
      <c r="D219" t="str">
        <v>Nigeria</v>
      </c>
      <c r="E219" t="str">
        <v>Lagos</v>
      </c>
      <c r="F219" t="str">
        <v>Dermatology</v>
      </c>
      <c r="G219" t="str">
        <v>Academic Medical Center</v>
      </c>
      <c r="H219" t="str">
        <v>Yes</v>
      </c>
    </row>
    <row r="220">
      <c r="A220" t="str">
        <v>S-0219</v>
      </c>
      <c r="B220" t="str">
        <v>Abuja Infectious Disease Clinic</v>
      </c>
      <c r="C220" t="str">
        <v>West Africa</v>
      </c>
      <c r="D220" t="str">
        <v>Nigeria</v>
      </c>
      <c r="E220" t="str">
        <v>Abuja</v>
      </c>
      <c r="F220" t="str">
        <v>Infectious Disease</v>
      </c>
      <c r="G220" t="str">
        <v>Academic Medical Center</v>
      </c>
      <c r="H220" t="str">
        <v>Yes</v>
      </c>
    </row>
    <row r="221">
      <c r="A221" t="str">
        <v>S-0220</v>
      </c>
      <c r="B221" t="str">
        <v>Kano Heart &amp; Vascular Institute</v>
      </c>
      <c r="C221" t="str">
        <v>West Africa</v>
      </c>
      <c r="D221" t="str">
        <v>Nigeria</v>
      </c>
      <c r="E221" t="str">
        <v>Kano</v>
      </c>
      <c r="F221" t="str">
        <v>Cardiology</v>
      </c>
      <c r="G221" t="str">
        <v>University Hospital</v>
      </c>
      <c r="H221" t="str">
        <v>Yes</v>
      </c>
    </row>
    <row r="222">
      <c r="A222" t="str">
        <v>S-0221</v>
      </c>
      <c r="B222" t="str">
        <v>Abuja Psychiatry Institute</v>
      </c>
      <c r="C222" t="str">
        <v>West Africa</v>
      </c>
      <c r="D222" t="str">
        <v>Nigeria</v>
      </c>
      <c r="E222" t="str">
        <v>Abuja</v>
      </c>
      <c r="F222" t="str">
        <v>Psychiatry</v>
      </c>
      <c r="G222" t="str">
        <v>University Hospital</v>
      </c>
      <c r="H222" t="str">
        <v>Yes</v>
      </c>
    </row>
    <row r="223">
      <c r="A223" t="str">
        <v>S-0222</v>
      </c>
      <c r="B223" t="str">
        <v>Lagos Comprehensive Cancer Hospital</v>
      </c>
      <c r="C223" t="str">
        <v>West Africa</v>
      </c>
      <c r="D223" t="str">
        <v>Nigeria</v>
      </c>
      <c r="E223" t="str">
        <v>Lagos</v>
      </c>
      <c r="F223" t="str">
        <v>Oncology</v>
      </c>
      <c r="G223" t="str">
        <v>Specialty Clinic</v>
      </c>
      <c r="H223" t="str">
        <v>Yes</v>
      </c>
    </row>
    <row r="224">
      <c r="A224" t="str">
        <v>S-0223</v>
      </c>
      <c r="B224" t="str">
        <v>Kano Blood Disorders Institute</v>
      </c>
      <c r="C224" t="str">
        <v>West Africa</v>
      </c>
      <c r="D224" t="str">
        <v>Nigeria</v>
      </c>
      <c r="E224" t="str">
        <v>Kano</v>
      </c>
      <c r="F224" t="str">
        <v>Hematology</v>
      </c>
      <c r="G224" t="str">
        <v>University Hospital</v>
      </c>
      <c r="H224" t="str">
        <v>Yes</v>
      </c>
    </row>
    <row r="225">
      <c r="A225" t="str">
        <v>S-0224</v>
      </c>
      <c r="B225" t="str">
        <v>Abuja Endocrine Care Hospital</v>
      </c>
      <c r="C225" t="str">
        <v>West Africa</v>
      </c>
      <c r="D225" t="str">
        <v>Nigeria</v>
      </c>
      <c r="E225" t="str">
        <v>Abuja</v>
      </c>
      <c r="F225" t="str">
        <v>Endocrinology</v>
      </c>
      <c r="G225" t="str">
        <v>Community Hospital</v>
      </c>
      <c r="H225" t="str">
        <v>Yes</v>
      </c>
    </row>
    <row r="226">
      <c r="A226" t="str">
        <v>S-0225</v>
      </c>
      <c r="B226" t="str">
        <v>Abuja Digestive Health Institute</v>
      </c>
      <c r="C226" t="str">
        <v>West Africa</v>
      </c>
      <c r="D226" t="str">
        <v>Nigeria</v>
      </c>
      <c r="E226" t="str">
        <v>Abuja</v>
      </c>
      <c r="F226" t="str">
        <v>Gastroenterology</v>
      </c>
      <c r="G226" t="str">
        <v>Specialty Clinic</v>
      </c>
      <c r="H226" t="str">
        <v>No</v>
      </c>
    </row>
    <row r="227">
      <c r="A227" t="str">
        <v>S-0226</v>
      </c>
      <c r="B227" t="str">
        <v>Johannesburg Endocrine Care Hospital</v>
      </c>
      <c r="C227" t="str">
        <v>Southern Africa</v>
      </c>
      <c r="D227" t="str">
        <v>South Africa</v>
      </c>
      <c r="E227" t="str">
        <v>Johannesburg</v>
      </c>
      <c r="F227" t="str">
        <v>Endocrinology</v>
      </c>
      <c r="G227" t="str">
        <v>Academic Medical Center</v>
      </c>
      <c r="H227" t="str">
        <v>Yes</v>
      </c>
    </row>
    <row r="228">
      <c r="A228" t="str">
        <v>S-0227</v>
      </c>
      <c r="B228" t="str">
        <v>Johannesburg Neuroscience Hospital</v>
      </c>
      <c r="C228" t="str">
        <v>Southern Africa</v>
      </c>
      <c r="D228" t="str">
        <v>South Africa</v>
      </c>
      <c r="E228" t="str">
        <v>Johannesburg</v>
      </c>
      <c r="F228" t="str">
        <v>Neurology</v>
      </c>
      <c r="G228" t="str">
        <v>Regional Referral Hospital</v>
      </c>
      <c r="H228" t="str">
        <v>Yes</v>
      </c>
    </row>
    <row r="229">
      <c r="A229" t="str">
        <v>S-0228</v>
      </c>
      <c r="B229" t="str">
        <v>Cape Town Cardiac Care Hospital</v>
      </c>
      <c r="C229" t="str">
        <v>Southern Africa</v>
      </c>
      <c r="D229" t="str">
        <v>South Africa</v>
      </c>
      <c r="E229" t="str">
        <v>Cape Town</v>
      </c>
      <c r="F229" t="str">
        <v>Cardiology</v>
      </c>
      <c r="G229" t="str">
        <v>Academic Medical Center</v>
      </c>
      <c r="H229" t="str">
        <v>No</v>
      </c>
    </row>
    <row r="230">
      <c r="A230" t="str">
        <v>S-0229</v>
      </c>
      <c r="B230" t="str">
        <v>Cape Town Oncology Institute</v>
      </c>
      <c r="C230" t="str">
        <v>Southern Africa</v>
      </c>
      <c r="D230" t="str">
        <v>South Africa</v>
      </c>
      <c r="E230" t="str">
        <v>Cape Town</v>
      </c>
      <c r="F230" t="str">
        <v>Oncology</v>
      </c>
      <c r="G230" t="str">
        <v>Regional Referral Hospital</v>
      </c>
      <c r="H230" t="str">
        <v>Yes</v>
      </c>
    </row>
    <row r="231">
      <c r="A231" t="str">
        <v>S-0230</v>
      </c>
      <c r="B231" t="str">
        <v>Johannesburg Global Health Institute</v>
      </c>
      <c r="C231" t="str">
        <v>Southern Africa</v>
      </c>
      <c r="D231" t="str">
        <v>South Africa</v>
      </c>
      <c r="E231" t="str">
        <v>Johannesburg</v>
      </c>
      <c r="F231" t="str">
        <v>Infectious Disease</v>
      </c>
      <c r="G231" t="str">
        <v>Community Hospital</v>
      </c>
      <c r="H231" t="str">
        <v>No</v>
      </c>
    </row>
    <row r="232">
      <c r="A232" t="str">
        <v>S-0231</v>
      </c>
      <c r="B232" t="str">
        <v>Johannesburg Gastroenterology &amp; IBD Center</v>
      </c>
      <c r="C232" t="str">
        <v>Southern Africa</v>
      </c>
      <c r="D232" t="str">
        <v>South Africa</v>
      </c>
      <c r="E232" t="str">
        <v>Johannesburg</v>
      </c>
      <c r="F232" t="str">
        <v>Gastroenterology</v>
      </c>
      <c r="G232" t="str">
        <v>Regional Referral Hospital</v>
      </c>
      <c r="H232" t="str">
        <v>Yes</v>
      </c>
    </row>
    <row r="233">
      <c r="A233" t="str">
        <v>S-0232</v>
      </c>
      <c r="B233" t="str">
        <v>Cape Town Pulmonology Institute</v>
      </c>
      <c r="C233" t="str">
        <v>Southern Africa</v>
      </c>
      <c r="D233" t="str">
        <v>South Africa</v>
      </c>
      <c r="E233" t="str">
        <v>Cape Town</v>
      </c>
      <c r="F233" t="str">
        <v>Pulmonology</v>
      </c>
      <c r="G233" t="str">
        <v>University Hospital</v>
      </c>
      <c r="H233" t="str">
        <v>Yes</v>
      </c>
    </row>
    <row r="234">
      <c r="A234" t="str">
        <v>S-0233</v>
      </c>
      <c r="B234" t="str">
        <v>Cape Town Comprehensive Cancer Hospital</v>
      </c>
      <c r="C234" t="str">
        <v>Southern Africa</v>
      </c>
      <c r="D234" t="str">
        <v>South Africa</v>
      </c>
      <c r="E234" t="str">
        <v>Cape Town</v>
      </c>
      <c r="F234" t="str">
        <v>Oncology</v>
      </c>
      <c r="G234" t="str">
        <v>Community Hospital</v>
      </c>
      <c r="H234" t="str">
        <v>No</v>
      </c>
    </row>
    <row r="235">
      <c r="A235" t="str">
        <v>S-0234</v>
      </c>
      <c r="B235" t="str">
        <v>Durban Diabetes &amp; Endocrine Institute</v>
      </c>
      <c r="C235" t="str">
        <v>Southern Africa</v>
      </c>
      <c r="D235" t="str">
        <v>South Africa</v>
      </c>
      <c r="E235" t="str">
        <v>Durban</v>
      </c>
      <c r="F235" t="str">
        <v>Endocrinology</v>
      </c>
      <c r="G235" t="str">
        <v>Specialty Clinic</v>
      </c>
      <c r="H235" t="str">
        <v>Yes</v>
      </c>
    </row>
    <row r="236">
      <c r="A236" t="str">
        <v>S-0235</v>
      </c>
      <c r="B236" t="str">
        <v>Abu Dhabi Heart &amp; Vascular Institute</v>
      </c>
      <c r="C236" t="str">
        <v>Middle East (Gulf)</v>
      </c>
      <c r="D236" t="str">
        <v>United Arab Emirates</v>
      </c>
      <c r="E236" t="str">
        <v>Abu Dhabi</v>
      </c>
      <c r="F236" t="str">
        <v>Cardiology</v>
      </c>
      <c r="G236" t="str">
        <v>Academic Medical Center</v>
      </c>
      <c r="H236" t="str">
        <v>Yes</v>
      </c>
    </row>
    <row r="237">
      <c r="A237" t="str">
        <v>S-0236</v>
      </c>
      <c r="B237" t="str">
        <v>Dubai Oncology Institute</v>
      </c>
      <c r="C237" t="str">
        <v>Middle East (Gulf)</v>
      </c>
      <c r="D237" t="str">
        <v>United Arab Emirates</v>
      </c>
      <c r="E237" t="str">
        <v>Dubai</v>
      </c>
      <c r="F237" t="str">
        <v>Oncology</v>
      </c>
      <c r="G237" t="str">
        <v>University Hospital</v>
      </c>
      <c r="H237" t="str">
        <v>Yes</v>
      </c>
    </row>
    <row r="238">
      <c r="A238" t="str">
        <v>S-0237</v>
      </c>
      <c r="B238" t="str">
        <v>Dubai Dermatology &amp; Psoriasis Clinic</v>
      </c>
      <c r="C238" t="str">
        <v>Middle East (Gulf)</v>
      </c>
      <c r="D238" t="str">
        <v>United Arab Emirates</v>
      </c>
      <c r="E238" t="str">
        <v>Dubai</v>
      </c>
      <c r="F238" t="str">
        <v>Dermatology</v>
      </c>
      <c r="G238" t="str">
        <v>Community Hospital</v>
      </c>
      <c r="H238" t="str">
        <v>Yes</v>
      </c>
    </row>
    <row r="239">
      <c r="A239" t="str">
        <v>S-0238</v>
      </c>
      <c r="B239" t="str">
        <v>Ankara Dermatology &amp; Psoriasis Clinic</v>
      </c>
      <c r="C239" t="str">
        <v>Middle East (Levant)</v>
      </c>
      <c r="D239" t="str">
        <v>Turkey</v>
      </c>
      <c r="E239" t="str">
        <v>Ankara</v>
      </c>
      <c r="F239" t="str">
        <v>Dermatology</v>
      </c>
      <c r="G239" t="str">
        <v>Academic Medical Center</v>
      </c>
      <c r="H239" t="str">
        <v>Yes</v>
      </c>
    </row>
    <row r="240">
      <c r="A240" t="str">
        <v>S-0239</v>
      </c>
      <c r="B240" t="str">
        <v>Ankara Endocrine Care Hospital</v>
      </c>
      <c r="C240" t="str">
        <v>Middle East (Levant)</v>
      </c>
      <c r="D240" t="str">
        <v>Turkey</v>
      </c>
      <c r="E240" t="str">
        <v>Ankara</v>
      </c>
      <c r="F240" t="str">
        <v>Endocrinology</v>
      </c>
      <c r="G240" t="str">
        <v>Regional Referral Hospital</v>
      </c>
      <c r="H240" t="str">
        <v>Yes</v>
      </c>
    </row>
    <row r="241">
      <c r="A241" t="str">
        <v>S-0240</v>
      </c>
      <c r="B241" t="str">
        <v>Ankara Digestive Health Institute</v>
      </c>
      <c r="C241" t="str">
        <v>Middle East (Levant)</v>
      </c>
      <c r="D241" t="str">
        <v>Turkey</v>
      </c>
      <c r="E241" t="str">
        <v>Ankara</v>
      </c>
      <c r="F241" t="str">
        <v>Gastroenterology</v>
      </c>
      <c r="G241" t="str">
        <v>Regional Referral Hospital</v>
      </c>
      <c r="H241" t="str">
        <v>Yes</v>
      </c>
    </row>
    <row r="242">
      <c r="A242" t="str">
        <v>S-0241</v>
      </c>
      <c r="B242" t="str">
        <v>Istanbul Digestive Health Institute</v>
      </c>
      <c r="C242" t="str">
        <v>Middle East (Levant)</v>
      </c>
      <c r="D242" t="str">
        <v>Turkey</v>
      </c>
      <c r="E242" t="str">
        <v>Istanbul</v>
      </c>
      <c r="F242" t="str">
        <v>Gastroenterology</v>
      </c>
      <c r="G242" t="str">
        <v>University Hospital</v>
      </c>
      <c r="H242" t="str">
        <v>Yes</v>
      </c>
    </row>
    <row r="243">
      <c r="A243" t="str">
        <v>S-0242</v>
      </c>
      <c r="B243" t="str">
        <v>Ankara Metabolic Health Center</v>
      </c>
      <c r="C243" t="str">
        <v>Middle East (Levant)</v>
      </c>
      <c r="D243" t="str">
        <v>Turkey</v>
      </c>
      <c r="E243" t="str">
        <v>Ankara</v>
      </c>
      <c r="F243" t="str">
        <v>Endocrinology</v>
      </c>
      <c r="G243" t="str">
        <v>Community Hospital</v>
      </c>
      <c r="H243" t="str">
        <v>Yes</v>
      </c>
    </row>
    <row r="244">
      <c r="A244" t="str">
        <v>S-0243</v>
      </c>
      <c r="B244" t="str">
        <v>Istanbul Diabetes &amp; Endocrine Institute</v>
      </c>
      <c r="C244" t="str">
        <v>Middle East (Levant)</v>
      </c>
      <c r="D244" t="str">
        <v>Turkey</v>
      </c>
      <c r="E244" t="str">
        <v>Istanbul</v>
      </c>
      <c r="F244" t="str">
        <v>Endocrinology</v>
      </c>
      <c r="G244" t="str">
        <v>Specialty Clinic</v>
      </c>
      <c r="H244" t="str">
        <v>Yes</v>
      </c>
    </row>
    <row r="245">
      <c r="A245" t="str">
        <v>S-0244</v>
      </c>
      <c r="B245" t="str">
        <v>Ankara Lung Health Hospital</v>
      </c>
      <c r="C245" t="str">
        <v>Middle East (Levant)</v>
      </c>
      <c r="D245" t="str">
        <v>Turkey</v>
      </c>
      <c r="E245" t="str">
        <v>Ankara</v>
      </c>
      <c r="F245" t="str">
        <v>Pulmonology</v>
      </c>
      <c r="G245" t="str">
        <v>University Hospital</v>
      </c>
      <c r="H245" t="str">
        <v>Yes</v>
      </c>
    </row>
    <row r="246">
      <c r="A246" t="str">
        <v>S-0245</v>
      </c>
      <c r="B246" t="str">
        <v>Izmir GI Care Hospital</v>
      </c>
      <c r="C246" t="str">
        <v>Middle East (Levant)</v>
      </c>
      <c r="D246" t="str">
        <v>Turkey</v>
      </c>
      <c r="E246" t="str">
        <v>Izmir</v>
      </c>
      <c r="F246" t="str">
        <v>Gastroenterology</v>
      </c>
      <c r="G246" t="str">
        <v>Community Hospital</v>
      </c>
      <c r="H246" t="str">
        <v>Yes</v>
      </c>
    </row>
    <row r="247">
      <c r="A247" t="str">
        <v>S-0246</v>
      </c>
      <c r="B247" t="str">
        <v>Izmir Endocrine Care Hospital</v>
      </c>
      <c r="C247" t="str">
        <v>Middle East (Levant)</v>
      </c>
      <c r="D247" t="str">
        <v>Turkey</v>
      </c>
      <c r="E247" t="str">
        <v>Izmir</v>
      </c>
      <c r="F247" t="str">
        <v>Endocrinology</v>
      </c>
      <c r="G247" t="str">
        <v>Regional Referral Hospital</v>
      </c>
      <c r="H247" t="str">
        <v>No</v>
      </c>
    </row>
    <row r="248">
      <c r="A248" t="str">
        <v>S-0247</v>
      </c>
      <c r="B248" t="str">
        <v>Izmir Hematology Center</v>
      </c>
      <c r="C248" t="str">
        <v>Middle East (Levant)</v>
      </c>
      <c r="D248" t="str">
        <v>Turkey</v>
      </c>
      <c r="E248" t="str">
        <v>Izmir</v>
      </c>
      <c r="F248" t="str">
        <v>Hematology</v>
      </c>
      <c r="G248" t="str">
        <v>Community Hospital</v>
      </c>
      <c r="H248" t="str">
        <v>Yes</v>
      </c>
    </row>
    <row r="249">
      <c r="A249" t="str">
        <v>S-0248</v>
      </c>
      <c r="B249" t="str">
        <v>Izmir Cancer Center</v>
      </c>
      <c r="C249" t="str">
        <v>Middle East (Levant)</v>
      </c>
      <c r="D249" t="str">
        <v>Turkey</v>
      </c>
      <c r="E249" t="str">
        <v>Izmir</v>
      </c>
      <c r="F249" t="str">
        <v>Oncology</v>
      </c>
      <c r="G249" t="str">
        <v>Community Hospital</v>
      </c>
      <c r="H249" t="str">
        <v>Yes</v>
      </c>
    </row>
    <row r="250">
      <c r="A250" t="str">
        <v>S-0249</v>
      </c>
      <c r="B250" t="str">
        <v>Istanbul Neuroscience Hospital</v>
      </c>
      <c r="C250" t="str">
        <v>Middle East (Levant)</v>
      </c>
      <c r="D250" t="str">
        <v>Turkey</v>
      </c>
      <c r="E250" t="str">
        <v>Istanbul</v>
      </c>
      <c r="F250" t="str">
        <v>Neurology</v>
      </c>
      <c r="G250" t="str">
        <v>Community Hospital</v>
      </c>
      <c r="H250" t="str">
        <v>Yes</v>
      </c>
    </row>
    <row r="251">
      <c r="A251" t="str">
        <v>S-0250</v>
      </c>
      <c r="B251" t="str">
        <v>Istanbul Joint &amp; Autoimmune Care Hospital</v>
      </c>
      <c r="C251" t="str">
        <v>Middle East (Levant)</v>
      </c>
      <c r="D251" t="str">
        <v>Turkey</v>
      </c>
      <c r="E251" t="str">
        <v>Istanbul</v>
      </c>
      <c r="F251" t="str">
        <v>Rheumatology</v>
      </c>
      <c r="G251" t="str">
        <v>Academic Medical Center</v>
      </c>
      <c r="H251" t="str">
        <v>Yes</v>
      </c>
    </row>
    <row r="252">
      <c r="A252" t="str">
        <v>S-0251</v>
      </c>
      <c r="B252" t="str">
        <v>Izmir Psychiatry Institute</v>
      </c>
      <c r="C252" t="str">
        <v>Middle East (Levant)</v>
      </c>
      <c r="D252" t="str">
        <v>Turkey</v>
      </c>
      <c r="E252" t="str">
        <v>Izmir</v>
      </c>
      <c r="F252" t="str">
        <v>Psychiatry</v>
      </c>
      <c r="G252" t="str">
        <v>Community Hospital</v>
      </c>
      <c r="H252" t="str">
        <v>Yes</v>
      </c>
    </row>
    <row r="253">
      <c r="A253" t="str">
        <v>S-0252</v>
      </c>
      <c r="B253" t="str">
        <v>Lahore Psychiatry Institute</v>
      </c>
      <c r="C253" t="str">
        <v>South Asia (Pakistan)</v>
      </c>
      <c r="D253" t="str">
        <v>Pakistan</v>
      </c>
      <c r="E253" t="str">
        <v>Lahore</v>
      </c>
      <c r="F253" t="str">
        <v>Psychiatry</v>
      </c>
      <c r="G253" t="str">
        <v>Specialty Clinic</v>
      </c>
      <c r="H253" t="str">
        <v>Yes</v>
      </c>
    </row>
    <row r="254">
      <c r="A254" t="str">
        <v>S-0253</v>
      </c>
      <c r="B254" t="str">
        <v>Islamabad Cardiology Center</v>
      </c>
      <c r="C254" t="str">
        <v>South Asia (Pakistan)</v>
      </c>
      <c r="D254" t="str">
        <v>Pakistan</v>
      </c>
      <c r="E254" t="str">
        <v>Islamabad</v>
      </c>
      <c r="F254" t="str">
        <v>Cardiology</v>
      </c>
      <c r="G254" t="str">
        <v>Specialty Clinic</v>
      </c>
      <c r="H254" t="str">
        <v>No</v>
      </c>
    </row>
    <row r="255">
      <c r="A255" t="str">
        <v>S-0254</v>
      </c>
      <c r="B255" t="str">
        <v>Islamabad Skin Health Institute</v>
      </c>
      <c r="C255" t="str">
        <v>South Asia (Pakistan)</v>
      </c>
      <c r="D255" t="str">
        <v>Pakistan</v>
      </c>
      <c r="E255" t="str">
        <v>Islamabad</v>
      </c>
      <c r="F255" t="str">
        <v>Dermatology</v>
      </c>
      <c r="G255" t="str">
        <v>Regional Referral Hospital</v>
      </c>
      <c r="H255" t="str">
        <v>Yes</v>
      </c>
    </row>
    <row r="256">
      <c r="A256" t="str">
        <v>S-0255</v>
      </c>
      <c r="B256" t="str">
        <v>Karachi Infectious Disease Clinic</v>
      </c>
      <c r="C256" t="str">
        <v>South Asia (Pakistan)</v>
      </c>
      <c r="D256" t="str">
        <v>Pakistan</v>
      </c>
      <c r="E256" t="str">
        <v>Karachi</v>
      </c>
      <c r="F256" t="str">
        <v>Infectious Disease</v>
      </c>
      <c r="G256" t="str">
        <v>Regional Referral Hospital</v>
      </c>
      <c r="H256" t="str">
        <v>Yes</v>
      </c>
    </row>
    <row r="257">
      <c r="A257" t="str">
        <v>S-0256</v>
      </c>
      <c r="B257" t="str">
        <v>Lahore Immunology &amp; ID Center</v>
      </c>
      <c r="C257" t="str">
        <v>South Asia (Pakistan)</v>
      </c>
      <c r="D257" t="str">
        <v>Pakistan</v>
      </c>
      <c r="E257" t="str">
        <v>Lahore</v>
      </c>
      <c r="F257" t="str">
        <v>Infectious Disease</v>
      </c>
      <c r="G257" t="str">
        <v>Specialty Clinic</v>
      </c>
      <c r="H257" t="str">
        <v>Yes</v>
      </c>
    </row>
    <row r="258">
      <c r="A258" t="str">
        <v>S-0257</v>
      </c>
      <c r="B258" t="str">
        <v>Karachi GI Care Hospital</v>
      </c>
      <c r="C258" t="str">
        <v>South Asia (Pakistan)</v>
      </c>
      <c r="D258" t="str">
        <v>Pakistan</v>
      </c>
      <c r="E258" t="str">
        <v>Karachi</v>
      </c>
      <c r="F258" t="str">
        <v>Gastroenterology</v>
      </c>
      <c r="G258" t="str">
        <v>Specialty Clinic</v>
      </c>
      <c r="H258" t="str">
        <v>Yes</v>
      </c>
    </row>
    <row r="259">
      <c r="A259" t="str">
        <v>S-0258</v>
      </c>
      <c r="B259" t="str">
        <v>Islamabad Global Health Institute</v>
      </c>
      <c r="C259" t="str">
        <v>South Asia (Pakistan)</v>
      </c>
      <c r="D259" t="str">
        <v>Pakistan</v>
      </c>
      <c r="E259" t="str">
        <v>Islamabad</v>
      </c>
      <c r="F259" t="str">
        <v>Infectious Disease</v>
      </c>
      <c r="G259" t="str">
        <v>Academic Medical Center</v>
      </c>
      <c r="H259" t="str">
        <v>Yes</v>
      </c>
    </row>
    <row r="260">
      <c r="A260" t="str">
        <v>S-0259</v>
      </c>
      <c r="B260" t="str">
        <v>Karachi Comprehensive Cancer Hospital</v>
      </c>
      <c r="C260" t="str">
        <v>South Asia (Pakistan)</v>
      </c>
      <c r="D260" t="str">
        <v>Pakistan</v>
      </c>
      <c r="E260" t="str">
        <v>Karachi</v>
      </c>
      <c r="F260" t="str">
        <v>Oncology</v>
      </c>
      <c r="G260" t="str">
        <v>Regional Referral Hospital</v>
      </c>
      <c r="H260" t="str">
        <v>No</v>
      </c>
    </row>
    <row r="261">
      <c r="A261" t="str">
        <v>S-0260</v>
      </c>
      <c r="B261" t="str">
        <v>Islamabad Blood Disorders Institute</v>
      </c>
      <c r="C261" t="str">
        <v>South Asia (Pakistan)</v>
      </c>
      <c r="D261" t="str">
        <v>Pakistan</v>
      </c>
      <c r="E261" t="str">
        <v>Islamabad</v>
      </c>
      <c r="F261" t="str">
        <v>Hematology</v>
      </c>
      <c r="G261" t="str">
        <v>Specialty Clinic</v>
      </c>
      <c r="H261" t="str">
        <v>Yes</v>
      </c>
    </row>
    <row r="262">
      <c r="A262" t="str">
        <v>S-0261</v>
      </c>
      <c r="B262" t="str">
        <v>Lahore Kidney Care Hospital</v>
      </c>
      <c r="C262" t="str">
        <v>South Asia (Pakistan)</v>
      </c>
      <c r="D262" t="str">
        <v>Pakistan</v>
      </c>
      <c r="E262" t="str">
        <v>Lahore</v>
      </c>
      <c r="F262" t="str">
        <v>Nephrology</v>
      </c>
      <c r="G262" t="str">
        <v>Academic Medical Center</v>
      </c>
      <c r="H262" t="str">
        <v>Yes</v>
      </c>
    </row>
    <row r="263">
      <c r="A263" t="str">
        <v>S-0262</v>
      </c>
      <c r="B263" t="str">
        <v>Islamabad Metabolic Health Center</v>
      </c>
      <c r="C263" t="str">
        <v>South Asia (Pakistan)</v>
      </c>
      <c r="D263" t="str">
        <v>Pakistan</v>
      </c>
      <c r="E263" t="str">
        <v>Islamabad</v>
      </c>
      <c r="F263" t="str">
        <v>Endocrinology</v>
      </c>
      <c r="G263" t="str">
        <v>Specialty Clinic</v>
      </c>
      <c r="H263" t="str">
        <v>Yes</v>
      </c>
    </row>
    <row r="264">
      <c r="A264" t="str">
        <v>S-0263</v>
      </c>
      <c r="B264" t="str">
        <v>Lahore Cardiology Center</v>
      </c>
      <c r="C264" t="str">
        <v>South Asia (Pakistan)</v>
      </c>
      <c r="D264" t="str">
        <v>Pakistan</v>
      </c>
      <c r="E264" t="str">
        <v>Lahore</v>
      </c>
      <c r="F264" t="str">
        <v>Cardiology</v>
      </c>
      <c r="G264" t="str">
        <v>University Hospital</v>
      </c>
      <c r="H264" t="str">
        <v>Yes</v>
      </c>
    </row>
    <row r="265">
      <c r="A265" t="str">
        <v>S-0264</v>
      </c>
      <c r="B265" t="str">
        <v>Lahore Blood Disorders Institute</v>
      </c>
      <c r="C265" t="str">
        <v>South Asia (Pakistan)</v>
      </c>
      <c r="D265" t="str">
        <v>Pakistan</v>
      </c>
      <c r="E265" t="str">
        <v>Lahore</v>
      </c>
      <c r="F265" t="str">
        <v>Hematology</v>
      </c>
      <c r="G265" t="str">
        <v>Specialty Clinic</v>
      </c>
      <c r="H265" t="str">
        <v>No</v>
      </c>
    </row>
    <row r="266">
      <c r="A266" t="str">
        <v>S-0265</v>
      </c>
      <c r="B266" t="str">
        <v>Islamabad Heart &amp; Vascular Institute</v>
      </c>
      <c r="C266" t="str">
        <v>South Asia (Pakistan)</v>
      </c>
      <c r="D266" t="str">
        <v>Pakistan</v>
      </c>
      <c r="E266" t="str">
        <v>Islamabad</v>
      </c>
      <c r="F266" t="str">
        <v>Cardiology</v>
      </c>
      <c r="G266" t="str">
        <v>Specialty Clinic</v>
      </c>
      <c r="H266" t="str">
        <v>Yes</v>
      </c>
    </row>
    <row r="267">
      <c r="A267" t="str">
        <v>S-0266</v>
      </c>
      <c r="B267" t="str">
        <v>Karachi Hematology Care Hospital</v>
      </c>
      <c r="C267" t="str">
        <v>South Asia (Pakistan)</v>
      </c>
      <c r="D267" t="str">
        <v>Pakistan</v>
      </c>
      <c r="E267" t="str">
        <v>Karachi</v>
      </c>
      <c r="F267" t="str">
        <v>Hematology</v>
      </c>
      <c r="G267" t="str">
        <v>Community Hospital</v>
      </c>
      <c r="H267" t="str">
        <v>No</v>
      </c>
    </row>
    <row r="268">
      <c r="A268" t="str">
        <v>S-0267</v>
      </c>
      <c r="B268" t="str">
        <v>Karachi Neurology Institute</v>
      </c>
      <c r="C268" t="str">
        <v>South Asia (Pakistan)</v>
      </c>
      <c r="D268" t="str">
        <v>Pakistan</v>
      </c>
      <c r="E268" t="str">
        <v>Karachi</v>
      </c>
      <c r="F268" t="str">
        <v>Neurology</v>
      </c>
      <c r="G268" t="str">
        <v>Specialty Clinic</v>
      </c>
      <c r="H268" t="str">
        <v>Yes</v>
      </c>
    </row>
    <row r="269">
      <c r="A269" t="str">
        <v>S-0268</v>
      </c>
      <c r="B269" t="str">
        <v>Lahore Blood Disorders Institute</v>
      </c>
      <c r="C269" t="str">
        <v>South Asia (Pakistan)</v>
      </c>
      <c r="D269" t="str">
        <v>Pakistan</v>
      </c>
      <c r="E269" t="str">
        <v>Lahore</v>
      </c>
      <c r="F269" t="str">
        <v>Hematology</v>
      </c>
      <c r="G269" t="str">
        <v>Regional Referral Hospital</v>
      </c>
      <c r="H269" t="str">
        <v>Yes</v>
      </c>
    </row>
    <row r="270">
      <c r="A270" t="str">
        <v>S-0269</v>
      </c>
      <c r="B270" t="str">
        <v>Lahore Neuroscience Hospital</v>
      </c>
      <c r="C270" t="str">
        <v>South Asia (Pakistan)</v>
      </c>
      <c r="D270" t="str">
        <v>Pakistan</v>
      </c>
      <c r="E270" t="str">
        <v>Lahore</v>
      </c>
      <c r="F270" t="str">
        <v>Neurology</v>
      </c>
      <c r="G270" t="str">
        <v>Community Hospital</v>
      </c>
      <c r="H270" t="str">
        <v>Yes</v>
      </c>
    </row>
    <row r="271">
      <c r="A271" t="str">
        <v>S-0270</v>
      </c>
      <c r="B271" t="str">
        <v>Lahore Endocrine Care Hospital</v>
      </c>
      <c r="C271" t="str">
        <v>South Asia (Pakistan)</v>
      </c>
      <c r="D271" t="str">
        <v>Pakistan</v>
      </c>
      <c r="E271" t="str">
        <v>Lahore</v>
      </c>
      <c r="F271" t="str">
        <v>Endocrinology</v>
      </c>
      <c r="G271" t="str">
        <v>Academic Medical Center</v>
      </c>
      <c r="H271" t="str">
        <v>Yes</v>
      </c>
    </row>
    <row r="272">
      <c r="A272" t="str">
        <v>S-0271</v>
      </c>
      <c r="B272" t="str">
        <v>Lahore Dermatology &amp; Psoriasis Clinic</v>
      </c>
      <c r="C272" t="str">
        <v>South Asia (Pakistan)</v>
      </c>
      <c r="D272" t="str">
        <v>Pakistan</v>
      </c>
      <c r="E272" t="str">
        <v>Lahore</v>
      </c>
      <c r="F272" t="str">
        <v>Dermatology</v>
      </c>
      <c r="G272" t="str">
        <v>Community Hospital</v>
      </c>
      <c r="H272" t="str">
        <v>Yes</v>
      </c>
    </row>
    <row r="273">
      <c r="A273" t="str">
        <v>S-0272</v>
      </c>
      <c r="B273" t="str">
        <v>Karachi Comprehensive Cancer Hospital</v>
      </c>
      <c r="C273" t="str">
        <v>South Asia (Pakistan)</v>
      </c>
      <c r="D273" t="str">
        <v>Pakistan</v>
      </c>
      <c r="E273" t="str">
        <v>Karachi</v>
      </c>
      <c r="F273" t="str">
        <v>Oncology</v>
      </c>
      <c r="G273" t="str">
        <v>Regional Referral Hospital</v>
      </c>
      <c r="H273" t="str">
        <v>Yes</v>
      </c>
    </row>
    <row r="274">
      <c r="A274" t="str">
        <v>S-0273</v>
      </c>
      <c r="B274" t="str">
        <v>Lahore Digestive Health Institute</v>
      </c>
      <c r="C274" t="str">
        <v>South Asia (Pakistan)</v>
      </c>
      <c r="D274" t="str">
        <v>Pakistan</v>
      </c>
      <c r="E274" t="str">
        <v>Lahore</v>
      </c>
      <c r="F274" t="str">
        <v>Gastroenterology</v>
      </c>
      <c r="G274" t="str">
        <v>Community Hospital</v>
      </c>
      <c r="H274" t="str">
        <v>Yes</v>
      </c>
    </row>
    <row r="275">
      <c r="A275" t="str">
        <v>S-0274</v>
      </c>
      <c r="B275" t="str">
        <v>Islamabad Dermatology Center</v>
      </c>
      <c r="C275" t="str">
        <v>South Asia (Pakistan)</v>
      </c>
      <c r="D275" t="str">
        <v>Pakistan</v>
      </c>
      <c r="E275" t="str">
        <v>Islamabad</v>
      </c>
      <c r="F275" t="str">
        <v>Dermatology</v>
      </c>
      <c r="G275" t="str">
        <v>Specialty Clinic</v>
      </c>
      <c r="H275" t="str">
        <v>Yes</v>
      </c>
    </row>
    <row r="276">
      <c r="A276" t="str">
        <v>S-0275</v>
      </c>
      <c r="B276" t="str">
        <v>Lahore Diabetes &amp; Endocrine Institute</v>
      </c>
      <c r="C276" t="str">
        <v>South Asia (Pakistan)</v>
      </c>
      <c r="D276" t="str">
        <v>Pakistan</v>
      </c>
      <c r="E276" t="str">
        <v>Lahore</v>
      </c>
      <c r="F276" t="str">
        <v>Endocrinology</v>
      </c>
      <c r="G276" t="str">
        <v>Academic Medical Center</v>
      </c>
      <c r="H276" t="str">
        <v>Yes</v>
      </c>
    </row>
    <row r="277">
      <c r="A277" t="str">
        <v>S-0276</v>
      </c>
      <c r="B277" t="str">
        <v>Sylhet Global Health Institute</v>
      </c>
      <c r="C277" t="str">
        <v>South Asia (Bangladesh)</v>
      </c>
      <c r="D277" t="str">
        <v>Bangladesh</v>
      </c>
      <c r="E277" t="str">
        <v>Sylhet</v>
      </c>
      <c r="F277" t="str">
        <v>Infectious Disease</v>
      </c>
      <c r="G277" t="str">
        <v>University Hospital</v>
      </c>
      <c r="H277" t="str">
        <v>Yes</v>
      </c>
    </row>
    <row r="278">
      <c r="A278" t="str">
        <v>S-0277</v>
      </c>
      <c r="B278" t="str">
        <v>Dhaka Gastroenterology &amp; IBD Center</v>
      </c>
      <c r="C278" t="str">
        <v>South Asia (Bangladesh)</v>
      </c>
      <c r="D278" t="str">
        <v>Bangladesh</v>
      </c>
      <c r="E278" t="str">
        <v>Dhaka</v>
      </c>
      <c r="F278" t="str">
        <v>Gastroenterology</v>
      </c>
      <c r="G278" t="str">
        <v>Academic Medical Center</v>
      </c>
      <c r="H278" t="str">
        <v>Yes</v>
      </c>
    </row>
    <row r="279">
      <c r="A279" t="str">
        <v>S-0278</v>
      </c>
      <c r="B279" t="str">
        <v>Dhaka Endocrine Care Hospital</v>
      </c>
      <c r="C279" t="str">
        <v>South Asia (Bangladesh)</v>
      </c>
      <c r="D279" t="str">
        <v>Bangladesh</v>
      </c>
      <c r="E279" t="str">
        <v>Dhaka</v>
      </c>
      <c r="F279" t="str">
        <v>Endocrinology</v>
      </c>
      <c r="G279" t="str">
        <v>Academic Medical Center</v>
      </c>
      <c r="H279" t="str">
        <v>Yes</v>
      </c>
    </row>
    <row r="280">
      <c r="A280" t="str">
        <v>S-0279</v>
      </c>
      <c r="B280" t="str">
        <v>Dhaka Memory &amp; Brain Health Center</v>
      </c>
      <c r="C280" t="str">
        <v>South Asia (Bangladesh)</v>
      </c>
      <c r="D280" t="str">
        <v>Bangladesh</v>
      </c>
      <c r="E280" t="str">
        <v>Dhaka</v>
      </c>
      <c r="F280" t="str">
        <v>Neurology</v>
      </c>
      <c r="G280" t="str">
        <v>Specialty Clinic</v>
      </c>
      <c r="H280" t="str">
        <v>Yes</v>
      </c>
    </row>
    <row r="281">
      <c r="A281" t="str">
        <v>S-0280</v>
      </c>
      <c r="B281" t="str">
        <v>Chittagong Diabetes &amp; Endocrine Institute</v>
      </c>
      <c r="C281" t="str">
        <v>South Asia (Bangladesh)</v>
      </c>
      <c r="D281" t="str">
        <v>Bangladesh</v>
      </c>
      <c r="E281" t="str">
        <v>Chittagong</v>
      </c>
      <c r="F281" t="str">
        <v>Endocrinology</v>
      </c>
      <c r="G281" t="str">
        <v>Academic Medical Center</v>
      </c>
      <c r="H281" t="str">
        <v>Yes</v>
      </c>
    </row>
    <row r="282">
      <c r="A282" t="str">
        <v>S-0281</v>
      </c>
      <c r="B282" t="str">
        <v>Dhaka Immunology &amp; ID Center</v>
      </c>
      <c r="C282" t="str">
        <v>South Asia (Bangladesh)</v>
      </c>
      <c r="D282" t="str">
        <v>Bangladesh</v>
      </c>
      <c r="E282" t="str">
        <v>Dhaka</v>
      </c>
      <c r="F282" t="str">
        <v>Infectious Disease</v>
      </c>
      <c r="G282" t="str">
        <v>Community Hospital</v>
      </c>
      <c r="H282" t="str">
        <v>Yes</v>
      </c>
    </row>
    <row r="283">
      <c r="A283" t="str">
        <v>S-0282</v>
      </c>
      <c r="B283" t="str">
        <v>Dhaka Nephrology &amp; Kidney Care Center</v>
      </c>
      <c r="C283" t="str">
        <v>South Asia (Bangladesh)</v>
      </c>
      <c r="D283" t="str">
        <v>Bangladesh</v>
      </c>
      <c r="E283" t="str">
        <v>Dhaka</v>
      </c>
      <c r="F283" t="str">
        <v>Nephrology</v>
      </c>
      <c r="G283" t="str">
        <v>Community Hospital</v>
      </c>
      <c r="H283" t="str">
        <v>Yes</v>
      </c>
    </row>
    <row r="284">
      <c r="A284" t="str">
        <v>S-0283</v>
      </c>
      <c r="B284" t="str">
        <v>Dhaka Hematology Care Hospital</v>
      </c>
      <c r="C284" t="str">
        <v>South Asia (Bangladesh)</v>
      </c>
      <c r="D284" t="str">
        <v>Bangladesh</v>
      </c>
      <c r="E284" t="str">
        <v>Dhaka</v>
      </c>
      <c r="F284" t="str">
        <v>Hematology</v>
      </c>
      <c r="G284" t="str">
        <v>Regional Referral Hospital</v>
      </c>
      <c r="H284" t="str">
        <v>No</v>
      </c>
    </row>
    <row r="285">
      <c r="A285" t="str">
        <v>S-0284</v>
      </c>
      <c r="B285" t="str">
        <v>Sylhet Neuroscience Hospital</v>
      </c>
      <c r="C285" t="str">
        <v>South Asia (Bangladesh)</v>
      </c>
      <c r="D285" t="str">
        <v>Bangladesh</v>
      </c>
      <c r="E285" t="str">
        <v>Sylhet</v>
      </c>
      <c r="F285" t="str">
        <v>Neurology</v>
      </c>
      <c r="G285" t="str">
        <v>Specialty Clinic</v>
      </c>
      <c r="H285" t="str">
        <v>No</v>
      </c>
    </row>
    <row r="286">
      <c r="A286" t="str">
        <v>S-0285</v>
      </c>
      <c r="B286" t="str">
        <v>Dhaka Oncology Institute</v>
      </c>
      <c r="C286" t="str">
        <v>South Asia (Bangladesh)</v>
      </c>
      <c r="D286" t="str">
        <v>Bangladesh</v>
      </c>
      <c r="E286" t="str">
        <v>Dhaka</v>
      </c>
      <c r="F286" t="str">
        <v>Oncology</v>
      </c>
      <c r="G286" t="str">
        <v>Specialty Clinic</v>
      </c>
      <c r="H286" t="str">
        <v>Yes</v>
      </c>
    </row>
    <row r="287">
      <c r="A287" t="str">
        <v>S-0286</v>
      </c>
      <c r="B287" t="str">
        <v>Chittagong Cardiology Center</v>
      </c>
      <c r="C287" t="str">
        <v>South Asia (Bangladesh)</v>
      </c>
      <c r="D287" t="str">
        <v>Bangladesh</v>
      </c>
      <c r="E287" t="str">
        <v>Chittagong</v>
      </c>
      <c r="F287" t="str">
        <v>Cardiology</v>
      </c>
      <c r="G287" t="str">
        <v>University Hospital</v>
      </c>
      <c r="H287" t="str">
        <v>No</v>
      </c>
    </row>
    <row r="288">
      <c r="A288" t="str">
        <v>S-0287</v>
      </c>
      <c r="B288" t="str">
        <v>Dhaka Neuroscience Hospital</v>
      </c>
      <c r="C288" t="str">
        <v>South Asia (Bangladesh)</v>
      </c>
      <c r="D288" t="str">
        <v>Bangladesh</v>
      </c>
      <c r="E288" t="str">
        <v>Dhaka</v>
      </c>
      <c r="F288" t="str">
        <v>Neurology</v>
      </c>
      <c r="G288" t="str">
        <v>Regional Referral Hospital</v>
      </c>
      <c r="H288" t="str">
        <v>Yes</v>
      </c>
    </row>
    <row r="289">
      <c r="A289" t="str">
        <v>S-0288</v>
      </c>
      <c r="B289" t="str">
        <v>Chittagong Digestive Health Institute</v>
      </c>
      <c r="C289" t="str">
        <v>South Asia (Bangladesh)</v>
      </c>
      <c r="D289" t="str">
        <v>Bangladesh</v>
      </c>
      <c r="E289" t="str">
        <v>Chittagong</v>
      </c>
      <c r="F289" t="str">
        <v>Gastroenterology</v>
      </c>
      <c r="G289" t="str">
        <v>Academic Medical Center</v>
      </c>
      <c r="H289" t="str">
        <v>Yes</v>
      </c>
    </row>
    <row r="290">
      <c r="A290" t="str">
        <v>S-0289</v>
      </c>
      <c r="B290" t="str">
        <v>Dhaka Cardiac Care Hospital</v>
      </c>
      <c r="C290" t="str">
        <v>South Asia (Bangladesh)</v>
      </c>
      <c r="D290" t="str">
        <v>Bangladesh</v>
      </c>
      <c r="E290" t="str">
        <v>Dhaka</v>
      </c>
      <c r="F290" t="str">
        <v>Cardiology</v>
      </c>
      <c r="G290" t="str">
        <v>Academic Medical Center</v>
      </c>
      <c r="H290" t="str">
        <v>Yes</v>
      </c>
    </row>
    <row r="291">
      <c r="A291" t="str">
        <v>S-0290</v>
      </c>
      <c r="B291" t="str">
        <v>Chittagong Behavioral Health Center</v>
      </c>
      <c r="C291" t="str">
        <v>South Asia (Bangladesh)</v>
      </c>
      <c r="D291" t="str">
        <v>Bangladesh</v>
      </c>
      <c r="E291" t="str">
        <v>Chittagong</v>
      </c>
      <c r="F291" t="str">
        <v>Psychiatry</v>
      </c>
      <c r="G291" t="str">
        <v>University Hospital</v>
      </c>
      <c r="H291" t="str">
        <v>Yes</v>
      </c>
    </row>
    <row r="292">
      <c r="A292" t="str">
        <v>S-0291</v>
      </c>
      <c r="B292" t="str">
        <v>Dhaka Hematology Care Hospital</v>
      </c>
      <c r="C292" t="str">
        <v>South Asia (Bangladesh)</v>
      </c>
      <c r="D292" t="str">
        <v>Bangladesh</v>
      </c>
      <c r="E292" t="str">
        <v>Dhaka</v>
      </c>
      <c r="F292" t="str">
        <v>Hematology</v>
      </c>
      <c r="G292" t="str">
        <v>Academic Medical Center</v>
      </c>
      <c r="H292" t="str">
        <v>Yes</v>
      </c>
    </row>
    <row r="293">
      <c r="A293" t="str">
        <v>S-0292</v>
      </c>
      <c r="B293" t="str">
        <v>Dhaka Lung Health Hospital</v>
      </c>
      <c r="C293" t="str">
        <v>South Asia (Bangladesh)</v>
      </c>
      <c r="D293" t="str">
        <v>Bangladesh</v>
      </c>
      <c r="E293" t="str">
        <v>Dhaka</v>
      </c>
      <c r="F293" t="str">
        <v>Pulmonology</v>
      </c>
      <c r="G293" t="str">
        <v>University Hospital</v>
      </c>
      <c r="H293" t="str">
        <v>Yes</v>
      </c>
    </row>
    <row r="294">
      <c r="A294" t="str">
        <v>S-0293</v>
      </c>
      <c r="B294" t="str">
        <v>Dhaka Comprehensive Cancer Hospital</v>
      </c>
      <c r="C294" t="str">
        <v>South Asia (Bangladesh)</v>
      </c>
      <c r="D294" t="str">
        <v>Bangladesh</v>
      </c>
      <c r="E294" t="str">
        <v>Dhaka</v>
      </c>
      <c r="F294" t="str">
        <v>Oncology</v>
      </c>
      <c r="G294" t="str">
        <v>Community Hospital</v>
      </c>
      <c r="H294" t="str">
        <v>Yes</v>
      </c>
    </row>
    <row r="295">
      <c r="A295" t="str">
        <v>S-0294</v>
      </c>
      <c r="B295" t="str">
        <v>Chittagong Psychiatry Institute</v>
      </c>
      <c r="C295" t="str">
        <v>South Asia (Bangladesh)</v>
      </c>
      <c r="D295" t="str">
        <v>Bangladesh</v>
      </c>
      <c r="E295" t="str">
        <v>Chittagong</v>
      </c>
      <c r="F295" t="str">
        <v>Psychiatry</v>
      </c>
      <c r="G295" t="str">
        <v>Academic Medical Center</v>
      </c>
      <c r="H295" t="str">
        <v>Yes</v>
      </c>
    </row>
    <row r="296">
      <c r="A296" t="str">
        <v>S-0295</v>
      </c>
      <c r="B296" t="str">
        <v>Osaka Metabolic Health Center</v>
      </c>
      <c r="C296" t="str">
        <v>East Asia (Japan)</v>
      </c>
      <c r="D296" t="str">
        <v>Japan</v>
      </c>
      <c r="E296" t="str">
        <v>Osaka</v>
      </c>
      <c r="F296" t="str">
        <v>Endocrinology</v>
      </c>
      <c r="G296" t="str">
        <v>University Hospital</v>
      </c>
      <c r="H296" t="str">
        <v>Yes</v>
      </c>
    </row>
    <row r="297">
      <c r="A297" t="str">
        <v>S-0296</v>
      </c>
      <c r="B297" t="str">
        <v>Nagoya Joint &amp; Autoimmune Care Hospital</v>
      </c>
      <c r="C297" t="str">
        <v>East Asia (Japan)</v>
      </c>
      <c r="D297" t="str">
        <v>Japan</v>
      </c>
      <c r="E297" t="str">
        <v>Nagoya</v>
      </c>
      <c r="F297" t="str">
        <v>Rheumatology</v>
      </c>
      <c r="G297" t="str">
        <v>University Hospital</v>
      </c>
      <c r="H297" t="str">
        <v>Yes</v>
      </c>
    </row>
    <row r="298">
      <c r="A298" t="str">
        <v>S-0297</v>
      </c>
      <c r="B298" t="str">
        <v>Tokyo Rheumatology &amp; Arthritis Center</v>
      </c>
      <c r="C298" t="str">
        <v>East Asia (Japan)</v>
      </c>
      <c r="D298" t="str">
        <v>Japan</v>
      </c>
      <c r="E298" t="str">
        <v>Tokyo</v>
      </c>
      <c r="F298" t="str">
        <v>Rheumatology</v>
      </c>
      <c r="G298" t="str">
        <v>University Hospital</v>
      </c>
      <c r="H298" t="str">
        <v>Yes</v>
      </c>
    </row>
    <row r="299">
      <c r="A299" t="str">
        <v>S-0298</v>
      </c>
      <c r="B299" t="str">
        <v>Nagoya Cardiac Care Hospital</v>
      </c>
      <c r="C299" t="str">
        <v>East Asia (Japan)</v>
      </c>
      <c r="D299" t="str">
        <v>Japan</v>
      </c>
      <c r="E299" t="str">
        <v>Nagoya</v>
      </c>
      <c r="F299" t="str">
        <v>Cardiology</v>
      </c>
      <c r="G299" t="str">
        <v>Regional Referral Hospital</v>
      </c>
      <c r="H299" t="str">
        <v>Yes</v>
      </c>
    </row>
    <row r="300">
      <c r="A300" t="str">
        <v>S-0299</v>
      </c>
      <c r="B300" t="str">
        <v>Nagoya Behavioral Health Center</v>
      </c>
      <c r="C300" t="str">
        <v>East Asia (Japan)</v>
      </c>
      <c r="D300" t="str">
        <v>Japan</v>
      </c>
      <c r="E300" t="str">
        <v>Nagoya</v>
      </c>
      <c r="F300" t="str">
        <v>Psychiatry</v>
      </c>
      <c r="G300" t="str">
        <v>University Hospital</v>
      </c>
      <c r="H300" t="str">
        <v>No</v>
      </c>
    </row>
    <row r="301">
      <c r="A301" t="str">
        <v>S-0300</v>
      </c>
      <c r="B301" t="str">
        <v>Yokohama GI Care Hospital</v>
      </c>
      <c r="C301" t="str">
        <v>East Asia (Japan)</v>
      </c>
      <c r="D301" t="str">
        <v>Japan</v>
      </c>
      <c r="E301" t="str">
        <v>Yokohama</v>
      </c>
      <c r="F301" t="str">
        <v>Gastroenterology</v>
      </c>
      <c r="G301" t="str">
        <v>Regional Referral Hospital</v>
      </c>
      <c r="H301" t="str">
        <v>Yes</v>
      </c>
    </row>
    <row r="302">
      <c r="A302" t="str">
        <v>S-0301</v>
      </c>
      <c r="B302" t="str">
        <v>Osaka Joint &amp; Autoimmune Care Hospital</v>
      </c>
      <c r="C302" t="str">
        <v>East Asia (Japan)</v>
      </c>
      <c r="D302" t="str">
        <v>Japan</v>
      </c>
      <c r="E302" t="str">
        <v>Osaka</v>
      </c>
      <c r="F302" t="str">
        <v>Rheumatology</v>
      </c>
      <c r="G302" t="str">
        <v>Specialty Clinic</v>
      </c>
      <c r="H302" t="str">
        <v>Yes</v>
      </c>
    </row>
    <row r="303">
      <c r="A303" t="str">
        <v>S-0302</v>
      </c>
      <c r="B303" t="str">
        <v>Yokohama Rheumatology &amp; Arthritis Center</v>
      </c>
      <c r="C303" t="str">
        <v>East Asia (Japan)</v>
      </c>
      <c r="D303" t="str">
        <v>Japan</v>
      </c>
      <c r="E303" t="str">
        <v>Yokohama</v>
      </c>
      <c r="F303" t="str">
        <v>Rheumatology</v>
      </c>
      <c r="G303" t="str">
        <v>University Hospital</v>
      </c>
      <c r="H303" t="str">
        <v>Yes</v>
      </c>
    </row>
    <row r="304">
      <c r="A304" t="str">
        <v>S-0303</v>
      </c>
      <c r="B304" t="str">
        <v>Osaka Blood Disorders Institute</v>
      </c>
      <c r="C304" t="str">
        <v>East Asia (Japan)</v>
      </c>
      <c r="D304" t="str">
        <v>Japan</v>
      </c>
      <c r="E304" t="str">
        <v>Osaka</v>
      </c>
      <c r="F304" t="str">
        <v>Hematology</v>
      </c>
      <c r="G304" t="str">
        <v>Regional Referral Hospital</v>
      </c>
      <c r="H304" t="str">
        <v>Yes</v>
      </c>
    </row>
    <row r="305">
      <c r="A305" t="str">
        <v>S-0304</v>
      </c>
      <c r="B305" t="str">
        <v>Busan Memory &amp; Brain Health Center</v>
      </c>
      <c r="C305" t="str">
        <v>East Asia (South Korea)</v>
      </c>
      <c r="D305" t="str">
        <v>South Korea</v>
      </c>
      <c r="E305" t="str">
        <v>Busan</v>
      </c>
      <c r="F305" t="str">
        <v>Neurology</v>
      </c>
      <c r="G305" t="str">
        <v>Specialty Clinic</v>
      </c>
      <c r="H305" t="str">
        <v>Yes</v>
      </c>
    </row>
    <row r="306">
      <c r="A306" t="str">
        <v>S-0305</v>
      </c>
      <c r="B306" t="str">
        <v>Busan Dermatology Center</v>
      </c>
      <c r="C306" t="str">
        <v>East Asia (South Korea)</v>
      </c>
      <c r="D306" t="str">
        <v>South Korea</v>
      </c>
      <c r="E306" t="str">
        <v>Busan</v>
      </c>
      <c r="F306" t="str">
        <v>Dermatology</v>
      </c>
      <c r="G306" t="str">
        <v>Specialty Clinic</v>
      </c>
      <c r="H306" t="str">
        <v>Yes</v>
      </c>
    </row>
    <row r="307">
      <c r="A307" t="str">
        <v>S-0306</v>
      </c>
      <c r="B307" t="str">
        <v>Incheon Behavioral Health Center</v>
      </c>
      <c r="C307" t="str">
        <v>East Asia (South Korea)</v>
      </c>
      <c r="D307" t="str">
        <v>South Korea</v>
      </c>
      <c r="E307" t="str">
        <v>Incheon</v>
      </c>
      <c r="F307" t="str">
        <v>Psychiatry</v>
      </c>
      <c r="G307" t="str">
        <v>Specialty Clinic</v>
      </c>
      <c r="H307" t="str">
        <v>Yes</v>
      </c>
    </row>
    <row r="308">
      <c r="A308" t="str">
        <v>S-0307</v>
      </c>
      <c r="B308" t="str">
        <v>Seoul Comprehensive Cancer Hospital</v>
      </c>
      <c r="C308" t="str">
        <v>East Asia (South Korea)</v>
      </c>
      <c r="D308" t="str">
        <v>South Korea</v>
      </c>
      <c r="E308" t="str">
        <v>Seoul</v>
      </c>
      <c r="F308" t="str">
        <v>Oncology</v>
      </c>
      <c r="G308" t="str">
        <v>Academic Medical Center</v>
      </c>
      <c r="H308" t="str">
        <v>Yes</v>
      </c>
    </row>
    <row r="309">
      <c r="A309" t="str">
        <v>S-0308</v>
      </c>
      <c r="B309" t="str">
        <v>Incheon Kidney Care Hospital</v>
      </c>
      <c r="C309" t="str">
        <v>East Asia (South Korea)</v>
      </c>
      <c r="D309" t="str">
        <v>South Korea</v>
      </c>
      <c r="E309" t="str">
        <v>Incheon</v>
      </c>
      <c r="F309" t="str">
        <v>Nephrology</v>
      </c>
      <c r="G309" t="str">
        <v>Community Hospital</v>
      </c>
      <c r="H309" t="str">
        <v>No</v>
      </c>
    </row>
    <row r="310">
      <c r="A310" t="str">
        <v>S-0309</v>
      </c>
      <c r="B310" t="str">
        <v>Incheon Psychiatry Institute</v>
      </c>
      <c r="C310" t="str">
        <v>East Asia (South Korea)</v>
      </c>
      <c r="D310" t="str">
        <v>South Korea</v>
      </c>
      <c r="E310" t="str">
        <v>Incheon</v>
      </c>
      <c r="F310" t="str">
        <v>Psychiatry</v>
      </c>
      <c r="G310" t="str">
        <v>Regional Referral Hospital</v>
      </c>
      <c r="H310" t="str">
        <v>Yes</v>
      </c>
    </row>
    <row r="311">
      <c r="A311" t="str">
        <v>S-0310</v>
      </c>
      <c r="B311" t="str">
        <v>Busan Neurology Institute</v>
      </c>
      <c r="C311" t="str">
        <v>East Asia (South Korea)</v>
      </c>
      <c r="D311" t="str">
        <v>South Korea</v>
      </c>
      <c r="E311" t="str">
        <v>Busan</v>
      </c>
      <c r="F311" t="str">
        <v>Neurology</v>
      </c>
      <c r="G311" t="str">
        <v>Community Hospital</v>
      </c>
      <c r="H311" t="str">
        <v>Yes</v>
      </c>
    </row>
    <row r="312">
      <c r="A312" t="str">
        <v>S-0311</v>
      </c>
      <c r="B312" t="str">
        <v>Da Nang Neuroscience Hospital</v>
      </c>
      <c r="C312" t="str">
        <v>South-East Asia (Vietnam)</v>
      </c>
      <c r="D312" t="str">
        <v>Vietnam</v>
      </c>
      <c r="E312" t="str">
        <v>Da Nang</v>
      </c>
      <c r="F312" t="str">
        <v>Neurology</v>
      </c>
      <c r="G312" t="str">
        <v>Academic Medical Center</v>
      </c>
      <c r="H312" t="str">
        <v>Yes</v>
      </c>
    </row>
    <row r="313">
      <c r="A313" t="str">
        <v>S-0312</v>
      </c>
      <c r="B313" t="str">
        <v>Ho Chi Minh City Global Health Institute</v>
      </c>
      <c r="C313" t="str">
        <v>South-East Asia (Vietnam)</v>
      </c>
      <c r="D313" t="str">
        <v>Vietnam</v>
      </c>
      <c r="E313" t="str">
        <v>Ho Chi Minh City</v>
      </c>
      <c r="F313" t="str">
        <v>Infectious Disease</v>
      </c>
      <c r="G313" t="str">
        <v>Academic Medical Center</v>
      </c>
      <c r="H313" t="str">
        <v>Yes</v>
      </c>
    </row>
    <row r="314">
      <c r="A314" t="str">
        <v>S-0313</v>
      </c>
      <c r="B314" t="str">
        <v>Ho Chi Minh City Respiratory Care Center</v>
      </c>
      <c r="C314" t="str">
        <v>South-East Asia (Vietnam)</v>
      </c>
      <c r="D314" t="str">
        <v>Vietnam</v>
      </c>
      <c r="E314" t="str">
        <v>Ho Chi Minh City</v>
      </c>
      <c r="F314" t="str">
        <v>Pulmonology</v>
      </c>
      <c r="G314" t="str">
        <v>Academic Medical Center</v>
      </c>
      <c r="H314" t="str">
        <v>Yes</v>
      </c>
    </row>
    <row r="315">
      <c r="A315" t="str">
        <v>S-0314</v>
      </c>
      <c r="B315" t="str">
        <v>Hanoi Digestive Health Institute</v>
      </c>
      <c r="C315" t="str">
        <v>South-East Asia (Vietnam)</v>
      </c>
      <c r="D315" t="str">
        <v>Vietnam</v>
      </c>
      <c r="E315" t="str">
        <v>Hanoi</v>
      </c>
      <c r="F315" t="str">
        <v>Gastroenterology</v>
      </c>
      <c r="G315" t="str">
        <v>Academic Medical Center</v>
      </c>
      <c r="H315" t="str">
        <v>Yes</v>
      </c>
    </row>
    <row r="316">
      <c r="A316" t="str">
        <v>S-0315</v>
      </c>
      <c r="B316" t="str">
        <v>Hanoi Nephrology &amp; Kidney Care Center</v>
      </c>
      <c r="C316" t="str">
        <v>South-East Asia (Vietnam)</v>
      </c>
      <c r="D316" t="str">
        <v>Vietnam</v>
      </c>
      <c r="E316" t="str">
        <v>Hanoi</v>
      </c>
      <c r="F316" t="str">
        <v>Nephrology</v>
      </c>
      <c r="G316" t="str">
        <v>Specialty Clinic</v>
      </c>
      <c r="H316" t="str">
        <v>Yes</v>
      </c>
    </row>
    <row r="317">
      <c r="A317" t="str">
        <v>S-0316</v>
      </c>
      <c r="B317" t="str">
        <v>Hanoi Neurology Institute</v>
      </c>
      <c r="C317" t="str">
        <v>South-East Asia (Vietnam)</v>
      </c>
      <c r="D317" t="str">
        <v>Vietnam</v>
      </c>
      <c r="E317" t="str">
        <v>Hanoi</v>
      </c>
      <c r="F317" t="str">
        <v>Neurology</v>
      </c>
      <c r="G317" t="str">
        <v>Community Hospital</v>
      </c>
      <c r="H317" t="str">
        <v>Yes</v>
      </c>
    </row>
    <row r="318">
      <c r="A318" t="str">
        <v>S-0317</v>
      </c>
      <c r="B318" t="str">
        <v>Da Nang Hematology Center</v>
      </c>
      <c r="C318" t="str">
        <v>South-East Asia (Vietnam)</v>
      </c>
      <c r="D318" t="str">
        <v>Vietnam</v>
      </c>
      <c r="E318" t="str">
        <v>Da Nang</v>
      </c>
      <c r="F318" t="str">
        <v>Hematology</v>
      </c>
      <c r="G318" t="str">
        <v>Specialty Clinic</v>
      </c>
      <c r="H318" t="str">
        <v>Yes</v>
      </c>
    </row>
    <row r="319">
      <c r="A319" t="str">
        <v>S-0318</v>
      </c>
      <c r="B319" t="str">
        <v>Hanoi Oncology Institute</v>
      </c>
      <c r="C319" t="str">
        <v>South-East Asia (Vietnam)</v>
      </c>
      <c r="D319" t="str">
        <v>Vietnam</v>
      </c>
      <c r="E319" t="str">
        <v>Hanoi</v>
      </c>
      <c r="F319" t="str">
        <v>Oncology</v>
      </c>
      <c r="G319" t="str">
        <v>Regional Referral Hospital</v>
      </c>
      <c r="H319" t="str">
        <v>Yes</v>
      </c>
    </row>
    <row r="320">
      <c r="A320" t="str">
        <v>S-0319</v>
      </c>
      <c r="B320" t="str">
        <v>Hanoi Memory &amp; Brain Health Center</v>
      </c>
      <c r="C320" t="str">
        <v>South-East Asia (Vietnam)</v>
      </c>
      <c r="D320" t="str">
        <v>Vietnam</v>
      </c>
      <c r="E320" t="str">
        <v>Hanoi</v>
      </c>
      <c r="F320" t="str">
        <v>Neurology</v>
      </c>
      <c r="G320" t="str">
        <v>University Hospital</v>
      </c>
      <c r="H320" t="str">
        <v>Yes</v>
      </c>
    </row>
    <row r="321">
      <c r="A321" t="str">
        <v>S-0320</v>
      </c>
      <c r="B321" t="str">
        <v>Ho Chi Minh City Kidney Care Hospital</v>
      </c>
      <c r="C321" t="str">
        <v>South-East Asia (Vietnam)</v>
      </c>
      <c r="D321" t="str">
        <v>Vietnam</v>
      </c>
      <c r="E321" t="str">
        <v>Ho Chi Minh City</v>
      </c>
      <c r="F321" t="str">
        <v>Nephrology</v>
      </c>
      <c r="G321" t="str">
        <v>Regional Referral Hospital</v>
      </c>
      <c r="H321" t="str">
        <v>No</v>
      </c>
    </row>
    <row r="322">
      <c r="A322" t="str">
        <v>S-0321</v>
      </c>
      <c r="B322" t="str">
        <v>Ho Chi Minh City Blood Disorders Institute</v>
      </c>
      <c r="C322" t="str">
        <v>South-East Asia (Vietnam)</v>
      </c>
      <c r="D322" t="str">
        <v>Vietnam</v>
      </c>
      <c r="E322" t="str">
        <v>Ho Chi Minh City</v>
      </c>
      <c r="F322" t="str">
        <v>Hematology</v>
      </c>
      <c r="G322" t="str">
        <v>Academic Medical Center</v>
      </c>
      <c r="H322" t="str">
        <v>Yes</v>
      </c>
    </row>
    <row r="323">
      <c r="A323" t="str">
        <v>S-0322</v>
      </c>
      <c r="B323" t="str">
        <v>Hanoi Lung Health Hospital</v>
      </c>
      <c r="C323" t="str">
        <v>South-East Asia (Vietnam)</v>
      </c>
      <c r="D323" t="str">
        <v>Vietnam</v>
      </c>
      <c r="E323" t="str">
        <v>Hanoi</v>
      </c>
      <c r="F323" t="str">
        <v>Pulmonology</v>
      </c>
      <c r="G323" t="str">
        <v>Specialty Clinic</v>
      </c>
      <c r="H323" t="str">
        <v>Yes</v>
      </c>
    </row>
    <row r="324">
      <c r="A324" t="str">
        <v>S-0323</v>
      </c>
      <c r="B324" t="str">
        <v>Hanoi Infectious Disease Clinic</v>
      </c>
      <c r="C324" t="str">
        <v>South-East Asia (Vietnam)</v>
      </c>
      <c r="D324" t="str">
        <v>Vietnam</v>
      </c>
      <c r="E324" t="str">
        <v>Hanoi</v>
      </c>
      <c r="F324" t="str">
        <v>Infectious Disease</v>
      </c>
      <c r="G324" t="str">
        <v>Regional Referral Hospital</v>
      </c>
      <c r="H324" t="str">
        <v>No</v>
      </c>
    </row>
    <row r="325">
      <c r="A325" t="str">
        <v>S-0324</v>
      </c>
      <c r="B325" t="str">
        <v>Da Nang Dermatology Center</v>
      </c>
      <c r="C325" t="str">
        <v>South-East Asia (Vietnam)</v>
      </c>
      <c r="D325" t="str">
        <v>Vietnam</v>
      </c>
      <c r="E325" t="str">
        <v>Da Nang</v>
      </c>
      <c r="F325" t="str">
        <v>Dermatology</v>
      </c>
      <c r="G325" t="str">
        <v>Academic Medical Center</v>
      </c>
      <c r="H325" t="str">
        <v>No</v>
      </c>
    </row>
    <row r="326">
      <c r="A326" t="str">
        <v>S-0325</v>
      </c>
      <c r="B326" t="str">
        <v>Surabaya Psychiatry Institute</v>
      </c>
      <c r="C326" t="str">
        <v>South-East Asia (Indonesia)</v>
      </c>
      <c r="D326" t="str">
        <v>Indonesia</v>
      </c>
      <c r="E326" t="str">
        <v>Surabaya</v>
      </c>
      <c r="F326" t="str">
        <v>Psychiatry</v>
      </c>
      <c r="G326" t="str">
        <v>University Hospital</v>
      </c>
      <c r="H326" t="str">
        <v>Yes</v>
      </c>
    </row>
    <row r="327">
      <c r="A327" t="str">
        <v>S-0326</v>
      </c>
      <c r="B327" t="str">
        <v>Surabaya Gastroenterology &amp; IBD Center</v>
      </c>
      <c r="C327" t="str">
        <v>South-East Asia (Indonesia)</v>
      </c>
      <c r="D327" t="str">
        <v>Indonesia</v>
      </c>
      <c r="E327" t="str">
        <v>Surabaya</v>
      </c>
      <c r="F327" t="str">
        <v>Gastroenterology</v>
      </c>
      <c r="G327" t="str">
        <v>Regional Referral Hospital</v>
      </c>
      <c r="H327" t="str">
        <v>Yes</v>
      </c>
    </row>
    <row r="328">
      <c r="A328" t="str">
        <v>S-0327</v>
      </c>
      <c r="B328" t="str">
        <v>Surabaya Kidney Care Hospital</v>
      </c>
      <c r="C328" t="str">
        <v>South-East Asia (Indonesia)</v>
      </c>
      <c r="D328" t="str">
        <v>Indonesia</v>
      </c>
      <c r="E328" t="str">
        <v>Surabaya</v>
      </c>
      <c r="F328" t="str">
        <v>Nephrology</v>
      </c>
      <c r="G328" t="str">
        <v>Specialty Clinic</v>
      </c>
      <c r="H328" t="str">
        <v>Yes</v>
      </c>
    </row>
    <row r="329">
      <c r="A329" t="str">
        <v>S-0328</v>
      </c>
      <c r="B329" t="str">
        <v>Surabaya Neuroscience Hospital</v>
      </c>
      <c r="C329" t="str">
        <v>South-East Asia (Indonesia)</v>
      </c>
      <c r="D329" t="str">
        <v>Indonesia</v>
      </c>
      <c r="E329" t="str">
        <v>Surabaya</v>
      </c>
      <c r="F329" t="str">
        <v>Neurology</v>
      </c>
      <c r="G329" t="str">
        <v>University Hospital</v>
      </c>
      <c r="H329" t="str">
        <v>No</v>
      </c>
    </row>
    <row r="330">
      <c r="A330" t="str">
        <v>S-0329</v>
      </c>
      <c r="B330" t="str">
        <v>Surabaya Cancer Center</v>
      </c>
      <c r="C330" t="str">
        <v>South-East Asia (Indonesia)</v>
      </c>
      <c r="D330" t="str">
        <v>Indonesia</v>
      </c>
      <c r="E330" t="str">
        <v>Surabaya</v>
      </c>
      <c r="F330" t="str">
        <v>Oncology</v>
      </c>
      <c r="G330" t="str">
        <v>Regional Referral Hospital</v>
      </c>
      <c r="H330" t="str">
        <v>Yes</v>
      </c>
    </row>
    <row r="331">
      <c r="A331" t="str">
        <v>S-0330</v>
      </c>
      <c r="B331" t="str">
        <v>Bandung Dermatology Center</v>
      </c>
      <c r="C331" t="str">
        <v>South-East Asia (Indonesia)</v>
      </c>
      <c r="D331" t="str">
        <v>Indonesia</v>
      </c>
      <c r="E331" t="str">
        <v>Bandung</v>
      </c>
      <c r="F331" t="str">
        <v>Dermatology</v>
      </c>
      <c r="G331" t="str">
        <v>Academic Medical Center</v>
      </c>
      <c r="H331" t="str">
        <v>Yes</v>
      </c>
    </row>
    <row r="332">
      <c r="A332" t="str">
        <v>S-0331</v>
      </c>
      <c r="B332" t="str">
        <v>Surabaya Mental Health Care Hospital</v>
      </c>
      <c r="C332" t="str">
        <v>South-East Asia (Indonesia)</v>
      </c>
      <c r="D332" t="str">
        <v>Indonesia</v>
      </c>
      <c r="E332" t="str">
        <v>Surabaya</v>
      </c>
      <c r="F332" t="str">
        <v>Psychiatry</v>
      </c>
      <c r="G332" t="str">
        <v>Specialty Clinic</v>
      </c>
      <c r="H332" t="str">
        <v>Yes</v>
      </c>
    </row>
    <row r="333">
      <c r="A333" t="str">
        <v>S-0332</v>
      </c>
      <c r="B333" t="str">
        <v>Surabaya Psychiatry Institute</v>
      </c>
      <c r="C333" t="str">
        <v>South-East Asia (Indonesia)</v>
      </c>
      <c r="D333" t="str">
        <v>Indonesia</v>
      </c>
      <c r="E333" t="str">
        <v>Surabaya</v>
      </c>
      <c r="F333" t="str">
        <v>Psychiatry</v>
      </c>
      <c r="G333" t="str">
        <v>Academic Medical Center</v>
      </c>
      <c r="H333" t="str">
        <v>Yes</v>
      </c>
    </row>
    <row r="334">
      <c r="A334" t="str">
        <v>S-0333</v>
      </c>
      <c r="B334" t="str">
        <v>Surabaya Rheumatology &amp; Arthritis Center</v>
      </c>
      <c r="C334" t="str">
        <v>South-East Asia (Indonesia)</v>
      </c>
      <c r="D334" t="str">
        <v>Indonesia</v>
      </c>
      <c r="E334" t="str">
        <v>Surabaya</v>
      </c>
      <c r="F334" t="str">
        <v>Rheumatology</v>
      </c>
      <c r="G334" t="str">
        <v>Community Hospital</v>
      </c>
      <c r="H334" t="str">
        <v>No</v>
      </c>
    </row>
    <row r="335">
      <c r="A335" t="str">
        <v>S-0334</v>
      </c>
      <c r="B335" t="str">
        <v>Bandung Digestive Health Institute</v>
      </c>
      <c r="C335" t="str">
        <v>South-East Asia (Indonesia)</v>
      </c>
      <c r="D335" t="str">
        <v>Indonesia</v>
      </c>
      <c r="E335" t="str">
        <v>Bandung</v>
      </c>
      <c r="F335" t="str">
        <v>Gastroenterology</v>
      </c>
      <c r="G335" t="str">
        <v>Community Hospital</v>
      </c>
      <c r="H335" t="str">
        <v>Yes</v>
      </c>
    </row>
    <row r="336">
      <c r="A336" t="str">
        <v>S-0335</v>
      </c>
      <c r="B336" t="str">
        <v>Surabaya Heart &amp; Vascular Institute</v>
      </c>
      <c r="C336" t="str">
        <v>South-East Asia (Indonesia)</v>
      </c>
      <c r="D336" t="str">
        <v>Indonesia</v>
      </c>
      <c r="E336" t="str">
        <v>Surabaya</v>
      </c>
      <c r="F336" t="str">
        <v>Cardiology</v>
      </c>
      <c r="G336" t="str">
        <v>Specialty Clinic</v>
      </c>
      <c r="H336" t="str">
        <v>Yes</v>
      </c>
    </row>
    <row r="337">
      <c r="A337" t="str">
        <v>S-0336</v>
      </c>
      <c r="B337" t="str">
        <v>Jakarta Hematology Center</v>
      </c>
      <c r="C337" t="str">
        <v>South-East Asia (Indonesia)</v>
      </c>
      <c r="D337" t="str">
        <v>Indonesia</v>
      </c>
      <c r="E337" t="str">
        <v>Jakarta</v>
      </c>
      <c r="F337" t="str">
        <v>Hematology</v>
      </c>
      <c r="G337" t="str">
        <v>Specialty Clinic</v>
      </c>
      <c r="H337" t="str">
        <v>Yes</v>
      </c>
    </row>
    <row r="338">
      <c r="A338" t="str">
        <v>S-0337</v>
      </c>
      <c r="B338" t="str">
        <v>Surabaya Kidney Care Hospital</v>
      </c>
      <c r="C338" t="str">
        <v>South-East Asia (Indonesia)</v>
      </c>
      <c r="D338" t="str">
        <v>Indonesia</v>
      </c>
      <c r="E338" t="str">
        <v>Surabaya</v>
      </c>
      <c r="F338" t="str">
        <v>Nephrology</v>
      </c>
      <c r="G338" t="str">
        <v>Specialty Clinic</v>
      </c>
      <c r="H338" t="str">
        <v>No</v>
      </c>
    </row>
    <row r="339">
      <c r="A339" t="str">
        <v>S-0338</v>
      </c>
      <c r="B339" t="str">
        <v>Bandung Blood Disorders Institute</v>
      </c>
      <c r="C339" t="str">
        <v>South-East Asia (Indonesia)</v>
      </c>
      <c r="D339" t="str">
        <v>Indonesia</v>
      </c>
      <c r="E339" t="str">
        <v>Bandung</v>
      </c>
      <c r="F339" t="str">
        <v>Hematology</v>
      </c>
      <c r="G339" t="str">
        <v>Academic Medical Center</v>
      </c>
      <c r="H339" t="str">
        <v>Yes</v>
      </c>
    </row>
    <row r="340">
      <c r="A340" t="str">
        <v>S-0339</v>
      </c>
      <c r="B340" t="str">
        <v>Bandung Rheumatology Institute</v>
      </c>
      <c r="C340" t="str">
        <v>South-East Asia (Indonesia)</v>
      </c>
      <c r="D340" t="str">
        <v>Indonesia</v>
      </c>
      <c r="E340" t="str">
        <v>Bandung</v>
      </c>
      <c r="F340" t="str">
        <v>Rheumatology</v>
      </c>
      <c r="G340" t="str">
        <v>Community Hospital</v>
      </c>
      <c r="H340" t="str">
        <v>No</v>
      </c>
    </row>
    <row r="341">
      <c r="A341" t="str">
        <v>S-0340</v>
      </c>
      <c r="B341" t="str">
        <v>Jakarta Blood Disorders Institute</v>
      </c>
      <c r="C341" t="str">
        <v>South-East Asia (Indonesia)</v>
      </c>
      <c r="D341" t="str">
        <v>Indonesia</v>
      </c>
      <c r="E341" t="str">
        <v>Jakarta</v>
      </c>
      <c r="F341" t="str">
        <v>Hematology</v>
      </c>
      <c r="G341" t="str">
        <v>Regional Referral Hospital</v>
      </c>
      <c r="H341" t="str">
        <v>Yes</v>
      </c>
    </row>
    <row r="342">
      <c r="A342" t="str">
        <v>S-0341</v>
      </c>
      <c r="B342" t="str">
        <v>Bandung Hematology Care Hospital</v>
      </c>
      <c r="C342" t="str">
        <v>South-East Asia (Indonesia)</v>
      </c>
      <c r="D342" t="str">
        <v>Indonesia</v>
      </c>
      <c r="E342" t="str">
        <v>Bandung</v>
      </c>
      <c r="F342" t="str">
        <v>Hematology</v>
      </c>
      <c r="G342" t="str">
        <v>Specialty Clinic</v>
      </c>
      <c r="H342" t="str">
        <v>Yes</v>
      </c>
    </row>
    <row r="343">
      <c r="A343" t="str">
        <v>S-0342</v>
      </c>
      <c r="B343" t="str">
        <v>Jakarta Gastroenterology &amp; IBD Center</v>
      </c>
      <c r="C343" t="str">
        <v>South-East Asia (Indonesia)</v>
      </c>
      <c r="D343" t="str">
        <v>Indonesia</v>
      </c>
      <c r="E343" t="str">
        <v>Jakarta</v>
      </c>
      <c r="F343" t="str">
        <v>Gastroenterology</v>
      </c>
      <c r="G343" t="str">
        <v>University Hospital</v>
      </c>
      <c r="H343" t="str">
        <v>Yes</v>
      </c>
    </row>
    <row r="344">
      <c r="A344" t="str">
        <v>S-0343</v>
      </c>
      <c r="B344" t="str">
        <v>Jakarta Comprehensive Cancer Hospital</v>
      </c>
      <c r="C344" t="str">
        <v>South-East Asia (Indonesia)</v>
      </c>
      <c r="D344" t="str">
        <v>Indonesia</v>
      </c>
      <c r="E344" t="str">
        <v>Jakarta</v>
      </c>
      <c r="F344" t="str">
        <v>Oncology</v>
      </c>
      <c r="G344" t="str">
        <v>Academic Medical Center</v>
      </c>
      <c r="H344" t="str">
        <v>Yes</v>
      </c>
    </row>
    <row r="345">
      <c r="A345" t="str">
        <v>S-0344</v>
      </c>
      <c r="B345" t="str">
        <v>Bandung Lung Health Hospital</v>
      </c>
      <c r="C345" t="str">
        <v>South-East Asia (Indonesia)</v>
      </c>
      <c r="D345" t="str">
        <v>Indonesia</v>
      </c>
      <c r="E345" t="str">
        <v>Bandung</v>
      </c>
      <c r="F345" t="str">
        <v>Pulmonology</v>
      </c>
      <c r="G345" t="str">
        <v>Regional Referral Hospital</v>
      </c>
      <c r="H345" t="str">
        <v>Yes</v>
      </c>
    </row>
    <row r="346">
      <c r="A346" t="str">
        <v>S-0345</v>
      </c>
      <c r="B346" t="str">
        <v>Bandung Respiratory Care Center</v>
      </c>
      <c r="C346" t="str">
        <v>South-East Asia (Indonesia)</v>
      </c>
      <c r="D346" t="str">
        <v>Indonesia</v>
      </c>
      <c r="E346" t="str">
        <v>Bandung</v>
      </c>
      <c r="F346" t="str">
        <v>Pulmonology</v>
      </c>
      <c r="G346" t="str">
        <v>Community Hospital</v>
      </c>
      <c r="H346" t="str">
        <v>Yes</v>
      </c>
    </row>
    <row r="347">
      <c r="A347" t="str">
        <v>S-0346</v>
      </c>
      <c r="B347" t="str">
        <v>Surabaya Cardiac Care Hospital</v>
      </c>
      <c r="C347" t="str">
        <v>South-East Asia (Indonesia)</v>
      </c>
      <c r="D347" t="str">
        <v>Indonesia</v>
      </c>
      <c r="E347" t="str">
        <v>Surabaya</v>
      </c>
      <c r="F347" t="str">
        <v>Cardiology</v>
      </c>
      <c r="G347" t="str">
        <v>Specialty Clinic</v>
      </c>
      <c r="H347" t="str">
        <v>Yes</v>
      </c>
    </row>
    <row r="348">
      <c r="A348" t="str">
        <v>S-0347</v>
      </c>
      <c r="B348" t="str">
        <v>Surabaya Infectious Disease Clinic</v>
      </c>
      <c r="C348" t="str">
        <v>South-East Asia (Indonesia)</v>
      </c>
      <c r="D348" t="str">
        <v>Indonesia</v>
      </c>
      <c r="E348" t="str">
        <v>Surabaya</v>
      </c>
      <c r="F348" t="str">
        <v>Infectious Disease</v>
      </c>
      <c r="G348" t="str">
        <v>Specialty Clinic</v>
      </c>
      <c r="H348" t="str">
        <v>Yes</v>
      </c>
    </row>
    <row r="349">
      <c r="A349" t="str">
        <v>S-0348</v>
      </c>
      <c r="B349" t="str">
        <v>Bandung Memory &amp; Brain Health Center</v>
      </c>
      <c r="C349" t="str">
        <v>South-East Asia (Indonesia)</v>
      </c>
      <c r="D349" t="str">
        <v>Indonesia</v>
      </c>
      <c r="E349" t="str">
        <v>Bandung</v>
      </c>
      <c r="F349" t="str">
        <v>Neurology</v>
      </c>
      <c r="G349" t="str">
        <v>University Hospital</v>
      </c>
      <c r="H349" t="str">
        <v>Yes</v>
      </c>
    </row>
    <row r="350">
      <c r="A350" t="str">
        <v>S-0349</v>
      </c>
      <c r="B350" t="str">
        <v>Jakarta Psychiatry Institute</v>
      </c>
      <c r="C350" t="str">
        <v>South-East Asia (Indonesia)</v>
      </c>
      <c r="D350" t="str">
        <v>Indonesia</v>
      </c>
      <c r="E350" t="str">
        <v>Jakarta</v>
      </c>
      <c r="F350" t="str">
        <v>Psychiatry</v>
      </c>
      <c r="G350" t="str">
        <v>Regional Referral Hospital</v>
      </c>
      <c r="H350" t="str">
        <v>No</v>
      </c>
    </row>
    <row r="351">
      <c r="A351" t="str">
        <v>S-0350</v>
      </c>
      <c r="B351" t="str">
        <v>Bandung Dermatology &amp; Psoriasis Clinic</v>
      </c>
      <c r="C351" t="str">
        <v>South-East Asia (Indonesia)</v>
      </c>
      <c r="D351" t="str">
        <v>Indonesia</v>
      </c>
      <c r="E351" t="str">
        <v>Bandung</v>
      </c>
      <c r="F351" t="str">
        <v>Dermatology</v>
      </c>
      <c r="G351" t="str">
        <v>Regional Referral Hospital</v>
      </c>
      <c r="H351" t="str">
        <v>Yes</v>
      </c>
    </row>
    <row r="352">
      <c r="A352" t="str">
        <v>S-0351</v>
      </c>
      <c r="B352" t="str">
        <v>Surabaya Comprehensive Cancer Hospital</v>
      </c>
      <c r="C352" t="str">
        <v>South-East Asia (Indonesia)</v>
      </c>
      <c r="D352" t="str">
        <v>Indonesia</v>
      </c>
      <c r="E352" t="str">
        <v>Surabaya</v>
      </c>
      <c r="F352" t="str">
        <v>Oncology</v>
      </c>
      <c r="G352" t="str">
        <v>Regional Referral Hospital</v>
      </c>
      <c r="H352" t="str">
        <v>No</v>
      </c>
    </row>
    <row r="353">
      <c r="A353" t="str">
        <v>S-0352</v>
      </c>
      <c r="B353" t="str">
        <v>Bandung Renal Health Institute</v>
      </c>
      <c r="C353" t="str">
        <v>South-East Asia (Indonesia)</v>
      </c>
      <c r="D353" t="str">
        <v>Indonesia</v>
      </c>
      <c r="E353" t="str">
        <v>Bandung</v>
      </c>
      <c r="F353" t="str">
        <v>Nephrology</v>
      </c>
      <c r="G353" t="str">
        <v>Regional Referral Hospital</v>
      </c>
      <c r="H353" t="str">
        <v>Yes</v>
      </c>
    </row>
    <row r="354">
      <c r="A354" t="str">
        <v>S-0353</v>
      </c>
      <c r="B354" t="str">
        <v>Perth Immunology &amp; ID Center</v>
      </c>
      <c r="C354" t="str">
        <v>Oceania</v>
      </c>
      <c r="D354" t="str">
        <v>Australia</v>
      </c>
      <c r="E354" t="str">
        <v>Perth</v>
      </c>
      <c r="F354" t="str">
        <v>Infectious Disease</v>
      </c>
      <c r="G354" t="str">
        <v>Regional Referral Hospital</v>
      </c>
      <c r="H354" t="str">
        <v>Yes</v>
      </c>
    </row>
    <row r="355">
      <c r="A355" t="str">
        <v>S-0354</v>
      </c>
      <c r="B355" t="str">
        <v>Brisbane Pulmonology Institute</v>
      </c>
      <c r="C355" t="str">
        <v>Oceania</v>
      </c>
      <c r="D355" t="str">
        <v>Australia</v>
      </c>
      <c r="E355" t="str">
        <v>Brisbane</v>
      </c>
      <c r="F355" t="str">
        <v>Pulmonology</v>
      </c>
      <c r="G355" t="str">
        <v>Community Hospital</v>
      </c>
      <c r="H355" t="str">
        <v>No</v>
      </c>
    </row>
    <row r="356">
      <c r="A356" t="str">
        <v>S-0355</v>
      </c>
      <c r="B356" t="str">
        <v>Melbourne Respiratory Care Center</v>
      </c>
      <c r="C356" t="str">
        <v>Oceania</v>
      </c>
      <c r="D356" t="str">
        <v>Australia</v>
      </c>
      <c r="E356" t="str">
        <v>Melbourne</v>
      </c>
      <c r="F356" t="str">
        <v>Pulmonology</v>
      </c>
      <c r="G356" t="str">
        <v>Community Hospital</v>
      </c>
      <c r="H356" t="str">
        <v>Yes</v>
      </c>
    </row>
    <row r="357">
      <c r="A357" t="str">
        <v>S-0356</v>
      </c>
      <c r="B357" t="str">
        <v>Melbourne Cardiology Center</v>
      </c>
      <c r="C357" t="str">
        <v>Oceania</v>
      </c>
      <c r="D357" t="str">
        <v>Australia</v>
      </c>
      <c r="E357" t="str">
        <v>Melbourne</v>
      </c>
      <c r="F357" t="str">
        <v>Cardiology</v>
      </c>
      <c r="G357" t="str">
        <v>Specialty Clinic</v>
      </c>
      <c r="H357" t="str">
        <v>Yes</v>
      </c>
    </row>
    <row r="358">
      <c r="A358" t="str">
        <v>S-0357</v>
      </c>
      <c r="B358" t="str">
        <v>Birmingham Neurology Institute</v>
      </c>
      <c r="C358" t="str">
        <v>United Kingdom</v>
      </c>
      <c r="D358" t="str">
        <v>United Kingdom</v>
      </c>
      <c r="E358" t="str">
        <v>Birmingham</v>
      </c>
      <c r="F358" t="str">
        <v>Neurology</v>
      </c>
      <c r="G358" t="str">
        <v>Academic Medical Center</v>
      </c>
      <c r="H358" t="str">
        <v>Yes</v>
      </c>
    </row>
    <row r="359">
      <c r="A359" t="str">
        <v>S-0358</v>
      </c>
      <c r="B359" t="str">
        <v>Birmingham Comprehensive Cancer Hospital</v>
      </c>
      <c r="C359" t="str">
        <v>United Kingdom</v>
      </c>
      <c r="D359" t="str">
        <v>United Kingdom</v>
      </c>
      <c r="E359" t="str">
        <v>Birmingham</v>
      </c>
      <c r="F359" t="str">
        <v>Oncology</v>
      </c>
      <c r="G359" t="str">
        <v>Specialty Clinic</v>
      </c>
      <c r="H359" t="str">
        <v>Yes</v>
      </c>
    </row>
    <row r="360">
      <c r="A360" t="str">
        <v>S-0359</v>
      </c>
      <c r="B360" t="str">
        <v>London Memory &amp; Brain Health Center</v>
      </c>
      <c r="C360" t="str">
        <v>United Kingdom</v>
      </c>
      <c r="D360" t="str">
        <v>United Kingdom</v>
      </c>
      <c r="E360" t="str">
        <v>London</v>
      </c>
      <c r="F360" t="str">
        <v>Neurology</v>
      </c>
      <c r="G360" t="str">
        <v>University Hospital</v>
      </c>
      <c r="H360" t="str">
        <v>Yes</v>
      </c>
    </row>
    <row r="361">
      <c r="A361" t="str">
        <v>S-0360</v>
      </c>
      <c r="B361" t="str">
        <v>Birmingham Nephrology &amp; Kidney Care Center</v>
      </c>
      <c r="C361" t="str">
        <v>United Kingdom</v>
      </c>
      <c r="D361" t="str">
        <v>United Kingdom</v>
      </c>
      <c r="E361" t="str">
        <v>Birmingham</v>
      </c>
      <c r="F361" t="str">
        <v>Nephrology</v>
      </c>
      <c r="G361" t="str">
        <v>Academic Medical Center</v>
      </c>
      <c r="H361" t="str">
        <v>No</v>
      </c>
    </row>
    <row r="362">
      <c r="A362" t="str">
        <v>S-0361</v>
      </c>
      <c r="B362" t="str">
        <v>Birmingham GI Care Hospital</v>
      </c>
      <c r="C362" t="str">
        <v>United Kingdom</v>
      </c>
      <c r="D362" t="str">
        <v>United Kingdom</v>
      </c>
      <c r="E362" t="str">
        <v>Birmingham</v>
      </c>
      <c r="F362" t="str">
        <v>Gastroenterology</v>
      </c>
      <c r="G362" t="str">
        <v>Community Hospital</v>
      </c>
      <c r="H362" t="str">
        <v>Yes</v>
      </c>
    </row>
    <row r="363">
      <c r="A363" t="str">
        <v>S-0362</v>
      </c>
      <c r="B363" t="str">
        <v>London Nephrology &amp; Kidney Care Center</v>
      </c>
      <c r="C363" t="str">
        <v>United Kingdom</v>
      </c>
      <c r="D363" t="str">
        <v>United Kingdom</v>
      </c>
      <c r="E363" t="str">
        <v>London</v>
      </c>
      <c r="F363" t="str">
        <v>Nephrology</v>
      </c>
      <c r="G363" t="str">
        <v>University Hospital</v>
      </c>
      <c r="H363" t="str">
        <v>Yes</v>
      </c>
    </row>
    <row r="364">
      <c r="A364" t="str">
        <v>S-0363</v>
      </c>
      <c r="B364" t="str">
        <v>London Pulmonology Institute</v>
      </c>
      <c r="C364" t="str">
        <v>United Kingdom</v>
      </c>
      <c r="D364" t="str">
        <v>United Kingdom</v>
      </c>
      <c r="E364" t="str">
        <v>London</v>
      </c>
      <c r="F364" t="str">
        <v>Pulmonology</v>
      </c>
      <c r="G364" t="str">
        <v>University Hospital</v>
      </c>
      <c r="H364" t="str">
        <v>Yes</v>
      </c>
    </row>
    <row r="365">
      <c r="A365" t="str">
        <v>S-0364</v>
      </c>
      <c r="B365" t="str">
        <v>Birmingham Cancer Center</v>
      </c>
      <c r="C365" t="str">
        <v>United Kingdom</v>
      </c>
      <c r="D365" t="str">
        <v>United Kingdom</v>
      </c>
      <c r="E365" t="str">
        <v>Birmingham</v>
      </c>
      <c r="F365" t="str">
        <v>Oncology</v>
      </c>
      <c r="G365" t="str">
        <v>Specialty Clinic</v>
      </c>
      <c r="H365" t="str">
        <v>Yes</v>
      </c>
    </row>
    <row r="366">
      <c r="A366" t="str">
        <v>S-0365</v>
      </c>
      <c r="B366" t="str">
        <v>Manchester Hematology Center</v>
      </c>
      <c r="C366" t="str">
        <v>United Kingdom</v>
      </c>
      <c r="D366" t="str">
        <v>United Kingdom</v>
      </c>
      <c r="E366" t="str">
        <v>Manchester</v>
      </c>
      <c r="F366" t="str">
        <v>Hematology</v>
      </c>
      <c r="G366" t="str">
        <v>University Hospital</v>
      </c>
      <c r="H366" t="str">
        <v>Yes</v>
      </c>
    </row>
    <row r="367">
      <c r="A367" t="str">
        <v>S-0366</v>
      </c>
      <c r="B367" t="str">
        <v>Seville Rheumatology &amp; Arthritis Center</v>
      </c>
      <c r="C367" t="str">
        <v>Southern Europe (Spain)</v>
      </c>
      <c r="D367" t="str">
        <v>Spain</v>
      </c>
      <c r="E367" t="str">
        <v>Seville</v>
      </c>
      <c r="F367" t="str">
        <v>Rheumatology</v>
      </c>
      <c r="G367" t="str">
        <v>University Hospital</v>
      </c>
      <c r="H367" t="str">
        <v>Yes</v>
      </c>
    </row>
    <row r="368">
      <c r="A368" t="str">
        <v>S-0367</v>
      </c>
      <c r="B368" t="str">
        <v>Madrid Immunology &amp; ID Center</v>
      </c>
      <c r="C368" t="str">
        <v>Southern Europe (Spain)</v>
      </c>
      <c r="D368" t="str">
        <v>Spain</v>
      </c>
      <c r="E368" t="str">
        <v>Madrid</v>
      </c>
      <c r="F368" t="str">
        <v>Infectious Disease</v>
      </c>
      <c r="G368" t="str">
        <v>Regional Referral Hospital</v>
      </c>
      <c r="H368" t="str">
        <v>Yes</v>
      </c>
    </row>
    <row r="369">
      <c r="A369" t="str">
        <v>S-0368</v>
      </c>
      <c r="B369" t="str">
        <v>Seville Neurology Institute</v>
      </c>
      <c r="C369" t="str">
        <v>Southern Europe (Spain)</v>
      </c>
      <c r="D369" t="str">
        <v>Spain</v>
      </c>
      <c r="E369" t="str">
        <v>Seville</v>
      </c>
      <c r="F369" t="str">
        <v>Neurology</v>
      </c>
      <c r="G369" t="str">
        <v>Specialty Clinic</v>
      </c>
      <c r="H369" t="str">
        <v>Yes</v>
      </c>
    </row>
    <row r="370">
      <c r="A370" t="str">
        <v>S-0369</v>
      </c>
      <c r="B370" t="str">
        <v>Madrid Cancer Center</v>
      </c>
      <c r="C370" t="str">
        <v>Southern Europe (Spain)</v>
      </c>
      <c r="D370" t="str">
        <v>Spain</v>
      </c>
      <c r="E370" t="str">
        <v>Madrid</v>
      </c>
      <c r="F370" t="str">
        <v>Oncology</v>
      </c>
      <c r="G370" t="str">
        <v>Academic Medical Center</v>
      </c>
      <c r="H370" t="str">
        <v>Yes</v>
      </c>
    </row>
    <row r="371">
      <c r="A371" t="str">
        <v>S-0370</v>
      </c>
      <c r="B371" t="str">
        <v>Valencia Respiratory Care Center</v>
      </c>
      <c r="C371" t="str">
        <v>Southern Europe (Spain)</v>
      </c>
      <c r="D371" t="str">
        <v>Spain</v>
      </c>
      <c r="E371" t="str">
        <v>Valencia</v>
      </c>
      <c r="F371" t="str">
        <v>Pulmonology</v>
      </c>
      <c r="G371" t="str">
        <v>Specialty Clinic</v>
      </c>
      <c r="H371" t="str">
        <v>Yes</v>
      </c>
    </row>
    <row r="372">
      <c r="A372" t="str">
        <v>S-0371</v>
      </c>
      <c r="B372" t="str">
        <v>Madrid Infectious Disease Clinic</v>
      </c>
      <c r="C372" t="str">
        <v>Southern Europe (Spain)</v>
      </c>
      <c r="D372" t="str">
        <v>Spain</v>
      </c>
      <c r="E372" t="str">
        <v>Madrid</v>
      </c>
      <c r="F372" t="str">
        <v>Infectious Disease</v>
      </c>
      <c r="G372" t="str">
        <v>Regional Referral Hospital</v>
      </c>
      <c r="H372" t="str">
        <v>Yes</v>
      </c>
    </row>
    <row r="373">
      <c r="A373" t="str">
        <v>S-0372</v>
      </c>
      <c r="B373" t="str">
        <v>Valencia Mental Health Care Hospital</v>
      </c>
      <c r="C373" t="str">
        <v>Southern Europe (Spain)</v>
      </c>
      <c r="D373" t="str">
        <v>Spain</v>
      </c>
      <c r="E373" t="str">
        <v>Valencia</v>
      </c>
      <c r="F373" t="str">
        <v>Psychiatry</v>
      </c>
      <c r="G373" t="str">
        <v>Specialty Clinic</v>
      </c>
      <c r="H373" t="str">
        <v>Yes</v>
      </c>
    </row>
    <row r="374">
      <c r="A374" t="str">
        <v>S-0373</v>
      </c>
      <c r="B374" t="str">
        <v>Barcelona Dermatology Center</v>
      </c>
      <c r="C374" t="str">
        <v>Southern Europe (Spain)</v>
      </c>
      <c r="D374" t="str">
        <v>Spain</v>
      </c>
      <c r="E374" t="str">
        <v>Barcelona</v>
      </c>
      <c r="F374" t="str">
        <v>Dermatology</v>
      </c>
      <c r="G374" t="str">
        <v>University Hospital</v>
      </c>
      <c r="H374" t="str">
        <v>Yes</v>
      </c>
    </row>
    <row r="375">
      <c r="A375" t="str">
        <v>S-0374</v>
      </c>
      <c r="B375" t="str">
        <v>Madrid Lung Health Hospital</v>
      </c>
      <c r="C375" t="str">
        <v>Southern Europe (Spain)</v>
      </c>
      <c r="D375" t="str">
        <v>Spain</v>
      </c>
      <c r="E375" t="str">
        <v>Madrid</v>
      </c>
      <c r="F375" t="str">
        <v>Pulmonology</v>
      </c>
      <c r="G375" t="str">
        <v>University Hospital</v>
      </c>
      <c r="H375" t="str">
        <v>Yes</v>
      </c>
    </row>
    <row r="376">
      <c r="A376" t="str">
        <v>S-0375</v>
      </c>
      <c r="B376" t="str">
        <v>Milan Immunology &amp; ID Center</v>
      </c>
      <c r="C376" t="str">
        <v>Southern Europe (Italy)</v>
      </c>
      <c r="D376" t="str">
        <v>Italy</v>
      </c>
      <c r="E376" t="str">
        <v>Milan</v>
      </c>
      <c r="F376" t="str">
        <v>Infectious Disease</v>
      </c>
      <c r="G376" t="str">
        <v>University Hospital</v>
      </c>
      <c r="H376" t="str">
        <v>Yes</v>
      </c>
    </row>
    <row r="377">
      <c r="A377" t="str">
        <v>S-0376</v>
      </c>
      <c r="B377" t="str">
        <v>Rome Cancer Center</v>
      </c>
      <c r="C377" t="str">
        <v>Southern Europe (Italy)</v>
      </c>
      <c r="D377" t="str">
        <v>Italy</v>
      </c>
      <c r="E377" t="str">
        <v>Rome</v>
      </c>
      <c r="F377" t="str">
        <v>Oncology</v>
      </c>
      <c r="G377" t="str">
        <v>University Hospital</v>
      </c>
      <c r="H377" t="str">
        <v>Yes</v>
      </c>
    </row>
    <row r="378">
      <c r="A378" t="str">
        <v>S-0377</v>
      </c>
      <c r="B378" t="str">
        <v>Turin Oncology Institute</v>
      </c>
      <c r="C378" t="str">
        <v>Southern Europe (Italy)</v>
      </c>
      <c r="D378" t="str">
        <v>Italy</v>
      </c>
      <c r="E378" t="str">
        <v>Turin</v>
      </c>
      <c r="F378" t="str">
        <v>Oncology</v>
      </c>
      <c r="G378" t="str">
        <v>Regional Referral Hospital</v>
      </c>
      <c r="H378" t="str">
        <v>Yes</v>
      </c>
    </row>
    <row r="379">
      <c r="A379" t="str">
        <v>S-0378</v>
      </c>
      <c r="B379" t="str">
        <v>Milan Renal Health Institute</v>
      </c>
      <c r="C379" t="str">
        <v>Southern Europe (Italy)</v>
      </c>
      <c r="D379" t="str">
        <v>Italy</v>
      </c>
      <c r="E379" t="str">
        <v>Milan</v>
      </c>
      <c r="F379" t="str">
        <v>Nephrology</v>
      </c>
      <c r="G379" t="str">
        <v>Regional Referral Hospital</v>
      </c>
      <c r="H379" t="str">
        <v>Yes</v>
      </c>
    </row>
    <row r="380">
      <c r="A380" t="str">
        <v>S-0379</v>
      </c>
      <c r="B380" t="str">
        <v>Turin Memory &amp; Brain Health Center</v>
      </c>
      <c r="C380" t="str">
        <v>Southern Europe (Italy)</v>
      </c>
      <c r="D380" t="str">
        <v>Italy</v>
      </c>
      <c r="E380" t="str">
        <v>Turin</v>
      </c>
      <c r="F380" t="str">
        <v>Neurology</v>
      </c>
      <c r="G380" t="str">
        <v>Specialty Clinic</v>
      </c>
      <c r="H380" t="str">
        <v>Yes</v>
      </c>
    </row>
    <row r="381">
      <c r="A381" t="str">
        <v>S-0380</v>
      </c>
      <c r="B381" t="str">
        <v>Milan Digestive Health Institute</v>
      </c>
      <c r="C381" t="str">
        <v>Southern Europe (Italy)</v>
      </c>
      <c r="D381" t="str">
        <v>Italy</v>
      </c>
      <c r="E381" t="str">
        <v>Milan</v>
      </c>
      <c r="F381" t="str">
        <v>Gastroenterology</v>
      </c>
      <c r="G381" t="str">
        <v>Specialty Clinic</v>
      </c>
      <c r="H381" t="str">
        <v>Yes</v>
      </c>
    </row>
    <row r="382">
      <c r="A382" t="str">
        <v>S-0381</v>
      </c>
      <c r="B382" t="str">
        <v>Turin Dermatology Center</v>
      </c>
      <c r="C382" t="str">
        <v>Southern Europe (Italy)</v>
      </c>
      <c r="D382" t="str">
        <v>Italy</v>
      </c>
      <c r="E382" t="str">
        <v>Turin</v>
      </c>
      <c r="F382" t="str">
        <v>Dermatology</v>
      </c>
      <c r="G382" t="str">
        <v>Academic Medical Center</v>
      </c>
      <c r="H382" t="str">
        <v>Yes</v>
      </c>
    </row>
    <row r="383">
      <c r="A383" t="str">
        <v>S-0382</v>
      </c>
      <c r="B383" t="str">
        <v>Rome Memory &amp; Brain Health Center</v>
      </c>
      <c r="C383" t="str">
        <v>Southern Europe (Italy)</v>
      </c>
      <c r="D383" t="str">
        <v>Italy</v>
      </c>
      <c r="E383" t="str">
        <v>Rome</v>
      </c>
      <c r="F383" t="str">
        <v>Neurology</v>
      </c>
      <c r="G383" t="str">
        <v>Community Hospital</v>
      </c>
      <c r="H383" t="str">
        <v>No</v>
      </c>
    </row>
    <row r="384">
      <c r="A384" t="str">
        <v>S-0383</v>
      </c>
      <c r="B384" t="str">
        <v>Rome Nephrology &amp; Kidney Care Center</v>
      </c>
      <c r="C384" t="str">
        <v>Southern Europe (Italy)</v>
      </c>
      <c r="D384" t="str">
        <v>Italy</v>
      </c>
      <c r="E384" t="str">
        <v>Rome</v>
      </c>
      <c r="F384" t="str">
        <v>Nephrology</v>
      </c>
      <c r="G384" t="str">
        <v>Specialty Clinic</v>
      </c>
      <c r="H384" t="str">
        <v>Yes</v>
      </c>
    </row>
    <row r="385">
      <c r="A385" t="str">
        <v>S-0384</v>
      </c>
      <c r="B385" t="str">
        <v>Naples Rheumatology &amp; Arthritis Center</v>
      </c>
      <c r="C385" t="str">
        <v>Southern Europe (Italy)</v>
      </c>
      <c r="D385" t="str">
        <v>Italy</v>
      </c>
      <c r="E385" t="str">
        <v>Naples</v>
      </c>
      <c r="F385" t="str">
        <v>Rheumatology</v>
      </c>
      <c r="G385" t="str">
        <v>Community Hospital</v>
      </c>
      <c r="H385" t="str">
        <v>Yes</v>
      </c>
    </row>
    <row r="386">
      <c r="A386" t="str">
        <v>S-0385</v>
      </c>
      <c r="B386" t="str">
        <v>Toulouse Respiratory Care Center</v>
      </c>
      <c r="C386" t="str">
        <v>Western Europe (France)</v>
      </c>
      <c r="D386" t="str">
        <v>France</v>
      </c>
      <c r="E386" t="str">
        <v>Toulouse</v>
      </c>
      <c r="F386" t="str">
        <v>Pulmonology</v>
      </c>
      <c r="G386" t="str">
        <v>Academic Medical Center</v>
      </c>
      <c r="H386" t="str">
        <v>Yes</v>
      </c>
    </row>
    <row r="387">
      <c r="A387" t="str">
        <v>S-0386</v>
      </c>
      <c r="B387" t="str">
        <v>Marseille Lung Health Hospital</v>
      </c>
      <c r="C387" t="str">
        <v>Western Europe (France)</v>
      </c>
      <c r="D387" t="str">
        <v>France</v>
      </c>
      <c r="E387" t="str">
        <v>Marseille</v>
      </c>
      <c r="F387" t="str">
        <v>Pulmonology</v>
      </c>
      <c r="G387" t="str">
        <v>Community Hospital</v>
      </c>
      <c r="H387" t="str">
        <v>Yes</v>
      </c>
    </row>
    <row r="388">
      <c r="A388" t="str">
        <v>S-0387</v>
      </c>
      <c r="B388" t="str">
        <v>Lyon Neuroscience Hospital</v>
      </c>
      <c r="C388" t="str">
        <v>Western Europe (France)</v>
      </c>
      <c r="D388" t="str">
        <v>France</v>
      </c>
      <c r="E388" t="str">
        <v>Lyon</v>
      </c>
      <c r="F388" t="str">
        <v>Neurology</v>
      </c>
      <c r="G388" t="str">
        <v>University Hospital</v>
      </c>
      <c r="H388" t="str">
        <v>Yes</v>
      </c>
    </row>
    <row r="389">
      <c r="A389" t="str">
        <v>S-0388</v>
      </c>
      <c r="B389" t="str">
        <v>Paris Mental Health Care Hospital</v>
      </c>
      <c r="C389" t="str">
        <v>Western Europe (France)</v>
      </c>
      <c r="D389" t="str">
        <v>France</v>
      </c>
      <c r="E389" t="str">
        <v>Paris</v>
      </c>
      <c r="F389" t="str">
        <v>Psychiatry</v>
      </c>
      <c r="G389" t="str">
        <v>Specialty Clinic</v>
      </c>
      <c r="H389" t="str">
        <v>Yes</v>
      </c>
    </row>
    <row r="390">
      <c r="A390" t="str">
        <v>S-0389</v>
      </c>
      <c r="B390" t="str">
        <v>Marseille Rheumatology Institute</v>
      </c>
      <c r="C390" t="str">
        <v>Western Europe (France)</v>
      </c>
      <c r="D390" t="str">
        <v>France</v>
      </c>
      <c r="E390" t="str">
        <v>Marseille</v>
      </c>
      <c r="F390" t="str">
        <v>Rheumatology</v>
      </c>
      <c r="G390" t="str">
        <v>Community Hospital</v>
      </c>
      <c r="H390" t="str">
        <v>Yes</v>
      </c>
    </row>
    <row r="391">
      <c r="A391" t="str">
        <v>S-0390</v>
      </c>
      <c r="B391" t="str">
        <v>Marseille Endocrine Care Hospital</v>
      </c>
      <c r="C391" t="str">
        <v>Western Europe (France)</v>
      </c>
      <c r="D391" t="str">
        <v>France</v>
      </c>
      <c r="E391" t="str">
        <v>Marseille</v>
      </c>
      <c r="F391" t="str">
        <v>Endocrinology</v>
      </c>
      <c r="G391" t="str">
        <v>Community Hospital</v>
      </c>
      <c r="H391" t="str">
        <v>Yes</v>
      </c>
    </row>
    <row r="392">
      <c r="A392" t="str">
        <v>S-0391</v>
      </c>
      <c r="B392" t="str">
        <v>Lyon Oncology Institute</v>
      </c>
      <c r="C392" t="str">
        <v>Western Europe (France)</v>
      </c>
      <c r="D392" t="str">
        <v>France</v>
      </c>
      <c r="E392" t="str">
        <v>Lyon</v>
      </c>
      <c r="F392" t="str">
        <v>Oncology</v>
      </c>
      <c r="G392" t="str">
        <v>Community Hospital</v>
      </c>
      <c r="H392" t="str">
        <v>Yes</v>
      </c>
    </row>
    <row r="393">
      <c r="A393" t="str">
        <v>S-0392</v>
      </c>
      <c r="B393" t="str">
        <v>Toulouse GI Care Hospital</v>
      </c>
      <c r="C393" t="str">
        <v>Western Europe (France)</v>
      </c>
      <c r="D393" t="str">
        <v>France</v>
      </c>
      <c r="E393" t="str">
        <v>Toulouse</v>
      </c>
      <c r="F393" t="str">
        <v>Gastroenterology</v>
      </c>
      <c r="G393" t="str">
        <v>Community Hospital</v>
      </c>
      <c r="H393" t="str">
        <v>No</v>
      </c>
    </row>
    <row r="394">
      <c r="A394" t="str">
        <v>S-0393</v>
      </c>
      <c r="B394" t="str">
        <v>Toulouse Nephrology &amp; Kidney Care Center</v>
      </c>
      <c r="C394" t="str">
        <v>Western Europe (France)</v>
      </c>
      <c r="D394" t="str">
        <v>France</v>
      </c>
      <c r="E394" t="str">
        <v>Toulouse</v>
      </c>
      <c r="F394" t="str">
        <v>Nephrology</v>
      </c>
      <c r="G394" t="str">
        <v>Academic Medical Center</v>
      </c>
      <c r="H394" t="str">
        <v>Yes</v>
      </c>
    </row>
    <row r="395">
      <c r="A395" t="str">
        <v>S-0394</v>
      </c>
      <c r="B395" t="str">
        <v>Marseille Blood Disorders Institute</v>
      </c>
      <c r="C395" t="str">
        <v>Western Europe (France)</v>
      </c>
      <c r="D395" t="str">
        <v>France</v>
      </c>
      <c r="E395" t="str">
        <v>Marseille</v>
      </c>
      <c r="F395" t="str">
        <v>Hematology</v>
      </c>
      <c r="G395" t="str">
        <v>University Hospital</v>
      </c>
      <c r="H395" t="str">
        <v>Yes</v>
      </c>
    </row>
    <row r="396">
      <c r="A396" t="str">
        <v>S-0395</v>
      </c>
      <c r="B396" t="str">
        <v>Marseille Gastroenterology &amp; IBD Center</v>
      </c>
      <c r="C396" t="str">
        <v>Western Europe (France)</v>
      </c>
      <c r="D396" t="str">
        <v>France</v>
      </c>
      <c r="E396" t="str">
        <v>Marseille</v>
      </c>
      <c r="F396" t="str">
        <v>Gastroenterology</v>
      </c>
      <c r="G396" t="str">
        <v>University Hospital</v>
      </c>
      <c r="H396" t="str">
        <v>Yes</v>
      </c>
    </row>
    <row r="397">
      <c r="A397" t="str">
        <v>S-0396</v>
      </c>
      <c r="B397" t="str">
        <v>Utrecht Memory &amp; Brain Health Center</v>
      </c>
      <c r="C397" t="str">
        <v>Western Europe (Netherlands)</v>
      </c>
      <c r="D397" t="str">
        <v>Netherlands</v>
      </c>
      <c r="E397" t="str">
        <v>Utrecht</v>
      </c>
      <c r="F397" t="str">
        <v>Neurology</v>
      </c>
      <c r="G397" t="str">
        <v>Regional Referral Hospital</v>
      </c>
      <c r="H397" t="str">
        <v>Yes</v>
      </c>
    </row>
    <row r="398">
      <c r="A398" t="str">
        <v>S-0397</v>
      </c>
      <c r="B398" t="str">
        <v>Utrecht Immunology &amp; ID Center</v>
      </c>
      <c r="C398" t="str">
        <v>Western Europe (Netherlands)</v>
      </c>
      <c r="D398" t="str">
        <v>Netherlands</v>
      </c>
      <c r="E398" t="str">
        <v>Utrecht</v>
      </c>
      <c r="F398" t="str">
        <v>Infectious Disease</v>
      </c>
      <c r="G398" t="str">
        <v>Academic Medical Center</v>
      </c>
      <c r="H398" t="str">
        <v>Yes</v>
      </c>
    </row>
    <row r="399">
      <c r="A399" t="str">
        <v>S-0398</v>
      </c>
      <c r="B399" t="str">
        <v>Amsterdam Kidney Care Hospital</v>
      </c>
      <c r="C399" t="str">
        <v>Western Europe (Netherlands)</v>
      </c>
      <c r="D399" t="str">
        <v>Netherlands</v>
      </c>
      <c r="E399" t="str">
        <v>Amsterdam</v>
      </c>
      <c r="F399" t="str">
        <v>Nephrology</v>
      </c>
      <c r="G399" t="str">
        <v>Community Hospital</v>
      </c>
      <c r="H399" t="str">
        <v>Yes</v>
      </c>
    </row>
    <row r="400">
      <c r="A400" t="str">
        <v>S-0399</v>
      </c>
      <c r="B400" t="str">
        <v>Amsterdam Behavioral Health Center</v>
      </c>
      <c r="C400" t="str">
        <v>Western Europe (Netherlands)</v>
      </c>
      <c r="D400" t="str">
        <v>Netherlands</v>
      </c>
      <c r="E400" t="str">
        <v>Amsterdam</v>
      </c>
      <c r="F400" t="str">
        <v>Psychiatry</v>
      </c>
      <c r="G400" t="str">
        <v>Community Hospital</v>
      </c>
      <c r="H400" t="str">
        <v>Yes</v>
      </c>
    </row>
    <row r="401">
      <c r="A401" t="str">
        <v>S-0400</v>
      </c>
      <c r="B401" t="str">
        <v>Rotterdam Rheumatology &amp; Arthritis Center</v>
      </c>
      <c r="C401" t="str">
        <v>Western Europe (Netherlands)</v>
      </c>
      <c r="D401" t="str">
        <v>Netherlands</v>
      </c>
      <c r="E401" t="str">
        <v>Rotterdam</v>
      </c>
      <c r="F401" t="str">
        <v>Rheumatology</v>
      </c>
      <c r="G401" t="str">
        <v>Academic Medical Center</v>
      </c>
      <c r="H401" t="str">
        <v>Yes</v>
      </c>
    </row>
    <row r="402">
      <c r="A402" t="str">
        <v>S-0401</v>
      </c>
      <c r="B402" t="str">
        <v>Amsterdam Lung Health Hospital</v>
      </c>
      <c r="C402" t="str">
        <v>Western Europe (Netherlands)</v>
      </c>
      <c r="D402" t="str">
        <v>Netherlands</v>
      </c>
      <c r="E402" t="str">
        <v>Amsterdam</v>
      </c>
      <c r="F402" t="str">
        <v>Pulmonology</v>
      </c>
      <c r="G402" t="str">
        <v>Academic Medical Center</v>
      </c>
      <c r="H402" t="str">
        <v>Yes</v>
      </c>
    </row>
    <row r="403">
      <c r="A403" t="str">
        <v>S-0402</v>
      </c>
      <c r="B403" t="str">
        <v>Gothenburg Immunology &amp; ID Center</v>
      </c>
      <c r="C403" t="str">
        <v>Northern Europe (Sweden)</v>
      </c>
      <c r="D403" t="str">
        <v>Sweden</v>
      </c>
      <c r="E403" t="str">
        <v>Gothenburg</v>
      </c>
      <c r="F403" t="str">
        <v>Infectious Disease</v>
      </c>
      <c r="G403" t="str">
        <v>University Hospital</v>
      </c>
      <c r="H403" t="str">
        <v>Yes</v>
      </c>
    </row>
    <row r="404">
      <c r="A404" t="str">
        <v>S-0403</v>
      </c>
      <c r="B404" t="str">
        <v>Stockholm Blood Disorders Institute</v>
      </c>
      <c r="C404" t="str">
        <v>Northern Europe (Sweden)</v>
      </c>
      <c r="D404" t="str">
        <v>Sweden</v>
      </c>
      <c r="E404" t="str">
        <v>Stockholm</v>
      </c>
      <c r="F404" t="str">
        <v>Hematology</v>
      </c>
      <c r="G404" t="str">
        <v>University Hospital</v>
      </c>
      <c r="H404" t="str">
        <v>Yes</v>
      </c>
    </row>
    <row r="405">
      <c r="A405" t="str">
        <v>S-0404</v>
      </c>
      <c r="B405" t="str">
        <v>Malmo Dermatology Center</v>
      </c>
      <c r="C405" t="str">
        <v>Northern Europe (Sweden)</v>
      </c>
      <c r="D405" t="str">
        <v>Sweden</v>
      </c>
      <c r="E405" t="str">
        <v>Malmo</v>
      </c>
      <c r="F405" t="str">
        <v>Dermatology</v>
      </c>
      <c r="G405" t="str">
        <v>Specialty Clinic</v>
      </c>
      <c r="H405" t="str">
        <v>Yes</v>
      </c>
    </row>
    <row r="406">
      <c r="A406" t="str">
        <v>S-0405</v>
      </c>
      <c r="B406" t="str">
        <v>Stockholm Metabolic Health Center</v>
      </c>
      <c r="C406" t="str">
        <v>Northern Europe (Sweden)</v>
      </c>
      <c r="D406" t="str">
        <v>Sweden</v>
      </c>
      <c r="E406" t="str">
        <v>Stockholm</v>
      </c>
      <c r="F406" t="str">
        <v>Endocrinology</v>
      </c>
      <c r="G406" t="str">
        <v>University Hospital</v>
      </c>
      <c r="H406" t="str">
        <v>Yes</v>
      </c>
    </row>
    <row r="407">
      <c r="A407" t="str">
        <v>S-0406</v>
      </c>
      <c r="B407" t="str">
        <v>Taipei Hematology Center</v>
      </c>
      <c r="C407" t="str">
        <v>East Asia (Taiwan)</v>
      </c>
      <c r="D407" t="str">
        <v>Taiwan</v>
      </c>
      <c r="E407" t="str">
        <v>Taipei</v>
      </c>
      <c r="F407" t="str">
        <v>Hematology</v>
      </c>
      <c r="G407" t="str">
        <v>Community Hospital</v>
      </c>
      <c r="H407" t="str">
        <v>Yes</v>
      </c>
    </row>
    <row r="408">
      <c r="A408" t="str">
        <v>S-0407</v>
      </c>
      <c r="B408" t="str">
        <v>Kaohsiung Hematology Center</v>
      </c>
      <c r="C408" t="str">
        <v>East Asia (Taiwan)</v>
      </c>
      <c r="D408" t="str">
        <v>Taiwan</v>
      </c>
      <c r="E408" t="str">
        <v>Kaohsiung</v>
      </c>
      <c r="F408" t="str">
        <v>Hematology</v>
      </c>
      <c r="G408" t="str">
        <v>Regional Referral Hospital</v>
      </c>
      <c r="H408" t="str">
        <v>Yes</v>
      </c>
    </row>
    <row r="409">
      <c r="A409" t="str">
        <v>S-0408</v>
      </c>
      <c r="B409" t="str">
        <v>Kaohsiung Hematology Center</v>
      </c>
      <c r="C409" t="str">
        <v>East Asia (Taiwan)</v>
      </c>
      <c r="D409" t="str">
        <v>Taiwan</v>
      </c>
      <c r="E409" t="str">
        <v>Kaohsiung</v>
      </c>
      <c r="F409" t="str">
        <v>Hematology</v>
      </c>
      <c r="G409" t="str">
        <v>Community Hospital</v>
      </c>
      <c r="H409" t="str">
        <v>No</v>
      </c>
    </row>
    <row r="410">
      <c r="A410" t="str">
        <v>S-0409</v>
      </c>
      <c r="B410" t="str">
        <v>Taipei Comprehensive Cancer Hospital</v>
      </c>
      <c r="C410" t="str">
        <v>East Asia (Taiwan)</v>
      </c>
      <c r="D410" t="str">
        <v>Taiwan</v>
      </c>
      <c r="E410" t="str">
        <v>Taipei</v>
      </c>
      <c r="F410" t="str">
        <v>Oncology</v>
      </c>
      <c r="G410" t="str">
        <v>Community Hospital</v>
      </c>
      <c r="H410" t="str">
        <v>Yes</v>
      </c>
    </row>
    <row r="411">
      <c r="A411" t="str">
        <v>S-0410</v>
      </c>
      <c r="B411" t="str">
        <v>Kaohsiung GI Care Hospital</v>
      </c>
      <c r="C411" t="str">
        <v>East Asia (Taiwan)</v>
      </c>
      <c r="D411" t="str">
        <v>Taiwan</v>
      </c>
      <c r="E411" t="str">
        <v>Kaohsiung</v>
      </c>
      <c r="F411" t="str">
        <v>Gastroenterology</v>
      </c>
      <c r="G411" t="str">
        <v>Academic Medical Center</v>
      </c>
      <c r="H411" t="str">
        <v>Yes</v>
      </c>
    </row>
    <row r="412">
      <c r="A412" t="str">
        <v>S-0411</v>
      </c>
      <c r="B412" t="str">
        <v>Singapore Joint &amp; Autoimmune Care Hospital</v>
      </c>
      <c r="C412" t="str">
        <v>South-East Asia (Singapore)</v>
      </c>
      <c r="D412" t="str">
        <v>Singapore</v>
      </c>
      <c r="E412" t="str">
        <v>Singapore</v>
      </c>
      <c r="F412" t="str">
        <v>Rheumatology</v>
      </c>
      <c r="G412" t="str">
        <v>University Hospital</v>
      </c>
      <c r="H412" t="str">
        <v>Yes</v>
      </c>
    </row>
    <row r="413">
      <c r="A413" t="str">
        <v>S-0412</v>
      </c>
      <c r="B413" t="str">
        <v>Singapore Cancer Center</v>
      </c>
      <c r="C413" t="str">
        <v>South-East Asia (Singapore)</v>
      </c>
      <c r="D413" t="str">
        <v>Singapore</v>
      </c>
      <c r="E413" t="str">
        <v>Singapore</v>
      </c>
      <c r="F413" t="str">
        <v>Oncology</v>
      </c>
      <c r="G413" t="str">
        <v>Specialty Clinic</v>
      </c>
      <c r="H413" t="str">
        <v>Yes</v>
      </c>
    </row>
    <row r="414">
      <c r="A414" t="str">
        <v>S-0413</v>
      </c>
      <c r="B414" t="str">
        <v>Tel Aviv Oncology Institute</v>
      </c>
      <c r="C414" t="str">
        <v>Middle East (Israel)</v>
      </c>
      <c r="D414" t="str">
        <v>Israel</v>
      </c>
      <c r="E414" t="str">
        <v>Tel Aviv</v>
      </c>
      <c r="F414" t="str">
        <v>Oncology</v>
      </c>
      <c r="G414" t="str">
        <v>Regional Referral Hospital</v>
      </c>
      <c r="H414" t="str">
        <v>Yes</v>
      </c>
    </row>
    <row r="415">
      <c r="A415" t="str">
        <v>S-0414</v>
      </c>
      <c r="B415" t="str">
        <v>Haifa Renal Health Institute</v>
      </c>
      <c r="C415" t="str">
        <v>Middle East (Israel)</v>
      </c>
      <c r="D415" t="str">
        <v>Israel</v>
      </c>
      <c r="E415" t="str">
        <v>Haifa</v>
      </c>
      <c r="F415" t="str">
        <v>Nephrology</v>
      </c>
      <c r="G415" t="str">
        <v>University Hospital</v>
      </c>
      <c r="H415" t="str">
        <v>Yes</v>
      </c>
    </row>
    <row r="416">
      <c r="A416" t="str">
        <v>S-0415</v>
      </c>
      <c r="B416" t="str">
        <v>Haifa Gastroenterology &amp; IBD Center</v>
      </c>
      <c r="C416" t="str">
        <v>Middle East (Israel)</v>
      </c>
      <c r="D416" t="str">
        <v>Israel</v>
      </c>
      <c r="E416" t="str">
        <v>Haifa</v>
      </c>
      <c r="F416" t="str">
        <v>Gastroenterology</v>
      </c>
      <c r="G416" t="str">
        <v>Regional Referral Hospital</v>
      </c>
      <c r="H416" t="str">
        <v>Yes</v>
      </c>
    </row>
    <row r="417">
      <c r="A417" t="str">
        <v>S-0416</v>
      </c>
      <c r="B417" t="str">
        <v>Calgary Pulmonology Institute</v>
      </c>
      <c r="C417" t="str">
        <v>North America (Canada)</v>
      </c>
      <c r="D417" t="str">
        <v>Canada</v>
      </c>
      <c r="E417" t="str">
        <v>Calgary</v>
      </c>
      <c r="F417" t="str">
        <v>Pulmonology</v>
      </c>
      <c r="G417" t="str">
        <v>Regional Referral Hospital</v>
      </c>
      <c r="H417" t="str">
        <v>Yes</v>
      </c>
    </row>
    <row r="418">
      <c r="A418" t="str">
        <v>S-0417</v>
      </c>
      <c r="B418" t="str">
        <v>Calgary Immunology &amp; ID Center</v>
      </c>
      <c r="C418" t="str">
        <v>North America (Canada)</v>
      </c>
      <c r="D418" t="str">
        <v>Canada</v>
      </c>
      <c r="E418" t="str">
        <v>Calgary</v>
      </c>
      <c r="F418" t="str">
        <v>Infectious Disease</v>
      </c>
      <c r="G418" t="str">
        <v>University Hospital</v>
      </c>
      <c r="H418" t="str">
        <v>Yes</v>
      </c>
    </row>
    <row r="419">
      <c r="A419" t="str">
        <v>S-0418</v>
      </c>
      <c r="B419" t="str">
        <v>Montreal Rheumatology Institute</v>
      </c>
      <c r="C419" t="str">
        <v>North America (Canada)</v>
      </c>
      <c r="D419" t="str">
        <v>Canada</v>
      </c>
      <c r="E419" t="str">
        <v>Montreal</v>
      </c>
      <c r="F419" t="str">
        <v>Rheumatology</v>
      </c>
      <c r="G419" t="str">
        <v>Community Hospital</v>
      </c>
      <c r="H419" t="str">
        <v>Yes</v>
      </c>
    </row>
    <row r="420">
      <c r="A420" t="str">
        <v>S-0419</v>
      </c>
      <c r="B420" t="str">
        <v>Toronto Global Health Institute</v>
      </c>
      <c r="C420" t="str">
        <v>North America (Canada)</v>
      </c>
      <c r="D420" t="str">
        <v>Canada</v>
      </c>
      <c r="E420" t="str">
        <v>Toronto</v>
      </c>
      <c r="F420" t="str">
        <v>Infectious Disease</v>
      </c>
      <c r="G420" t="str">
        <v>Specialty Clinic</v>
      </c>
      <c r="H420" t="str">
        <v>No</v>
      </c>
    </row>
    <row r="421">
      <c r="A421" t="str">
        <v>S-0420</v>
      </c>
      <c r="B421" t="str">
        <v>Calgary Psychiatry Institute</v>
      </c>
      <c r="C421" t="str">
        <v>North America (Canada)</v>
      </c>
      <c r="D421" t="str">
        <v>Canada</v>
      </c>
      <c r="E421" t="str">
        <v>Calgary</v>
      </c>
      <c r="F421" t="str">
        <v>Psychiatry</v>
      </c>
      <c r="G421" t="str">
        <v>Specialty Clinic</v>
      </c>
      <c r="H421" t="str">
        <v>Yes</v>
      </c>
    </row>
    <row r="422">
      <c r="A422" t="str">
        <v>S-0421</v>
      </c>
      <c r="B422" t="str">
        <v>Toronto Lung Health Hospital</v>
      </c>
      <c r="C422" t="str">
        <v>North America (Canada)</v>
      </c>
      <c r="D422" t="str">
        <v>Canada</v>
      </c>
      <c r="E422" t="str">
        <v>Toronto</v>
      </c>
      <c r="F422" t="str">
        <v>Pulmonology</v>
      </c>
      <c r="G422" t="str">
        <v>University Hospital</v>
      </c>
      <c r="H422" t="str">
        <v>Yes</v>
      </c>
    </row>
    <row r="423">
      <c r="A423" t="str">
        <v>S-0422</v>
      </c>
      <c r="B423" t="str">
        <v>Vancouver Diabetes &amp; Endocrine Institute</v>
      </c>
      <c r="C423" t="str">
        <v>North America (Canada)</v>
      </c>
      <c r="D423" t="str">
        <v>Canada</v>
      </c>
      <c r="E423" t="str">
        <v>Vancouver</v>
      </c>
      <c r="F423" t="str">
        <v>Endocrinology</v>
      </c>
      <c r="G423" t="str">
        <v>Specialty Clinic</v>
      </c>
      <c r="H423" t="str">
        <v>Yes</v>
      </c>
    </row>
    <row r="424">
      <c r="A424" t="str">
        <v>S-0423</v>
      </c>
      <c r="B424" t="str">
        <v>Cordoba Skin Health Institute</v>
      </c>
      <c r="C424" t="str">
        <v>Latin America (Argentina)</v>
      </c>
      <c r="D424" t="str">
        <v>Argentina</v>
      </c>
      <c r="E424" t="str">
        <v>Cordoba</v>
      </c>
      <c r="F424" t="str">
        <v>Dermatology</v>
      </c>
      <c r="G424" t="str">
        <v>Community Hospital</v>
      </c>
      <c r="H424" t="str">
        <v>Yes</v>
      </c>
    </row>
    <row r="425">
      <c r="A425" t="str">
        <v>S-0424</v>
      </c>
      <c r="B425" t="str">
        <v>Rosario Joint &amp; Autoimmune Care Hospital</v>
      </c>
      <c r="C425" t="str">
        <v>Latin America (Argentina)</v>
      </c>
      <c r="D425" t="str">
        <v>Argentina</v>
      </c>
      <c r="E425" t="str">
        <v>Rosario</v>
      </c>
      <c r="F425" t="str">
        <v>Rheumatology</v>
      </c>
      <c r="G425" t="str">
        <v>Specialty Clinic</v>
      </c>
      <c r="H425" t="str">
        <v>Yes</v>
      </c>
    </row>
    <row r="426">
      <c r="A426" t="str">
        <v>S-0425</v>
      </c>
      <c r="B426" t="str">
        <v>Rosario Cancer Center</v>
      </c>
      <c r="C426" t="str">
        <v>Latin America (Argentina)</v>
      </c>
      <c r="D426" t="str">
        <v>Argentina</v>
      </c>
      <c r="E426" t="str">
        <v>Rosario</v>
      </c>
      <c r="F426" t="str">
        <v>Oncology</v>
      </c>
      <c r="G426" t="str">
        <v>Regional Referral Hospital</v>
      </c>
      <c r="H426" t="str">
        <v>Yes</v>
      </c>
    </row>
    <row r="427">
      <c r="A427" t="str">
        <v>S-0426</v>
      </c>
      <c r="B427" t="str">
        <v>Buenos Aires Endocrine Care Hospital</v>
      </c>
      <c r="C427" t="str">
        <v>Latin America (Argentina)</v>
      </c>
      <c r="D427" t="str">
        <v>Argentina</v>
      </c>
      <c r="E427" t="str">
        <v>Buenos Aires</v>
      </c>
      <c r="F427" t="str">
        <v>Endocrinology</v>
      </c>
      <c r="G427" t="str">
        <v>Academic Medical Center</v>
      </c>
      <c r="H427" t="str">
        <v>Yes</v>
      </c>
    </row>
    <row r="428">
      <c r="A428" t="str">
        <v>S-0427</v>
      </c>
      <c r="B428" t="str">
        <v>Rosario Comprehensive Cancer Hospital</v>
      </c>
      <c r="C428" t="str">
        <v>Latin America (Argentina)</v>
      </c>
      <c r="D428" t="str">
        <v>Argentina</v>
      </c>
      <c r="E428" t="str">
        <v>Rosario</v>
      </c>
      <c r="F428" t="str">
        <v>Oncology</v>
      </c>
      <c r="G428" t="str">
        <v>Academic Medical Center</v>
      </c>
      <c r="H428" t="str">
        <v>Yes</v>
      </c>
    </row>
    <row r="429">
      <c r="A429" t="str">
        <v>S-0428</v>
      </c>
      <c r="B429" t="str">
        <v>Cordoba Dermatology &amp; Psoriasis Clinic</v>
      </c>
      <c r="C429" t="str">
        <v>Latin America (Argentina)</v>
      </c>
      <c r="D429" t="str">
        <v>Argentina</v>
      </c>
      <c r="E429" t="str">
        <v>Cordoba</v>
      </c>
      <c r="F429" t="str">
        <v>Dermatology</v>
      </c>
      <c r="G429" t="str">
        <v>Academic Medical Center</v>
      </c>
      <c r="H429" t="str">
        <v>Yes</v>
      </c>
    </row>
    <row r="430">
      <c r="A430" t="str">
        <v>S-0429</v>
      </c>
      <c r="B430" t="str">
        <v>Cordoba Lung Health Hospital</v>
      </c>
      <c r="C430" t="str">
        <v>Latin America (Argentina)</v>
      </c>
      <c r="D430" t="str">
        <v>Argentina</v>
      </c>
      <c r="E430" t="str">
        <v>Cordoba</v>
      </c>
      <c r="F430" t="str">
        <v>Pulmonology</v>
      </c>
      <c r="G430" t="str">
        <v>Regional Referral Hospital</v>
      </c>
      <c r="H430" t="str">
        <v>Yes</v>
      </c>
    </row>
    <row r="431">
      <c r="A431" t="str">
        <v>S-0430</v>
      </c>
      <c r="B431" t="str">
        <v>Cordoba Hematology Care Hospital</v>
      </c>
      <c r="C431" t="str">
        <v>Latin America (Argentina)</v>
      </c>
      <c r="D431" t="str">
        <v>Argentina</v>
      </c>
      <c r="E431" t="str">
        <v>Cordoba</v>
      </c>
      <c r="F431" t="str">
        <v>Hematology</v>
      </c>
      <c r="G431" t="str">
        <v>Academic Medical Center</v>
      </c>
      <c r="H431" t="str">
        <v>Yes</v>
      </c>
    </row>
    <row r="432">
      <c r="A432" t="str">
        <v>S-0431</v>
      </c>
      <c r="B432" t="str">
        <v>Rosario Gastroenterology &amp; IBD Center</v>
      </c>
      <c r="C432" t="str">
        <v>Latin America (Argentina)</v>
      </c>
      <c r="D432" t="str">
        <v>Argentina</v>
      </c>
      <c r="E432" t="str">
        <v>Rosario</v>
      </c>
      <c r="F432" t="str">
        <v>Gastroenterology</v>
      </c>
      <c r="G432" t="str">
        <v>Academic Medical Center</v>
      </c>
      <c r="H432" t="str">
        <v>Yes</v>
      </c>
    </row>
    <row r="433">
      <c r="A433" t="str">
        <v>S-0432</v>
      </c>
      <c r="B433" t="str">
        <v>Concepcion Behavioral Health Center</v>
      </c>
      <c r="C433" t="str">
        <v>Andean Region (Chile)</v>
      </c>
      <c r="D433" t="str">
        <v>Chile</v>
      </c>
      <c r="E433" t="str">
        <v>Concepcion</v>
      </c>
      <c r="F433" t="str">
        <v>Psychiatry</v>
      </c>
      <c r="G433" t="str">
        <v>Academic Medical Center</v>
      </c>
      <c r="H433" t="str">
        <v>Yes</v>
      </c>
    </row>
    <row r="434">
      <c r="A434" t="str">
        <v>S-0433</v>
      </c>
      <c r="B434" t="str">
        <v>Santiago Endocrine Care Hospital</v>
      </c>
      <c r="C434" t="str">
        <v>Andean Region (Chile)</v>
      </c>
      <c r="D434" t="str">
        <v>Chile</v>
      </c>
      <c r="E434" t="str">
        <v>Santiago</v>
      </c>
      <c r="F434" t="str">
        <v>Endocrinology</v>
      </c>
      <c r="G434" t="str">
        <v>Specialty Clinic</v>
      </c>
      <c r="H434" t="str">
        <v>Yes</v>
      </c>
    </row>
    <row r="435">
      <c r="A435" t="str">
        <v>S-0434</v>
      </c>
      <c r="B435" t="str">
        <v>Valparaiso Dermatology &amp; Psoriasis Clinic</v>
      </c>
      <c r="C435" t="str">
        <v>Andean Region (Chile)</v>
      </c>
      <c r="D435" t="str">
        <v>Chile</v>
      </c>
      <c r="E435" t="str">
        <v>Valparaiso</v>
      </c>
      <c r="F435" t="str">
        <v>Dermatology</v>
      </c>
      <c r="G435" t="str">
        <v>Community Hospital</v>
      </c>
      <c r="H435" t="str">
        <v>Yes</v>
      </c>
    </row>
    <row r="436">
      <c r="A436" t="str">
        <v>S-0435</v>
      </c>
      <c r="B436" t="str">
        <v>Valparaiso Dermatology &amp; Psoriasis Clinic</v>
      </c>
      <c r="C436" t="str">
        <v>Andean Region (Chile)</v>
      </c>
      <c r="D436" t="str">
        <v>Chile</v>
      </c>
      <c r="E436" t="str">
        <v>Valparaiso</v>
      </c>
      <c r="F436" t="str">
        <v>Dermatology</v>
      </c>
      <c r="G436" t="str">
        <v>Community Hospital</v>
      </c>
      <c r="H436" t="str">
        <v>No</v>
      </c>
    </row>
    <row r="437">
      <c r="A437" t="str">
        <v>S-0436</v>
      </c>
      <c r="B437" t="str">
        <v>Santiago Hematology Care Hospital</v>
      </c>
      <c r="C437" t="str">
        <v>Andean Region (Chile)</v>
      </c>
      <c r="D437" t="str">
        <v>Chile</v>
      </c>
      <c r="E437" t="str">
        <v>Santiago</v>
      </c>
      <c r="F437" t="str">
        <v>Hematology</v>
      </c>
      <c r="G437" t="str">
        <v>Academic Medical Center</v>
      </c>
      <c r="H437" t="str">
        <v>Yes</v>
      </c>
    </row>
    <row r="438">
      <c r="A438" t="str">
        <v>S-0437</v>
      </c>
      <c r="B438" t="str">
        <v>Prague Rheumatology Institute</v>
      </c>
      <c r="C438" t="str">
        <v>Central Europe (Czech Republic)</v>
      </c>
      <c r="D438" t="str">
        <v>Czech Republic</v>
      </c>
      <c r="E438" t="str">
        <v>Prague</v>
      </c>
      <c r="F438" t="str">
        <v>Rheumatology</v>
      </c>
      <c r="G438" t="str">
        <v>Community Hospital</v>
      </c>
      <c r="H438" t="str">
        <v>No</v>
      </c>
    </row>
    <row r="439">
      <c r="A439" t="str">
        <v>S-0438</v>
      </c>
      <c r="B439" t="str">
        <v>Prague Rheumatology &amp; Arthritis Center</v>
      </c>
      <c r="C439" t="str">
        <v>Central Europe (Czech Republic)</v>
      </c>
      <c r="D439" t="str">
        <v>Czech Republic</v>
      </c>
      <c r="E439" t="str">
        <v>Prague</v>
      </c>
      <c r="F439" t="str">
        <v>Rheumatology</v>
      </c>
      <c r="G439" t="str">
        <v>University Hospital</v>
      </c>
      <c r="H439" t="str">
        <v>Yes</v>
      </c>
    </row>
    <row r="440">
      <c r="A440" t="str">
        <v>S-0439</v>
      </c>
      <c r="B440" t="str">
        <v>Ostrava Psychiatry Institute</v>
      </c>
      <c r="C440" t="str">
        <v>Central Europe (Czech Republic)</v>
      </c>
      <c r="D440" t="str">
        <v>Czech Republic</v>
      </c>
      <c r="E440" t="str">
        <v>Ostrava</v>
      </c>
      <c r="F440" t="str">
        <v>Psychiatry</v>
      </c>
      <c r="G440" t="str">
        <v>University Hospital</v>
      </c>
      <c r="H440" t="str">
        <v>No</v>
      </c>
    </row>
    <row r="441">
      <c r="A441" t="str">
        <v>S-0440</v>
      </c>
      <c r="B441" t="str">
        <v>Prague Cardiac Care Hospital</v>
      </c>
      <c r="C441" t="str">
        <v>Central Europe (Czech Republic)</v>
      </c>
      <c r="D441" t="str">
        <v>Czech Republic</v>
      </c>
      <c r="E441" t="str">
        <v>Prague</v>
      </c>
      <c r="F441" t="str">
        <v>Cardiology</v>
      </c>
      <c r="G441" t="str">
        <v>Community Hospital</v>
      </c>
      <c r="H441" t="str">
        <v>No</v>
      </c>
    </row>
    <row r="442">
      <c r="A442" t="str">
        <v>S-0441</v>
      </c>
      <c r="B442" t="str">
        <v>St. Petersburg Global Health Institute</v>
      </c>
      <c r="C442" t="str">
        <v>Eastern Europe (Russia)</v>
      </c>
      <c r="D442" t="str">
        <v>Russia</v>
      </c>
      <c r="E442" t="str">
        <v>St. Petersburg</v>
      </c>
      <c r="F442" t="str">
        <v>Infectious Disease</v>
      </c>
      <c r="G442" t="str">
        <v>University Hospital</v>
      </c>
      <c r="H442" t="str">
        <v>Yes</v>
      </c>
    </row>
    <row r="443">
      <c r="A443" t="str">
        <v>S-0442</v>
      </c>
      <c r="B443" t="str">
        <v>St. Petersburg Psychiatry Institute</v>
      </c>
      <c r="C443" t="str">
        <v>Eastern Europe (Russia)</v>
      </c>
      <c r="D443" t="str">
        <v>Russia</v>
      </c>
      <c r="E443" t="str">
        <v>St. Petersburg</v>
      </c>
      <c r="F443" t="str">
        <v>Psychiatry</v>
      </c>
      <c r="G443" t="str">
        <v>Specialty Clinic</v>
      </c>
      <c r="H443" t="str">
        <v>Yes</v>
      </c>
    </row>
    <row r="444">
      <c r="A444" t="str">
        <v>S-0443</v>
      </c>
      <c r="B444" t="str">
        <v>St. Petersburg Memory &amp; Brain Health Center</v>
      </c>
      <c r="C444" t="str">
        <v>Eastern Europe (Russia)</v>
      </c>
      <c r="D444" t="str">
        <v>Russia</v>
      </c>
      <c r="E444" t="str">
        <v>St. Petersburg</v>
      </c>
      <c r="F444" t="str">
        <v>Neurology</v>
      </c>
      <c r="G444" t="str">
        <v>Community Hospital</v>
      </c>
      <c r="H444" t="str">
        <v>Yes</v>
      </c>
    </row>
    <row r="445">
      <c r="A445" t="str">
        <v>S-0444</v>
      </c>
      <c r="B445" t="str">
        <v>Novosibirsk GI Care Hospital</v>
      </c>
      <c r="C445" t="str">
        <v>Eastern Europe (Russia)</v>
      </c>
      <c r="D445" t="str">
        <v>Russia</v>
      </c>
      <c r="E445" t="str">
        <v>Novosibirsk</v>
      </c>
      <c r="F445" t="str">
        <v>Gastroenterology</v>
      </c>
      <c r="G445" t="str">
        <v>University Hospital</v>
      </c>
      <c r="H445" t="str">
        <v>Yes</v>
      </c>
    </row>
    <row r="446">
      <c r="A446" t="str">
        <v>S-0445</v>
      </c>
      <c r="B446" t="str">
        <v>Novosibirsk Skin Health Institute</v>
      </c>
      <c r="C446" t="str">
        <v>Eastern Europe (Russia)</v>
      </c>
      <c r="D446" t="str">
        <v>Russia</v>
      </c>
      <c r="E446" t="str">
        <v>Novosibirsk</v>
      </c>
      <c r="F446" t="str">
        <v>Dermatology</v>
      </c>
      <c r="G446" t="str">
        <v>Academic Medical Center</v>
      </c>
      <c r="H446" t="str">
        <v>Yes</v>
      </c>
    </row>
    <row r="447">
      <c r="A447" t="str">
        <v>S-0446</v>
      </c>
      <c r="B447" t="str">
        <v>Moscow Heart &amp; Vascular Institute</v>
      </c>
      <c r="C447" t="str">
        <v>Eastern Europe (Russia)</v>
      </c>
      <c r="D447" t="str">
        <v>Russia</v>
      </c>
      <c r="E447" t="str">
        <v>Moscow</v>
      </c>
      <c r="F447" t="str">
        <v>Cardiology</v>
      </c>
      <c r="G447" t="str">
        <v>University Hospital</v>
      </c>
      <c r="H447" t="str">
        <v>Yes</v>
      </c>
    </row>
    <row r="448">
      <c r="A448" t="str">
        <v>S-0447</v>
      </c>
      <c r="B448" t="str">
        <v>St. Petersburg Neuroscience Hospital</v>
      </c>
      <c r="C448" t="str">
        <v>Eastern Europe (Russia)</v>
      </c>
      <c r="D448" t="str">
        <v>Russia</v>
      </c>
      <c r="E448" t="str">
        <v>St. Petersburg</v>
      </c>
      <c r="F448" t="str">
        <v>Neurology</v>
      </c>
      <c r="G448" t="str">
        <v>Academic Medical Center</v>
      </c>
      <c r="H448" t="str">
        <v>Yes</v>
      </c>
    </row>
    <row r="449">
      <c r="A449" t="str">
        <v>S-0448</v>
      </c>
      <c r="B449" t="str">
        <v>Moscow Renal Health Institute</v>
      </c>
      <c r="C449" t="str">
        <v>Eastern Europe (Russia)</v>
      </c>
      <c r="D449" t="str">
        <v>Russia</v>
      </c>
      <c r="E449" t="str">
        <v>Moscow</v>
      </c>
      <c r="F449" t="str">
        <v>Nephrology</v>
      </c>
      <c r="G449" t="str">
        <v>Academic Medical Center</v>
      </c>
      <c r="H449" t="str">
        <v>Yes</v>
      </c>
    </row>
    <row r="450">
      <c r="A450" t="str">
        <v>S-0449</v>
      </c>
      <c r="B450" t="str">
        <v>Moscow Immunology &amp; ID Center</v>
      </c>
      <c r="C450" t="str">
        <v>Eastern Europe (Russia)</v>
      </c>
      <c r="D450" t="str">
        <v>Russia</v>
      </c>
      <c r="E450" t="str">
        <v>Moscow</v>
      </c>
      <c r="F450" t="str">
        <v>Infectious Disease</v>
      </c>
      <c r="G450" t="str">
        <v>Regional Referral Hospital</v>
      </c>
      <c r="H450" t="str">
        <v>No</v>
      </c>
    </row>
    <row r="451">
      <c r="A451" t="str">
        <v>S-0450</v>
      </c>
      <c r="B451" t="str">
        <v>St. Petersburg Cancer Center</v>
      </c>
      <c r="C451" t="str">
        <v>Eastern Europe (Russia)</v>
      </c>
      <c r="D451" t="str">
        <v>Russia</v>
      </c>
      <c r="E451" t="str">
        <v>St. Petersburg</v>
      </c>
      <c r="F451" t="str">
        <v>Oncology</v>
      </c>
      <c r="G451" t="str">
        <v>University Hospital</v>
      </c>
      <c r="H451" t="str">
        <v>No</v>
      </c>
    </row>
    <row r="452">
      <c r="A452" t="str">
        <v>S-0451</v>
      </c>
      <c r="B452" t="str">
        <v>St. Petersburg Renal Health Institute</v>
      </c>
      <c r="C452" t="str">
        <v>Eastern Europe (Russia)</v>
      </c>
      <c r="D452" t="str">
        <v>Russia</v>
      </c>
      <c r="E452" t="str">
        <v>St. Petersburg</v>
      </c>
      <c r="F452" t="str">
        <v>Nephrology</v>
      </c>
      <c r="G452" t="str">
        <v>Regional Referral Hospital</v>
      </c>
      <c r="H452" t="str">
        <v>Yes</v>
      </c>
    </row>
    <row r="453">
      <c r="A453" t="str">
        <v>S-0452</v>
      </c>
      <c r="B453" t="str">
        <v>St. Petersburg Diabetes &amp; Endocrine Institute</v>
      </c>
      <c r="C453" t="str">
        <v>Eastern Europe (Russia)</v>
      </c>
      <c r="D453" t="str">
        <v>Russia</v>
      </c>
      <c r="E453" t="str">
        <v>St. Petersburg</v>
      </c>
      <c r="F453" t="str">
        <v>Endocrinology</v>
      </c>
      <c r="G453" t="str">
        <v>Specialty Clinic</v>
      </c>
      <c r="H453" t="str">
        <v>Yes</v>
      </c>
    </row>
    <row r="454">
      <c r="A454" t="str">
        <v>S-0453</v>
      </c>
      <c r="B454" t="str">
        <v>St. Petersburg Hematology Care Hospital</v>
      </c>
      <c r="C454" t="str">
        <v>Eastern Europe (Russia)</v>
      </c>
      <c r="D454" t="str">
        <v>Russia</v>
      </c>
      <c r="E454" t="str">
        <v>St. Petersburg</v>
      </c>
      <c r="F454" t="str">
        <v>Hematology</v>
      </c>
      <c r="G454" t="str">
        <v>Community Hospital</v>
      </c>
      <c r="H454" t="str">
        <v>Yes</v>
      </c>
    </row>
    <row r="455">
      <c r="A455" t="str">
        <v>S-0454</v>
      </c>
      <c r="B455" t="str">
        <v>St. Petersburg Respiratory Care Center</v>
      </c>
      <c r="C455" t="str">
        <v>Eastern Europe (Russia)</v>
      </c>
      <c r="D455" t="str">
        <v>Russia</v>
      </c>
      <c r="E455" t="str">
        <v>St. Petersburg</v>
      </c>
      <c r="F455" t="str">
        <v>Pulmonology</v>
      </c>
      <c r="G455" t="str">
        <v>Regional Referral Hospital</v>
      </c>
      <c r="H455" t="str">
        <v>Yes</v>
      </c>
    </row>
    <row r="456">
      <c r="A456" t="str">
        <v>S-0455</v>
      </c>
      <c r="B456" t="str">
        <v>St. Petersburg Immunology &amp; ID Center</v>
      </c>
      <c r="C456" t="str">
        <v>Eastern Europe (Russia)</v>
      </c>
      <c r="D456" t="str">
        <v>Russia</v>
      </c>
      <c r="E456" t="str">
        <v>St. Petersburg</v>
      </c>
      <c r="F456" t="str">
        <v>Infectious Disease</v>
      </c>
      <c r="G456" t="str">
        <v>Academic Medical Center</v>
      </c>
      <c r="H456" t="str">
        <v>Yes</v>
      </c>
    </row>
    <row r="457">
      <c r="A457" t="str">
        <v>S-0456</v>
      </c>
      <c r="B457" t="str">
        <v>Moscow Neurology Institute</v>
      </c>
      <c r="C457" t="str">
        <v>Eastern Europe (Russia)</v>
      </c>
      <c r="D457" t="str">
        <v>Russia</v>
      </c>
      <c r="E457" t="str">
        <v>Moscow</v>
      </c>
      <c r="F457" t="str">
        <v>Neurology</v>
      </c>
      <c r="G457" t="str">
        <v>Academic Medical Center</v>
      </c>
      <c r="H457" t="str">
        <v>Yes</v>
      </c>
    </row>
    <row r="458">
      <c r="A458" t="str">
        <v>S-0457</v>
      </c>
      <c r="B458" t="str">
        <v>St. Petersburg Infectious Disease Clinic</v>
      </c>
      <c r="C458" t="str">
        <v>Eastern Europe (Russia)</v>
      </c>
      <c r="D458" t="str">
        <v>Russia</v>
      </c>
      <c r="E458" t="str">
        <v>St. Petersburg</v>
      </c>
      <c r="F458" t="str">
        <v>Infectious Disease</v>
      </c>
      <c r="G458" t="str">
        <v>Academic Medical Center</v>
      </c>
      <c r="H458" t="str">
        <v>Yes</v>
      </c>
    </row>
    <row r="459">
      <c r="A459" t="str">
        <v>S-0458</v>
      </c>
      <c r="B459" t="str">
        <v>Beijing Dermatology Center</v>
      </c>
      <c r="C459" t="str">
        <v>East Asia (China)</v>
      </c>
      <c r="D459" t="str">
        <v>China</v>
      </c>
      <c r="E459" t="str">
        <v>Beijing</v>
      </c>
      <c r="F459" t="str">
        <v>Dermatology</v>
      </c>
      <c r="G459" t="str">
        <v>Community Hospital</v>
      </c>
      <c r="H459" t="str">
        <v>Yes</v>
      </c>
    </row>
    <row r="460">
      <c r="A460" t="str">
        <v>S-0459</v>
      </c>
      <c r="B460" t="str">
        <v>Guangzhou Dermatology &amp; Psoriasis Clinic</v>
      </c>
      <c r="C460" t="str">
        <v>East Asia (China)</v>
      </c>
      <c r="D460" t="str">
        <v>China</v>
      </c>
      <c r="E460" t="str">
        <v>Guangzhou</v>
      </c>
      <c r="F460" t="str">
        <v>Dermatology</v>
      </c>
      <c r="G460" t="str">
        <v>Regional Referral Hospital</v>
      </c>
      <c r="H460" t="str">
        <v>Yes</v>
      </c>
    </row>
    <row r="461">
      <c r="A461" t="str">
        <v>S-0460</v>
      </c>
      <c r="B461" t="str">
        <v>Shanghai Psychiatry Institute</v>
      </c>
      <c r="C461" t="str">
        <v>East Asia (China)</v>
      </c>
      <c r="D461" t="str">
        <v>China</v>
      </c>
      <c r="E461" t="str">
        <v>Shanghai</v>
      </c>
      <c r="F461" t="str">
        <v>Psychiatry</v>
      </c>
      <c r="G461" t="str">
        <v>University Hospital</v>
      </c>
      <c r="H461" t="str">
        <v>Yes</v>
      </c>
    </row>
    <row r="462">
      <c r="A462" t="str">
        <v>S-0461</v>
      </c>
      <c r="B462" t="str">
        <v>Beijing Blood Disorders Institute</v>
      </c>
      <c r="C462" t="str">
        <v>East Asia (China)</v>
      </c>
      <c r="D462" t="str">
        <v>China</v>
      </c>
      <c r="E462" t="str">
        <v>Beijing</v>
      </c>
      <c r="F462" t="str">
        <v>Hematology</v>
      </c>
      <c r="G462" t="str">
        <v>University Hospital</v>
      </c>
      <c r="H462" t="str">
        <v>Yes</v>
      </c>
    </row>
    <row r="463">
      <c r="A463" t="str">
        <v>S-0462</v>
      </c>
      <c r="B463" t="str">
        <v>Shanghai Diabetes &amp; Endocrine Institute</v>
      </c>
      <c r="C463" t="str">
        <v>East Asia (China)</v>
      </c>
      <c r="D463" t="str">
        <v>China</v>
      </c>
      <c r="E463" t="str">
        <v>Shanghai</v>
      </c>
      <c r="F463" t="str">
        <v>Endocrinology</v>
      </c>
      <c r="G463" t="str">
        <v>University Hospital</v>
      </c>
      <c r="H463" t="str">
        <v>Yes</v>
      </c>
    </row>
    <row r="464">
      <c r="A464" t="str">
        <v>S-0463</v>
      </c>
      <c r="B464" t="str">
        <v>Shanghai Rheumatology Institute</v>
      </c>
      <c r="C464" t="str">
        <v>East Asia (China)</v>
      </c>
      <c r="D464" t="str">
        <v>China</v>
      </c>
      <c r="E464" t="str">
        <v>Shanghai</v>
      </c>
      <c r="F464" t="str">
        <v>Rheumatology</v>
      </c>
      <c r="G464" t="str">
        <v>Regional Referral Hospital</v>
      </c>
      <c r="H464" t="str">
        <v>No</v>
      </c>
    </row>
    <row r="465">
      <c r="A465" t="str">
        <v>S-0464</v>
      </c>
      <c r="B465" t="str">
        <v>Guangzhou Rheumatology Institute</v>
      </c>
      <c r="C465" t="str">
        <v>East Asia (China)</v>
      </c>
      <c r="D465" t="str">
        <v>China</v>
      </c>
      <c r="E465" t="str">
        <v>Guangzhou</v>
      </c>
      <c r="F465" t="str">
        <v>Rheumatology</v>
      </c>
      <c r="G465" t="str">
        <v>Academic Medical Center</v>
      </c>
      <c r="H465" t="str">
        <v>No</v>
      </c>
    </row>
    <row r="466">
      <c r="A466" t="str">
        <v>S-0465</v>
      </c>
      <c r="B466" t="str">
        <v>Chengdu Metabolic Health Center</v>
      </c>
      <c r="C466" t="str">
        <v>East Asia (China)</v>
      </c>
      <c r="D466" t="str">
        <v>China</v>
      </c>
      <c r="E466" t="str">
        <v>Chengdu</v>
      </c>
      <c r="F466" t="str">
        <v>Endocrinology</v>
      </c>
      <c r="G466" t="str">
        <v>University Hospital</v>
      </c>
      <c r="H466" t="str">
        <v>Yes</v>
      </c>
    </row>
    <row r="467">
      <c r="A467" t="str">
        <v>S-0466</v>
      </c>
      <c r="B467" t="str">
        <v>Chengdu Infectious Disease Clinic</v>
      </c>
      <c r="C467" t="str">
        <v>East Asia (China)</v>
      </c>
      <c r="D467" t="str">
        <v>China</v>
      </c>
      <c r="E467" t="str">
        <v>Chengdu</v>
      </c>
      <c r="F467" t="str">
        <v>Infectious Disease</v>
      </c>
      <c r="G467" t="str">
        <v>University Hospital</v>
      </c>
      <c r="H467" t="str">
        <v>Yes</v>
      </c>
    </row>
    <row r="468">
      <c r="A468" t="str">
        <v>S-0467</v>
      </c>
      <c r="B468" t="str">
        <v>Chengdu Diabetes &amp; Endocrine Institute</v>
      </c>
      <c r="C468" t="str">
        <v>East Asia (China)</v>
      </c>
      <c r="D468" t="str">
        <v>China</v>
      </c>
      <c r="E468" t="str">
        <v>Chengdu</v>
      </c>
      <c r="F468" t="str">
        <v>Endocrinology</v>
      </c>
      <c r="G468" t="str">
        <v>University Hospital</v>
      </c>
      <c r="H468" t="str">
        <v>Yes</v>
      </c>
    </row>
    <row r="469">
      <c r="A469" t="str">
        <v>S-0468</v>
      </c>
      <c r="B469" t="str">
        <v>Chengdu Joint &amp; Autoimmune Care Hospital</v>
      </c>
      <c r="C469" t="str">
        <v>East Asia (China)</v>
      </c>
      <c r="D469" t="str">
        <v>China</v>
      </c>
      <c r="E469" t="str">
        <v>Chengdu</v>
      </c>
      <c r="F469" t="str">
        <v>Rheumatology</v>
      </c>
      <c r="G469" t="str">
        <v>Regional Referral Hospital</v>
      </c>
      <c r="H469" t="str">
        <v>Yes</v>
      </c>
    </row>
    <row r="470">
      <c r="A470" t="str">
        <v>S-0469</v>
      </c>
      <c r="B470" t="str">
        <v>Guangzhou Digestive Health Institute</v>
      </c>
      <c r="C470" t="str">
        <v>East Asia (China)</v>
      </c>
      <c r="D470" t="str">
        <v>China</v>
      </c>
      <c r="E470" t="str">
        <v>Guangzhou</v>
      </c>
      <c r="F470" t="str">
        <v>Gastroenterology</v>
      </c>
      <c r="G470" t="str">
        <v>Academic Medical Center</v>
      </c>
      <c r="H470" t="str">
        <v>Yes</v>
      </c>
    </row>
    <row r="471">
      <c r="A471" t="str">
        <v>S-0470</v>
      </c>
      <c r="B471" t="str">
        <v>Chengdu Neuroscience Hospital</v>
      </c>
      <c r="C471" t="str">
        <v>East Asia (China)</v>
      </c>
      <c r="D471" t="str">
        <v>China</v>
      </c>
      <c r="E471" t="str">
        <v>Chengdu</v>
      </c>
      <c r="F471" t="str">
        <v>Neurology</v>
      </c>
      <c r="G471" t="str">
        <v>Academic Medical Center</v>
      </c>
      <c r="H471" t="str">
        <v>Yes</v>
      </c>
    </row>
    <row r="472">
      <c r="A472" t="str">
        <v>S-0471</v>
      </c>
      <c r="B472" t="str">
        <v>Shanghai Renal Health Institute</v>
      </c>
      <c r="C472" t="str">
        <v>East Asia (China)</v>
      </c>
      <c r="D472" t="str">
        <v>China</v>
      </c>
      <c r="E472" t="str">
        <v>Shanghai</v>
      </c>
      <c r="F472" t="str">
        <v>Nephrology</v>
      </c>
      <c r="G472" t="str">
        <v>Specialty Clinic</v>
      </c>
      <c r="H472" t="str">
        <v>Yes</v>
      </c>
    </row>
    <row r="473">
      <c r="A473" t="str">
        <v>S-0472</v>
      </c>
      <c r="B473" t="str">
        <v>Beijing Global Health Institute</v>
      </c>
      <c r="C473" t="str">
        <v>East Asia (China)</v>
      </c>
      <c r="D473" t="str">
        <v>China</v>
      </c>
      <c r="E473" t="str">
        <v>Beijing</v>
      </c>
      <c r="F473" t="str">
        <v>Infectious Disease</v>
      </c>
      <c r="G473" t="str">
        <v>Specialty Clinic</v>
      </c>
      <c r="H473" t="str">
        <v>Yes</v>
      </c>
    </row>
    <row r="474">
      <c r="A474" t="str">
        <v>S-0473</v>
      </c>
      <c r="B474" t="str">
        <v>Guangzhou Behavioral Health Center</v>
      </c>
      <c r="C474" t="str">
        <v>East Asia (China)</v>
      </c>
      <c r="D474" t="str">
        <v>China</v>
      </c>
      <c r="E474" t="str">
        <v>Guangzhou</v>
      </c>
      <c r="F474" t="str">
        <v>Psychiatry</v>
      </c>
      <c r="G474" t="str">
        <v>Academic Medical Center</v>
      </c>
      <c r="H474" t="str">
        <v>Yes</v>
      </c>
    </row>
    <row r="475">
      <c r="A475" t="str">
        <v>S-0474</v>
      </c>
      <c r="B475" t="str">
        <v>Chengdu Dermatology Center</v>
      </c>
      <c r="C475" t="str">
        <v>East Asia (China)</v>
      </c>
      <c r="D475" t="str">
        <v>China</v>
      </c>
      <c r="E475" t="str">
        <v>Chengdu</v>
      </c>
      <c r="F475" t="str">
        <v>Dermatology</v>
      </c>
      <c r="G475" t="str">
        <v>University Hospital</v>
      </c>
      <c r="H475" t="str">
        <v>Yes</v>
      </c>
    </row>
    <row r="476">
      <c r="A476" t="str">
        <v>S-0475</v>
      </c>
      <c r="B476" t="str">
        <v>Chengdu Global Health Institute</v>
      </c>
      <c r="C476" t="str">
        <v>East Asia (China)</v>
      </c>
      <c r="D476" t="str">
        <v>China</v>
      </c>
      <c r="E476" t="str">
        <v>Chengdu</v>
      </c>
      <c r="F476" t="str">
        <v>Infectious Disease</v>
      </c>
      <c r="G476" t="str">
        <v>Specialty Clinic</v>
      </c>
      <c r="H476" t="str">
        <v>Yes</v>
      </c>
    </row>
    <row r="477">
      <c r="A477" t="str">
        <v>S-0476</v>
      </c>
      <c r="B477" t="str">
        <v>Chengdu Cardiac Care Hospital</v>
      </c>
      <c r="C477" t="str">
        <v>East Asia (China)</v>
      </c>
      <c r="D477" t="str">
        <v>China</v>
      </c>
      <c r="E477" t="str">
        <v>Chengdu</v>
      </c>
      <c r="F477" t="str">
        <v>Cardiology</v>
      </c>
      <c r="G477" t="str">
        <v>University Hospital</v>
      </c>
      <c r="H477" t="str">
        <v>Yes</v>
      </c>
    </row>
    <row r="478">
      <c r="A478" t="str">
        <v>S-0477</v>
      </c>
      <c r="B478" t="str">
        <v>Guangzhou Cardiac Care Hospital</v>
      </c>
      <c r="C478" t="str">
        <v>East Asia (China)</v>
      </c>
      <c r="D478" t="str">
        <v>China</v>
      </c>
      <c r="E478" t="str">
        <v>Guangzhou</v>
      </c>
      <c r="F478" t="str">
        <v>Cardiology</v>
      </c>
      <c r="G478" t="str">
        <v>University Hospital</v>
      </c>
      <c r="H478" t="str">
        <v>Yes</v>
      </c>
    </row>
    <row r="479">
      <c r="A479" t="str">
        <v>S-0478</v>
      </c>
      <c r="B479" t="str">
        <v>Shanghai Infectious Disease Clinic</v>
      </c>
      <c r="C479" t="str">
        <v>East Asia (China)</v>
      </c>
      <c r="D479" t="str">
        <v>China</v>
      </c>
      <c r="E479" t="str">
        <v>Shanghai</v>
      </c>
      <c r="F479" t="str">
        <v>Infectious Disease</v>
      </c>
      <c r="G479" t="str">
        <v>Academic Medical Center</v>
      </c>
      <c r="H479" t="str">
        <v>Yes</v>
      </c>
    </row>
    <row r="480">
      <c r="A480" t="str">
        <v>S-0479</v>
      </c>
      <c r="B480" t="str">
        <v>Beijing Neurology Institute</v>
      </c>
      <c r="C480" t="str">
        <v>East Asia (China)</v>
      </c>
      <c r="D480" t="str">
        <v>China</v>
      </c>
      <c r="E480" t="str">
        <v>Beijing</v>
      </c>
      <c r="F480" t="str">
        <v>Neurology</v>
      </c>
      <c r="G480" t="str">
        <v>Community Hospital</v>
      </c>
      <c r="H480" t="str">
        <v>No</v>
      </c>
    </row>
    <row r="481">
      <c r="A481" t="str">
        <v>S-0480</v>
      </c>
      <c r="B481" t="str">
        <v>Guangzhou Digestive Health Institute</v>
      </c>
      <c r="C481" t="str">
        <v>East Asia (China)</v>
      </c>
      <c r="D481" t="str">
        <v>China</v>
      </c>
      <c r="E481" t="str">
        <v>Guangzhou</v>
      </c>
      <c r="F481" t="str">
        <v>Gastroenterology</v>
      </c>
      <c r="G481" t="str">
        <v>University Hospital</v>
      </c>
      <c r="H481" t="str">
        <v>Yes</v>
      </c>
    </row>
    <row r="482">
      <c r="A482" t="str">
        <v>S-0481</v>
      </c>
      <c r="B482" t="str">
        <v>Guangzhou Respiratory Care Center</v>
      </c>
      <c r="C482" t="str">
        <v>East Asia (China)</v>
      </c>
      <c r="D482" t="str">
        <v>China</v>
      </c>
      <c r="E482" t="str">
        <v>Guangzhou</v>
      </c>
      <c r="F482" t="str">
        <v>Pulmonology</v>
      </c>
      <c r="G482" t="str">
        <v>Academic Medical Center</v>
      </c>
      <c r="H482" t="str">
        <v>Yes</v>
      </c>
    </row>
    <row r="483">
      <c r="A483" t="str">
        <v>S-0482</v>
      </c>
      <c r="B483" t="str">
        <v>Guangzhou Joint &amp; Autoimmune Care Hospital</v>
      </c>
      <c r="C483" t="str">
        <v>East Asia (China)</v>
      </c>
      <c r="D483" t="str">
        <v>China</v>
      </c>
      <c r="E483" t="str">
        <v>Guangzhou</v>
      </c>
      <c r="F483" t="str">
        <v>Rheumatology</v>
      </c>
      <c r="G483" t="str">
        <v>Academic Medical Center</v>
      </c>
      <c r="H483" t="str">
        <v>Yes</v>
      </c>
    </row>
    <row r="484">
      <c r="A484" t="str">
        <v>S-0483</v>
      </c>
      <c r="B484" t="str">
        <v>Shanghai Oncology Institute</v>
      </c>
      <c r="C484" t="str">
        <v>East Asia (China)</v>
      </c>
      <c r="D484" t="str">
        <v>China</v>
      </c>
      <c r="E484" t="str">
        <v>Shanghai</v>
      </c>
      <c r="F484" t="str">
        <v>Oncology</v>
      </c>
      <c r="G484" t="str">
        <v>University Hospital</v>
      </c>
      <c r="H484" t="str">
        <v>Yes</v>
      </c>
    </row>
    <row r="485">
      <c r="A485" t="str">
        <v>S-0484</v>
      </c>
      <c r="B485" t="str">
        <v>Guangzhou Blood Disorders Institute</v>
      </c>
      <c r="C485" t="str">
        <v>East Asia (China)</v>
      </c>
      <c r="D485" t="str">
        <v>China</v>
      </c>
      <c r="E485" t="str">
        <v>Guangzhou</v>
      </c>
      <c r="F485" t="str">
        <v>Hematology</v>
      </c>
      <c r="G485" t="str">
        <v>Specialty Clinic</v>
      </c>
      <c r="H485" t="str">
        <v>Yes</v>
      </c>
    </row>
    <row r="486">
      <c r="A486" t="str">
        <v>S-0485</v>
      </c>
      <c r="B486" t="str">
        <v>Shanghai Skin Health Institute</v>
      </c>
      <c r="C486" t="str">
        <v>East Asia (China)</v>
      </c>
      <c r="D486" t="str">
        <v>China</v>
      </c>
      <c r="E486" t="str">
        <v>Shanghai</v>
      </c>
      <c r="F486" t="str">
        <v>Dermatology</v>
      </c>
      <c r="G486" t="str">
        <v>Community Hospital</v>
      </c>
      <c r="H486" t="str">
        <v>No</v>
      </c>
    </row>
    <row r="487">
      <c r="A487" t="str">
        <v>S-0486</v>
      </c>
      <c r="B487" t="str">
        <v>Chengdu Behavioral Health Center</v>
      </c>
      <c r="C487" t="str">
        <v>East Asia (China)</v>
      </c>
      <c r="D487" t="str">
        <v>China</v>
      </c>
      <c r="E487" t="str">
        <v>Chengdu</v>
      </c>
      <c r="F487" t="str">
        <v>Psychiatry</v>
      </c>
      <c r="G487" t="str">
        <v>University Hospital</v>
      </c>
      <c r="H487" t="str">
        <v>Yes</v>
      </c>
    </row>
    <row r="488">
      <c r="A488" t="str">
        <v>S-0487</v>
      </c>
      <c r="B488" t="str">
        <v>Beijing Renal Health Institute</v>
      </c>
      <c r="C488" t="str">
        <v>East Asia (China)</v>
      </c>
      <c r="D488" t="str">
        <v>China</v>
      </c>
      <c r="E488" t="str">
        <v>Beijing</v>
      </c>
      <c r="F488" t="str">
        <v>Nephrology</v>
      </c>
      <c r="G488" t="str">
        <v>University Hospital</v>
      </c>
      <c r="H488" t="str">
        <v>Yes</v>
      </c>
    </row>
    <row r="489">
      <c r="A489" t="str">
        <v>S-0488</v>
      </c>
      <c r="B489" t="str">
        <v>Beijing Cancer Center</v>
      </c>
      <c r="C489" t="str">
        <v>East Asia (China)</v>
      </c>
      <c r="D489" t="str">
        <v>China</v>
      </c>
      <c r="E489" t="str">
        <v>Beijing</v>
      </c>
      <c r="F489" t="str">
        <v>Oncology</v>
      </c>
      <c r="G489" t="str">
        <v>Academic Medical Center</v>
      </c>
      <c r="H489" t="str">
        <v>No</v>
      </c>
    </row>
    <row r="490">
      <c r="A490" t="str">
        <v>S-0489</v>
      </c>
      <c r="B490" t="str">
        <v>Chengdu Immunology &amp; ID Center</v>
      </c>
      <c r="C490" t="str">
        <v>East Asia (China)</v>
      </c>
      <c r="D490" t="str">
        <v>China</v>
      </c>
      <c r="E490" t="str">
        <v>Chengdu</v>
      </c>
      <c r="F490" t="str">
        <v>Infectious Disease</v>
      </c>
      <c r="G490" t="str">
        <v>University Hospital</v>
      </c>
      <c r="H490" t="str">
        <v>Yes</v>
      </c>
    </row>
    <row r="491">
      <c r="A491" t="str">
        <v>S-0490</v>
      </c>
      <c r="B491" t="str">
        <v>Shanghai Global Health Institute</v>
      </c>
      <c r="C491" t="str">
        <v>East Asia (China)</v>
      </c>
      <c r="D491" t="str">
        <v>China</v>
      </c>
      <c r="E491" t="str">
        <v>Shanghai</v>
      </c>
      <c r="F491" t="str">
        <v>Infectious Disease</v>
      </c>
      <c r="G491" t="str">
        <v>Regional Referral Hospital</v>
      </c>
      <c r="H491" t="str">
        <v>Yes</v>
      </c>
    </row>
    <row r="492">
      <c r="A492" t="str">
        <v>S-0491</v>
      </c>
      <c r="B492" t="str">
        <v>Guangzhou Digestive Health Institute</v>
      </c>
      <c r="C492" t="str">
        <v>East Asia (China)</v>
      </c>
      <c r="D492" t="str">
        <v>China</v>
      </c>
      <c r="E492" t="str">
        <v>Guangzhou</v>
      </c>
      <c r="F492" t="str">
        <v>Gastroenterology</v>
      </c>
      <c r="G492" t="str">
        <v>Academic Medical Center</v>
      </c>
      <c r="H492" t="str">
        <v>Yes</v>
      </c>
    </row>
    <row r="493">
      <c r="A493" t="str">
        <v>S-0492</v>
      </c>
      <c r="B493" t="str">
        <v>Beijing Nephrology &amp; Kidney Care Center</v>
      </c>
      <c r="C493" t="str">
        <v>East Asia (China)</v>
      </c>
      <c r="D493" t="str">
        <v>China</v>
      </c>
      <c r="E493" t="str">
        <v>Beijing</v>
      </c>
      <c r="F493" t="str">
        <v>Nephrology</v>
      </c>
      <c r="G493" t="str">
        <v>University Hospital</v>
      </c>
      <c r="H493" t="str">
        <v>No</v>
      </c>
    </row>
    <row r="494">
      <c r="A494" t="str">
        <v>S-0493</v>
      </c>
      <c r="B494" t="str">
        <v>Chengdu Memory &amp; Brain Health Center</v>
      </c>
      <c r="C494" t="str">
        <v>East Asia (China)</v>
      </c>
      <c r="D494" t="str">
        <v>China</v>
      </c>
      <c r="E494" t="str">
        <v>Chengdu</v>
      </c>
      <c r="F494" t="str">
        <v>Neurology</v>
      </c>
      <c r="G494" t="str">
        <v>University Hospital</v>
      </c>
      <c r="H494" t="str">
        <v>Yes</v>
      </c>
    </row>
    <row r="495">
      <c r="A495" t="str">
        <v>S-0494</v>
      </c>
      <c r="B495" t="str">
        <v>Beijing Hematology Care Hospital</v>
      </c>
      <c r="C495" t="str">
        <v>East Asia (China)</v>
      </c>
      <c r="D495" t="str">
        <v>China</v>
      </c>
      <c r="E495" t="str">
        <v>Beijing</v>
      </c>
      <c r="F495" t="str">
        <v>Hematology</v>
      </c>
      <c r="G495" t="str">
        <v>Specialty Clinic</v>
      </c>
      <c r="H495" t="str">
        <v>Yes</v>
      </c>
    </row>
    <row r="496">
      <c r="A496" t="str">
        <v>S-0495</v>
      </c>
      <c r="B496" t="str">
        <v>Beijing Hematology Care Hospital</v>
      </c>
      <c r="C496" t="str">
        <v>East Asia (China)</v>
      </c>
      <c r="D496" t="str">
        <v>China</v>
      </c>
      <c r="E496" t="str">
        <v>Beijing</v>
      </c>
      <c r="F496" t="str">
        <v>Hematology</v>
      </c>
      <c r="G496" t="str">
        <v>Academic Medical Center</v>
      </c>
      <c r="H496" t="str">
        <v>Yes</v>
      </c>
    </row>
    <row r="497">
      <c r="A497" t="str">
        <v>S-0496</v>
      </c>
      <c r="B497" t="str">
        <v>Beijing Rheumatology &amp; Arthritis Center</v>
      </c>
      <c r="C497" t="str">
        <v>East Asia (China)</v>
      </c>
      <c r="D497" t="str">
        <v>China</v>
      </c>
      <c r="E497" t="str">
        <v>Beijing</v>
      </c>
      <c r="F497" t="str">
        <v>Rheumatology</v>
      </c>
      <c r="G497" t="str">
        <v>University Hospital</v>
      </c>
      <c r="H497" t="str">
        <v>Yes</v>
      </c>
    </row>
    <row r="498">
      <c r="A498" t="str">
        <v>S-0497</v>
      </c>
      <c r="B498" t="str">
        <v>Shanghai Comprehensive Cancer Hospital</v>
      </c>
      <c r="C498" t="str">
        <v>East Asia (China)</v>
      </c>
      <c r="D498" t="str">
        <v>China</v>
      </c>
      <c r="E498" t="str">
        <v>Shanghai</v>
      </c>
      <c r="F498" t="str">
        <v>Oncology</v>
      </c>
      <c r="G498" t="str">
        <v>University Hospital</v>
      </c>
      <c r="H498" t="str">
        <v>Yes</v>
      </c>
    </row>
    <row r="499">
      <c r="A499" t="str">
        <v>S-0498</v>
      </c>
      <c r="B499" t="str">
        <v>Chengdu Respiratory Care Center</v>
      </c>
      <c r="C499" t="str">
        <v>East Asia (China)</v>
      </c>
      <c r="D499" t="str">
        <v>China</v>
      </c>
      <c r="E499" t="str">
        <v>Chengdu</v>
      </c>
      <c r="F499" t="str">
        <v>Pulmonology</v>
      </c>
      <c r="G499" t="str">
        <v>Regional Referral Hospital</v>
      </c>
      <c r="H499" t="str">
        <v>Yes</v>
      </c>
    </row>
    <row r="500">
      <c r="A500" t="str">
        <v>S-0499</v>
      </c>
      <c r="B500" t="str">
        <v>Chengdu Heart &amp; Vascular Institute</v>
      </c>
      <c r="C500" t="str">
        <v>East Asia (China)</v>
      </c>
      <c r="D500" t="str">
        <v>China</v>
      </c>
      <c r="E500" t="str">
        <v>Chengdu</v>
      </c>
      <c r="F500" t="str">
        <v>Cardiology</v>
      </c>
      <c r="G500" t="str">
        <v>Academic Medical Center</v>
      </c>
      <c r="H500" t="str">
        <v>Yes</v>
      </c>
    </row>
    <row r="501">
      <c r="A501" t="str">
        <v>S-0500</v>
      </c>
      <c r="B501" t="str">
        <v>Shanghai Cancer Center</v>
      </c>
      <c r="C501" t="str">
        <v>East Asia (China)</v>
      </c>
      <c r="D501" t="str">
        <v>China</v>
      </c>
      <c r="E501" t="str">
        <v>Shanghai</v>
      </c>
      <c r="F501" t="str">
        <v>Oncology</v>
      </c>
      <c r="G501" t="str">
        <v>University Hospital</v>
      </c>
      <c r="H501" t="str">
        <v>No</v>
      </c>
    </row>
    <row r="502">
      <c r="A502" t="str">
        <v>S-0501</v>
      </c>
      <c r="B502" t="str">
        <v>Kuala Lumpur Diabetes &amp; Endocrine Institute</v>
      </c>
      <c r="C502" t="str">
        <v>South-East Asia (Malaysia)</v>
      </c>
      <c r="D502" t="str">
        <v>Malaysia</v>
      </c>
      <c r="E502" t="str">
        <v>Kuala Lumpur</v>
      </c>
      <c r="F502" t="str">
        <v>Endocrinology</v>
      </c>
      <c r="G502" t="str">
        <v>Regional Referral Hospital</v>
      </c>
      <c r="H502" t="str">
        <v>Yes</v>
      </c>
    </row>
    <row r="503">
      <c r="A503" t="str">
        <v>S-0502</v>
      </c>
      <c r="B503" t="str">
        <v>Penang Neuroscience Hospital</v>
      </c>
      <c r="C503" t="str">
        <v>South-East Asia (Malaysia)</v>
      </c>
      <c r="D503" t="str">
        <v>Malaysia</v>
      </c>
      <c r="E503" t="str">
        <v>Penang</v>
      </c>
      <c r="F503" t="str">
        <v>Neurology</v>
      </c>
      <c r="G503" t="str">
        <v>Academic Medical Center</v>
      </c>
      <c r="H503" t="str">
        <v>Yes</v>
      </c>
    </row>
    <row r="504">
      <c r="A504" t="str">
        <v>S-0503</v>
      </c>
      <c r="B504" t="str">
        <v>Penang Immunology &amp; ID Center</v>
      </c>
      <c r="C504" t="str">
        <v>South-East Asia (Malaysia)</v>
      </c>
      <c r="D504" t="str">
        <v>Malaysia</v>
      </c>
      <c r="E504" t="str">
        <v>Penang</v>
      </c>
      <c r="F504" t="str">
        <v>Infectious Disease</v>
      </c>
      <c r="G504" t="str">
        <v>University Hospital</v>
      </c>
      <c r="H504" t="str">
        <v>Yes</v>
      </c>
    </row>
    <row r="505">
      <c r="A505" t="str">
        <v>S-0504</v>
      </c>
      <c r="B505" t="str">
        <v>Penang Heart &amp; Vascular Institute</v>
      </c>
      <c r="C505" t="str">
        <v>South-East Asia (Malaysia)</v>
      </c>
      <c r="D505" t="str">
        <v>Malaysia</v>
      </c>
      <c r="E505" t="str">
        <v>Penang</v>
      </c>
      <c r="F505" t="str">
        <v>Cardiology</v>
      </c>
      <c r="G505" t="str">
        <v>University Hospital</v>
      </c>
      <c r="H505" t="str">
        <v>Yes</v>
      </c>
    </row>
    <row r="506">
      <c r="A506" t="str">
        <v>S-0505</v>
      </c>
      <c r="B506" t="str">
        <v>Johor Bahru Diabetes &amp; Endocrine Institute</v>
      </c>
      <c r="C506" t="str">
        <v>South-East Asia (Malaysia)</v>
      </c>
      <c r="D506" t="str">
        <v>Malaysia</v>
      </c>
      <c r="E506" t="str">
        <v>Johor Bahru</v>
      </c>
      <c r="F506" t="str">
        <v>Endocrinology</v>
      </c>
      <c r="G506" t="str">
        <v>Community Hospital</v>
      </c>
      <c r="H506" t="str">
        <v>Yes</v>
      </c>
    </row>
    <row r="507">
      <c r="A507" t="str">
        <v>S-0506</v>
      </c>
      <c r="B507" t="str">
        <v>Johor Bahru Endocrine Care Hospital</v>
      </c>
      <c r="C507" t="str">
        <v>South-East Asia (Malaysia)</v>
      </c>
      <c r="D507" t="str">
        <v>Malaysia</v>
      </c>
      <c r="E507" t="str">
        <v>Johor Bahru</v>
      </c>
      <c r="F507" t="str">
        <v>Endocrinology</v>
      </c>
      <c r="G507" t="str">
        <v>Community Hospital</v>
      </c>
      <c r="H507" t="str">
        <v>Yes</v>
      </c>
    </row>
    <row r="508">
      <c r="A508" t="str">
        <v>S-0507</v>
      </c>
      <c r="B508" t="str">
        <v>Dammam Joint &amp; Autoimmune Care Hospital</v>
      </c>
      <c r="C508" t="str">
        <v>Middle East (Saudi Arabia)</v>
      </c>
      <c r="D508" t="str">
        <v>Saudi Arabia</v>
      </c>
      <c r="E508" t="str">
        <v>Dammam</v>
      </c>
      <c r="F508" t="str">
        <v>Rheumatology</v>
      </c>
      <c r="G508" t="str">
        <v>Community Hospital</v>
      </c>
      <c r="H508" t="str">
        <v>Yes</v>
      </c>
    </row>
    <row r="509">
      <c r="A509" t="str">
        <v>S-0508</v>
      </c>
      <c r="B509" t="str">
        <v>Dammam Comprehensive Cancer Hospital</v>
      </c>
      <c r="C509" t="str">
        <v>Middle East (Saudi Arabia)</v>
      </c>
      <c r="D509" t="str">
        <v>Saudi Arabia</v>
      </c>
      <c r="E509" t="str">
        <v>Dammam</v>
      </c>
      <c r="F509" t="str">
        <v>Oncology</v>
      </c>
      <c r="G509" t="str">
        <v>Community Hospital</v>
      </c>
      <c r="H509" t="str">
        <v>Yes</v>
      </c>
    </row>
    <row r="510">
      <c r="A510" t="str">
        <v>S-0509</v>
      </c>
      <c r="B510" t="str">
        <v>Dammam Kidney Care Hospital</v>
      </c>
      <c r="C510" t="str">
        <v>Middle East (Saudi Arabia)</v>
      </c>
      <c r="D510" t="str">
        <v>Saudi Arabia</v>
      </c>
      <c r="E510" t="str">
        <v>Dammam</v>
      </c>
      <c r="F510" t="str">
        <v>Nephrology</v>
      </c>
      <c r="G510" t="str">
        <v>Specialty Clinic</v>
      </c>
      <c r="H510" t="str">
        <v>Yes</v>
      </c>
    </row>
    <row r="511">
      <c r="A511" t="str">
        <v>S-0510</v>
      </c>
      <c r="B511" t="str">
        <v>Riyadh Cancer Center</v>
      </c>
      <c r="C511" t="str">
        <v>Middle East (Saudi Arabia)</v>
      </c>
      <c r="D511" t="str">
        <v>Saudi Arabia</v>
      </c>
      <c r="E511" t="str">
        <v>Riyadh</v>
      </c>
      <c r="F511" t="str">
        <v>Oncology</v>
      </c>
      <c r="G511" t="str">
        <v>Academic Medical Center</v>
      </c>
      <c r="H511" t="str">
        <v>Yes</v>
      </c>
    </row>
    <row r="512">
      <c r="A512" t="str">
        <v>S-0511</v>
      </c>
      <c r="B512" t="str">
        <v>Riyadh Dermatology Center</v>
      </c>
      <c r="C512" t="str">
        <v>Middle East (Saudi Arabia)</v>
      </c>
      <c r="D512" t="str">
        <v>Saudi Arabia</v>
      </c>
      <c r="E512" t="str">
        <v>Riyadh</v>
      </c>
      <c r="F512" t="str">
        <v>Dermatology</v>
      </c>
      <c r="G512" t="str">
        <v>Regional Referral Hospital</v>
      </c>
      <c r="H512" t="str">
        <v>Yes</v>
      </c>
    </row>
    <row r="513">
      <c r="A513" t="str">
        <v>S-0512</v>
      </c>
      <c r="B513" t="str">
        <v>Dammam Neuroscience Hospital</v>
      </c>
      <c r="C513" t="str">
        <v>Middle East (Saudi Arabia)</v>
      </c>
      <c r="D513" t="str">
        <v>Saudi Arabia</v>
      </c>
      <c r="E513" t="str">
        <v>Dammam</v>
      </c>
      <c r="F513" t="str">
        <v>Neurology</v>
      </c>
      <c r="G513" t="str">
        <v>Community Hospital</v>
      </c>
      <c r="H513" t="str">
        <v>Yes</v>
      </c>
    </row>
    <row r="514">
      <c r="A514" t="str">
        <v>S-0513</v>
      </c>
      <c r="B514" t="str">
        <v>Arequipa Neuroscience Hospital</v>
      </c>
      <c r="C514" t="str">
        <v>Andean Region (Peru)</v>
      </c>
      <c r="D514" t="str">
        <v>Peru</v>
      </c>
      <c r="E514" t="str">
        <v>Arequipa</v>
      </c>
      <c r="F514" t="str">
        <v>Neurology</v>
      </c>
      <c r="G514" t="str">
        <v>University Hospital</v>
      </c>
      <c r="H514" t="str">
        <v>Yes</v>
      </c>
    </row>
    <row r="515">
      <c r="A515" t="str">
        <v>S-0514</v>
      </c>
      <c r="B515" t="str">
        <v>Trujillo Blood Disorders Institute</v>
      </c>
      <c r="C515" t="str">
        <v>Andean Region (Peru)</v>
      </c>
      <c r="D515" t="str">
        <v>Peru</v>
      </c>
      <c r="E515" t="str">
        <v>Trujillo</v>
      </c>
      <c r="F515" t="str">
        <v>Hematology</v>
      </c>
      <c r="G515" t="str">
        <v>University Hospital</v>
      </c>
      <c r="H515" t="str">
        <v>Yes</v>
      </c>
    </row>
    <row r="516">
      <c r="A516" t="str">
        <v>S-0515</v>
      </c>
      <c r="B516" t="str">
        <v>Arequipa Joint &amp; Autoimmune Care Hospital</v>
      </c>
      <c r="C516" t="str">
        <v>Andean Region (Peru)</v>
      </c>
      <c r="D516" t="str">
        <v>Peru</v>
      </c>
      <c r="E516" t="str">
        <v>Arequipa</v>
      </c>
      <c r="F516" t="str">
        <v>Rheumatology</v>
      </c>
      <c r="G516" t="str">
        <v>Regional Referral Hospital</v>
      </c>
      <c r="H516" t="str">
        <v>No</v>
      </c>
    </row>
    <row r="517">
      <c r="A517" t="str">
        <v>S-0516</v>
      </c>
      <c r="B517" t="str">
        <v>Trujillo Kidney Care Hospital</v>
      </c>
      <c r="C517" t="str">
        <v>Andean Region (Peru)</v>
      </c>
      <c r="D517" t="str">
        <v>Peru</v>
      </c>
      <c r="E517" t="str">
        <v>Trujillo</v>
      </c>
      <c r="F517" t="str">
        <v>Nephrology</v>
      </c>
      <c r="G517" t="str">
        <v>University Hospital</v>
      </c>
      <c r="H517" t="str">
        <v>Yes</v>
      </c>
    </row>
    <row r="518">
      <c r="A518" t="str">
        <v>S-0517</v>
      </c>
      <c r="B518" t="str">
        <v>Trujillo Cardiology Center</v>
      </c>
      <c r="C518" t="str">
        <v>Andean Region (Peru)</v>
      </c>
      <c r="D518" t="str">
        <v>Peru</v>
      </c>
      <c r="E518" t="str">
        <v>Trujillo</v>
      </c>
      <c r="F518" t="str">
        <v>Cardiology</v>
      </c>
      <c r="G518" t="str">
        <v>Community Hospital</v>
      </c>
      <c r="H518" t="str">
        <v>No</v>
      </c>
    </row>
    <row r="519">
      <c r="A519" t="str">
        <v>S-0518</v>
      </c>
      <c r="B519" t="str">
        <v>Trujillo Neurology Institute</v>
      </c>
      <c r="C519" t="str">
        <v>Andean Region (Peru)</v>
      </c>
      <c r="D519" t="str">
        <v>Peru</v>
      </c>
      <c r="E519" t="str">
        <v>Trujillo</v>
      </c>
      <c r="F519" t="str">
        <v>Neurology</v>
      </c>
      <c r="G519" t="str">
        <v>Regional Referral Hospital</v>
      </c>
      <c r="H519" t="str">
        <v>Yes</v>
      </c>
    </row>
    <row r="520">
      <c r="A520" t="str">
        <v>S-0519</v>
      </c>
      <c r="B520" t="str">
        <v>Kharkiv Dermatology Center</v>
      </c>
      <c r="C520" t="str">
        <v>Eastern Europe (Ukraine)</v>
      </c>
      <c r="D520" t="str">
        <v>Ukraine</v>
      </c>
      <c r="E520" t="str">
        <v>Kharkiv</v>
      </c>
      <c r="F520" t="str">
        <v>Dermatology</v>
      </c>
      <c r="G520" t="str">
        <v>Regional Referral Hospital</v>
      </c>
      <c r="H520" t="str">
        <v>Yes</v>
      </c>
    </row>
    <row r="521">
      <c r="A521" t="str">
        <v>S-0520</v>
      </c>
      <c r="B521" t="str">
        <v>Odesa Hematology Care Hospital</v>
      </c>
      <c r="C521" t="str">
        <v>Eastern Europe (Ukraine)</v>
      </c>
      <c r="D521" t="str">
        <v>Ukraine</v>
      </c>
      <c r="E521" t="str">
        <v>Odesa</v>
      </c>
      <c r="F521" t="str">
        <v>Hematology</v>
      </c>
      <c r="G521" t="str">
        <v>University Hospital</v>
      </c>
      <c r="H521" t="str">
        <v>Yes</v>
      </c>
    </row>
    <row r="522">
      <c r="A522" t="str">
        <v>S-0521</v>
      </c>
      <c r="B522" t="str">
        <v>Kharkiv Rheumatology Institute</v>
      </c>
      <c r="C522" t="str">
        <v>Eastern Europe (Ukraine)</v>
      </c>
      <c r="D522" t="str">
        <v>Ukraine</v>
      </c>
      <c r="E522" t="str">
        <v>Kharkiv</v>
      </c>
      <c r="F522" t="str">
        <v>Rheumatology</v>
      </c>
      <c r="G522" t="str">
        <v>Community Hospital</v>
      </c>
      <c r="H522" t="str">
        <v>No</v>
      </c>
    </row>
    <row r="523">
      <c r="A523" t="str">
        <v>S-0522</v>
      </c>
      <c r="B523" t="str">
        <v>Kharkiv Kidney Care Hospital</v>
      </c>
      <c r="C523" t="str">
        <v>Eastern Europe (Ukraine)</v>
      </c>
      <c r="D523" t="str">
        <v>Ukraine</v>
      </c>
      <c r="E523" t="str">
        <v>Kharkiv</v>
      </c>
      <c r="F523" t="str">
        <v>Nephrology</v>
      </c>
      <c r="G523" t="str">
        <v>Regional Referral Hospital</v>
      </c>
      <c r="H523" t="str">
        <v>Yes</v>
      </c>
    </row>
    <row r="524">
      <c r="A524" t="str">
        <v>S-0523</v>
      </c>
      <c r="B524" t="str">
        <v>Kyiv Cardiac Care Hospital</v>
      </c>
      <c r="C524" t="str">
        <v>Eastern Europe (Ukraine)</v>
      </c>
      <c r="D524" t="str">
        <v>Ukraine</v>
      </c>
      <c r="E524" t="str">
        <v>Kyiv</v>
      </c>
      <c r="F524" t="str">
        <v>Cardiology</v>
      </c>
      <c r="G524" t="str">
        <v>Specialty Clinic</v>
      </c>
      <c r="H524" t="str">
        <v>Yes</v>
      </c>
    </row>
    <row r="525">
      <c r="A525" t="str">
        <v>S-0524</v>
      </c>
      <c r="B525" t="str">
        <v>Kharkiv Immunology &amp; ID Center</v>
      </c>
      <c r="C525" t="str">
        <v>Eastern Europe (Ukraine)</v>
      </c>
      <c r="D525" t="str">
        <v>Ukraine</v>
      </c>
      <c r="E525" t="str">
        <v>Kharkiv</v>
      </c>
      <c r="F525" t="str">
        <v>Infectious Disease</v>
      </c>
      <c r="G525" t="str">
        <v>University Hospital</v>
      </c>
      <c r="H525" t="str">
        <v>Yes</v>
      </c>
    </row>
    <row r="526">
      <c r="A526" t="str">
        <v>S-0525</v>
      </c>
      <c r="B526" t="str">
        <v>Odesa Pulmonology Institute</v>
      </c>
      <c r="C526" t="str">
        <v>Eastern Europe (Ukraine)</v>
      </c>
      <c r="D526" t="str">
        <v>Ukraine</v>
      </c>
      <c r="E526" t="str">
        <v>Odesa</v>
      </c>
      <c r="F526" t="str">
        <v>Pulmonology</v>
      </c>
      <c r="G526" t="str">
        <v>Specialty Clinic</v>
      </c>
      <c r="H526" t="str">
        <v>No</v>
      </c>
    </row>
    <row r="527">
      <c r="A527" t="str">
        <v>S-0526</v>
      </c>
      <c r="B527" t="str">
        <v>Odesa Immunology &amp; ID Center</v>
      </c>
      <c r="C527" t="str">
        <v>Eastern Europe (Ukraine)</v>
      </c>
      <c r="D527" t="str">
        <v>Ukraine</v>
      </c>
      <c r="E527" t="str">
        <v>Odesa</v>
      </c>
      <c r="F527" t="str">
        <v>Infectious Disease</v>
      </c>
      <c r="G527" t="str">
        <v>Specialty Clinic</v>
      </c>
      <c r="H527" t="str">
        <v>Yes</v>
      </c>
    </row>
    <row r="528">
      <c r="A528" t="str">
        <v>S-0527</v>
      </c>
      <c r="B528" t="str">
        <v>Cluj-Napoca Gastroenterology &amp; IBD Center</v>
      </c>
      <c r="C528" t="str">
        <v>Eastern Europe (Romania)</v>
      </c>
      <c r="D528" t="str">
        <v>Romania</v>
      </c>
      <c r="E528" t="str">
        <v>Cluj-Napoca</v>
      </c>
      <c r="F528" t="str">
        <v>Gastroenterology</v>
      </c>
      <c r="G528" t="str">
        <v>Academic Medical Center</v>
      </c>
      <c r="H528" t="str">
        <v>Yes</v>
      </c>
    </row>
    <row r="529">
      <c r="A529" t="str">
        <v>S-0528</v>
      </c>
      <c r="B529" t="str">
        <v>Timisoara Joint &amp; Autoimmune Care Hospital</v>
      </c>
      <c r="C529" t="str">
        <v>Eastern Europe (Romania)</v>
      </c>
      <c r="D529" t="str">
        <v>Romania</v>
      </c>
      <c r="E529" t="str">
        <v>Timisoara</v>
      </c>
      <c r="F529" t="str">
        <v>Rheumatology</v>
      </c>
      <c r="G529" t="str">
        <v>University Hospital</v>
      </c>
      <c r="H529" t="str">
        <v>No</v>
      </c>
    </row>
    <row r="530">
      <c r="A530" t="str">
        <v>S-0529</v>
      </c>
      <c r="B530" t="str">
        <v>Cluj-Napoca Heart &amp; Vascular Institute</v>
      </c>
      <c r="C530" t="str">
        <v>Eastern Europe (Romania)</v>
      </c>
      <c r="D530" t="str">
        <v>Romania</v>
      </c>
      <c r="E530" t="str">
        <v>Cluj-Napoca</v>
      </c>
      <c r="F530" t="str">
        <v>Cardiology</v>
      </c>
      <c r="G530" t="str">
        <v>Community Hospital</v>
      </c>
      <c r="H530" t="str">
        <v>Yes</v>
      </c>
    </row>
    <row r="531">
      <c r="A531" t="str">
        <v>S-0530</v>
      </c>
      <c r="B531" t="str">
        <v>Cluj-Napoca Endocrine Care Hospital</v>
      </c>
      <c r="C531" t="str">
        <v>Eastern Europe (Romania)</v>
      </c>
      <c r="D531" t="str">
        <v>Romania</v>
      </c>
      <c r="E531" t="str">
        <v>Cluj-Napoca</v>
      </c>
      <c r="F531" t="str">
        <v>Endocrinology</v>
      </c>
      <c r="G531" t="str">
        <v>Regional Referral Hospital</v>
      </c>
      <c r="H531" t="str">
        <v>Yes</v>
      </c>
    </row>
    <row r="532">
      <c r="A532" t="str">
        <v>S-0531</v>
      </c>
      <c r="B532" t="str">
        <v>Cluj-Napoca Oncology Institute</v>
      </c>
      <c r="C532" t="str">
        <v>Eastern Europe (Romania)</v>
      </c>
      <c r="D532" t="str">
        <v>Romania</v>
      </c>
      <c r="E532" t="str">
        <v>Cluj-Napoca</v>
      </c>
      <c r="F532" t="str">
        <v>Oncology</v>
      </c>
      <c r="G532" t="str">
        <v>Specialty Clinic</v>
      </c>
      <c r="H532" t="str">
        <v>Yes</v>
      </c>
    </row>
    <row r="533">
      <c r="A533" t="str">
        <v>S-0532</v>
      </c>
      <c r="B533" t="str">
        <v>Phuket GI Care Hospital</v>
      </c>
      <c r="C533" t="str">
        <v>South-East Asia (Thailand)</v>
      </c>
      <c r="D533" t="str">
        <v>Thailand</v>
      </c>
      <c r="E533" t="str">
        <v>Phuket</v>
      </c>
      <c r="F533" t="str">
        <v>Gastroenterology</v>
      </c>
      <c r="G533" t="str">
        <v>University Hospital</v>
      </c>
      <c r="H533" t="str">
        <v>No</v>
      </c>
    </row>
    <row r="534">
      <c r="A534" t="str">
        <v>S-0533</v>
      </c>
      <c r="B534" t="str">
        <v>Chiang Mai Rheumatology Institute</v>
      </c>
      <c r="C534" t="str">
        <v>South-East Asia (Thailand)</v>
      </c>
      <c r="D534" t="str">
        <v>Thailand</v>
      </c>
      <c r="E534" t="str">
        <v>Chiang Mai</v>
      </c>
      <c r="F534" t="str">
        <v>Rheumatology</v>
      </c>
      <c r="G534" t="str">
        <v>Community Hospital</v>
      </c>
      <c r="H534" t="str">
        <v>Yes</v>
      </c>
    </row>
    <row r="535">
      <c r="A535" t="str">
        <v>S-0534</v>
      </c>
      <c r="B535" t="str">
        <v>Phuket Rheumatology &amp; Arthritis Center</v>
      </c>
      <c r="C535" t="str">
        <v>South-East Asia (Thailand)</v>
      </c>
      <c r="D535" t="str">
        <v>Thailand</v>
      </c>
      <c r="E535" t="str">
        <v>Phuket</v>
      </c>
      <c r="F535" t="str">
        <v>Rheumatology</v>
      </c>
      <c r="G535" t="str">
        <v>Community Hospital</v>
      </c>
      <c r="H535" t="str">
        <v>No</v>
      </c>
    </row>
    <row r="536">
      <c r="A536" t="str">
        <v>S-0535</v>
      </c>
      <c r="B536" t="str">
        <v>Chiang Mai Hematology Center</v>
      </c>
      <c r="C536" t="str">
        <v>South-East Asia (Thailand)</v>
      </c>
      <c r="D536" t="str">
        <v>Thailand</v>
      </c>
      <c r="E536" t="str">
        <v>Chiang Mai</v>
      </c>
      <c r="F536" t="str">
        <v>Hematology</v>
      </c>
      <c r="G536" t="str">
        <v>University Hospital</v>
      </c>
      <c r="H536" t="str">
        <v>Yes</v>
      </c>
    </row>
    <row r="537">
      <c r="A537" t="str">
        <v>S-0536</v>
      </c>
      <c r="B537" t="str">
        <v>Bangkok Psychiatry Institute</v>
      </c>
      <c r="C537" t="str">
        <v>South-East Asia (Thailand)</v>
      </c>
      <c r="D537" t="str">
        <v>Thailand</v>
      </c>
      <c r="E537" t="str">
        <v>Bangkok</v>
      </c>
      <c r="F537" t="str">
        <v>Psychiatry</v>
      </c>
      <c r="G537" t="str">
        <v>Regional Referral Hospital</v>
      </c>
      <c r="H537" t="str">
        <v>Yes</v>
      </c>
    </row>
    <row r="538">
      <c r="A538" t="str">
        <v>S-0537</v>
      </c>
      <c r="B538" t="str">
        <v>Chiang Mai Diabetes &amp; Endocrine Institute</v>
      </c>
      <c r="C538" t="str">
        <v>South-East Asia (Thailand)</v>
      </c>
      <c r="D538" t="str">
        <v>Thailand</v>
      </c>
      <c r="E538" t="str">
        <v>Chiang Mai</v>
      </c>
      <c r="F538" t="str">
        <v>Endocrinology</v>
      </c>
      <c r="G538" t="str">
        <v>Specialty Clinic</v>
      </c>
      <c r="H538" t="str">
        <v>Yes</v>
      </c>
    </row>
    <row r="539">
      <c r="A539" t="str">
        <v>S-0538</v>
      </c>
      <c r="B539" t="str">
        <v>Bangkok Nephrology &amp; Kidney Care Center</v>
      </c>
      <c r="C539" t="str">
        <v>South-East Asia (Thailand)</v>
      </c>
      <c r="D539" t="str">
        <v>Thailand</v>
      </c>
      <c r="E539" t="str">
        <v>Bangkok</v>
      </c>
      <c r="F539" t="str">
        <v>Nephrology</v>
      </c>
      <c r="G539" t="str">
        <v>Regional Referral Hospital</v>
      </c>
      <c r="H539" t="str">
        <v>No</v>
      </c>
    </row>
    <row r="540">
      <c r="A540" t="str">
        <v>S-0539</v>
      </c>
      <c r="B540" t="str">
        <v>Phuket GI Care Hospital</v>
      </c>
      <c r="C540" t="str">
        <v>South-East Asia (Thailand)</v>
      </c>
      <c r="D540" t="str">
        <v>Thailand</v>
      </c>
      <c r="E540" t="str">
        <v>Phuket</v>
      </c>
      <c r="F540" t="str">
        <v>Gastroenterology</v>
      </c>
      <c r="G540" t="str">
        <v>Regional Referral Hospital</v>
      </c>
      <c r="H540" t="str">
        <v>No</v>
      </c>
    </row>
    <row r="541">
      <c r="A541" t="str">
        <v>S-0540</v>
      </c>
      <c r="B541" t="str">
        <v>Chiang Mai Respiratory Care Center</v>
      </c>
      <c r="C541" t="str">
        <v>South-East Asia (Thailand)</v>
      </c>
      <c r="D541" t="str">
        <v>Thailand</v>
      </c>
      <c r="E541" t="str">
        <v>Chiang Mai</v>
      </c>
      <c r="F541" t="str">
        <v>Pulmonology</v>
      </c>
      <c r="G541" t="str">
        <v>Community Hospital</v>
      </c>
      <c r="H541" t="str">
        <v>No</v>
      </c>
    </row>
    <row r="542">
      <c r="A542" t="str">
        <v>S-0541</v>
      </c>
      <c r="B542" t="str">
        <v>Bangkok Global Health Institute</v>
      </c>
      <c r="C542" t="str">
        <v>South-East Asia (Thailand)</v>
      </c>
      <c r="D542" t="str">
        <v>Thailand</v>
      </c>
      <c r="E542" t="str">
        <v>Bangkok</v>
      </c>
      <c r="F542" t="str">
        <v>Infectious Disease</v>
      </c>
      <c r="G542" t="str">
        <v>Academic Medical Center</v>
      </c>
      <c r="H542" t="str">
        <v>Yes</v>
      </c>
    </row>
    <row r="543">
      <c r="A543" t="str">
        <v>S-0542</v>
      </c>
      <c r="B543" t="str">
        <v>Phuket Dermatology Center</v>
      </c>
      <c r="C543" t="str">
        <v>South-East Asia (Thailand)</v>
      </c>
      <c r="D543" t="str">
        <v>Thailand</v>
      </c>
      <c r="E543" t="str">
        <v>Phuket</v>
      </c>
      <c r="F543" t="str">
        <v>Dermatology</v>
      </c>
      <c r="G543" t="str">
        <v>Academic Medical Center</v>
      </c>
      <c r="H543" t="str">
        <v>Yes</v>
      </c>
    </row>
    <row r="544">
      <c r="A544" t="str">
        <v>S-0543</v>
      </c>
      <c r="B544" t="str">
        <v>Bangkok Behavioral Health Center</v>
      </c>
      <c r="C544" t="str">
        <v>South-East Asia (Thailand)</v>
      </c>
      <c r="D544" t="str">
        <v>Thailand</v>
      </c>
      <c r="E544" t="str">
        <v>Bangkok</v>
      </c>
      <c r="F544" t="str">
        <v>Psychiatry</v>
      </c>
      <c r="G544" t="str">
        <v>Specialty Clinic</v>
      </c>
      <c r="H544" t="str">
        <v>Yes</v>
      </c>
    </row>
    <row r="545">
      <c r="A545" t="str">
        <v>S-0544</v>
      </c>
      <c r="B545" t="str">
        <v>Phuket Pulmonology Institute</v>
      </c>
      <c r="C545" t="str">
        <v>South-East Asia (Thailand)</v>
      </c>
      <c r="D545" t="str">
        <v>Thailand</v>
      </c>
      <c r="E545" t="str">
        <v>Phuket</v>
      </c>
      <c r="F545" t="str">
        <v>Pulmonology</v>
      </c>
      <c r="G545" t="str">
        <v>University Hospital</v>
      </c>
      <c r="H545" t="str">
        <v>No</v>
      </c>
    </row>
    <row r="546">
      <c r="A546" t="str">
        <v>S-0545</v>
      </c>
      <c r="B546" t="str">
        <v>Rabat Heart &amp; Vascular Institute</v>
      </c>
      <c r="C546" t="str">
        <v>North Africa (Morocco)</v>
      </c>
      <c r="D546" t="str">
        <v>Morocco</v>
      </c>
      <c r="E546" t="str">
        <v>Rabat</v>
      </c>
      <c r="F546" t="str">
        <v>Cardiology</v>
      </c>
      <c r="G546" t="str">
        <v>Regional Referral Hospital</v>
      </c>
      <c r="H546" t="str">
        <v>Yes</v>
      </c>
    </row>
    <row r="547">
      <c r="A547" t="str">
        <v>S-0546</v>
      </c>
      <c r="B547" t="str">
        <v>Casablanca Blood Disorders Institute</v>
      </c>
      <c r="C547" t="str">
        <v>North Africa (Morocco)</v>
      </c>
      <c r="D547" t="str">
        <v>Morocco</v>
      </c>
      <c r="E547" t="str">
        <v>Casablanca</v>
      </c>
      <c r="F547" t="str">
        <v>Hematology</v>
      </c>
      <c r="G547" t="str">
        <v>Specialty Clinic</v>
      </c>
      <c r="H547" t="str">
        <v>Yes</v>
      </c>
    </row>
    <row r="548">
      <c r="A548" t="str">
        <v>S-0547</v>
      </c>
      <c r="B548" t="str">
        <v>Rabat Memory &amp; Brain Health Center</v>
      </c>
      <c r="C548" t="str">
        <v>North Africa (Morocco)</v>
      </c>
      <c r="D548" t="str">
        <v>Morocco</v>
      </c>
      <c r="E548" t="str">
        <v>Rabat</v>
      </c>
      <c r="F548" t="str">
        <v>Neurology</v>
      </c>
      <c r="G548" t="str">
        <v>University Hospital</v>
      </c>
      <c r="H548" t="str">
        <v>Yes</v>
      </c>
    </row>
    <row r="549">
      <c r="A549" t="str">
        <v>S-0548</v>
      </c>
      <c r="B549" t="str">
        <v>Rabat Oncology Institute</v>
      </c>
      <c r="C549" t="str">
        <v>North Africa (Morocco)</v>
      </c>
      <c r="D549" t="str">
        <v>Morocco</v>
      </c>
      <c r="E549" t="str">
        <v>Rabat</v>
      </c>
      <c r="F549" t="str">
        <v>Oncology</v>
      </c>
      <c r="G549" t="str">
        <v>Community Hospital</v>
      </c>
      <c r="H549" t="str">
        <v>No</v>
      </c>
    </row>
    <row r="550">
      <c r="A550" t="str">
        <v>S-0549</v>
      </c>
      <c r="B550" t="str">
        <v>Rabat Diabetes &amp; Endocrine Institute</v>
      </c>
      <c r="C550" t="str">
        <v>North Africa (Morocco)</v>
      </c>
      <c r="D550" t="str">
        <v>Morocco</v>
      </c>
      <c r="E550" t="str">
        <v>Rabat</v>
      </c>
      <c r="F550" t="str">
        <v>Endocrinology</v>
      </c>
      <c r="G550" t="str">
        <v>University Hospital</v>
      </c>
      <c r="H550" t="str">
        <v>Yes</v>
      </c>
    </row>
    <row r="551">
      <c r="A551" t="str">
        <v>S-0550</v>
      </c>
      <c r="B551" t="str">
        <v>Casablanca Oncology Institute</v>
      </c>
      <c r="C551" t="str">
        <v>North Africa (Morocco)</v>
      </c>
      <c r="D551" t="str">
        <v>Morocco</v>
      </c>
      <c r="E551" t="str">
        <v>Casablanca</v>
      </c>
      <c r="F551" t="str">
        <v>Oncology</v>
      </c>
      <c r="G551" t="str">
        <v>Community Hospital</v>
      </c>
      <c r="H551" t="str">
        <v>Yes</v>
      </c>
    </row>
    <row r="552">
      <c r="A552" t="str">
        <v>S-0551</v>
      </c>
      <c r="B552" t="str">
        <v>Casablanca Pulmonology Institute</v>
      </c>
      <c r="C552" t="str">
        <v>North Africa (Morocco)</v>
      </c>
      <c r="D552" t="str">
        <v>Morocco</v>
      </c>
      <c r="E552" t="str">
        <v>Casablanca</v>
      </c>
      <c r="F552" t="str">
        <v>Pulmonology</v>
      </c>
      <c r="G552" t="str">
        <v>University Hospital</v>
      </c>
      <c r="H552" t="str">
        <v>Yes</v>
      </c>
    </row>
    <row r="553">
      <c r="A553" t="str">
        <v>S-0552</v>
      </c>
      <c r="B553" t="str">
        <v>Tamale Oncology Institute</v>
      </c>
      <c r="C553" t="str">
        <v>West Africa (Ghana)</v>
      </c>
      <c r="D553" t="str">
        <v>Ghana</v>
      </c>
      <c r="E553" t="str">
        <v>Tamale</v>
      </c>
      <c r="F553" t="str">
        <v>Oncology</v>
      </c>
      <c r="G553" t="str">
        <v>Academic Medical Center</v>
      </c>
      <c r="H553" t="str">
        <v>Yes</v>
      </c>
    </row>
    <row r="554">
      <c r="A554" t="str">
        <v>S-0553</v>
      </c>
      <c r="B554" t="str">
        <v>Tamale Hematology Care Hospital</v>
      </c>
      <c r="C554" t="str">
        <v>West Africa (Ghana)</v>
      </c>
      <c r="D554" t="str">
        <v>Ghana</v>
      </c>
      <c r="E554" t="str">
        <v>Tamale</v>
      </c>
      <c r="F554" t="str">
        <v>Hematology</v>
      </c>
      <c r="G554" t="str">
        <v>Academic Medical Center</v>
      </c>
      <c r="H554" t="str">
        <v>Yes</v>
      </c>
    </row>
    <row r="555">
      <c r="A555" t="str">
        <v>S-0554</v>
      </c>
      <c r="B555" t="str">
        <v>Tamale Rheumatology Institute</v>
      </c>
      <c r="C555" t="str">
        <v>West Africa (Ghana)</v>
      </c>
      <c r="D555" t="str">
        <v>Ghana</v>
      </c>
      <c r="E555" t="str">
        <v>Tamale</v>
      </c>
      <c r="F555" t="str">
        <v>Rheumatology</v>
      </c>
      <c r="G555" t="str">
        <v>University Hospital</v>
      </c>
      <c r="H555" t="str">
        <v>No</v>
      </c>
    </row>
    <row r="556">
      <c r="A556" t="str">
        <v>S-0555</v>
      </c>
      <c r="B556" t="str">
        <v>Accra Gastroenterology &amp; IBD Center</v>
      </c>
      <c r="C556" t="str">
        <v>West Africa (Ghana)</v>
      </c>
      <c r="D556" t="str">
        <v>Ghana</v>
      </c>
      <c r="E556" t="str">
        <v>Accra</v>
      </c>
      <c r="F556" t="str">
        <v>Gastroenterology</v>
      </c>
      <c r="G556" t="str">
        <v>Specialty Clinic</v>
      </c>
      <c r="H556" t="str">
        <v>Yes</v>
      </c>
    </row>
    <row r="557">
      <c r="A557" t="str">
        <v>S-0556</v>
      </c>
      <c r="B557" t="str">
        <v>Kumasi Heart &amp; Vascular Institute</v>
      </c>
      <c r="C557" t="str">
        <v>West Africa (Ghana)</v>
      </c>
      <c r="D557" t="str">
        <v>Ghana</v>
      </c>
      <c r="E557" t="str">
        <v>Kumasi</v>
      </c>
      <c r="F557" t="str">
        <v>Cardiology</v>
      </c>
      <c r="G557" t="str">
        <v>Specialty Clinic</v>
      </c>
      <c r="H557" t="str">
        <v>Yes</v>
      </c>
    </row>
    <row r="558">
      <c r="A558" t="str">
        <v>S-0557</v>
      </c>
      <c r="B558" t="str">
        <v>Accra Global Health Institute</v>
      </c>
      <c r="C558" t="str">
        <v>West Africa (Ghana)</v>
      </c>
      <c r="D558" t="str">
        <v>Ghana</v>
      </c>
      <c r="E558" t="str">
        <v>Accra</v>
      </c>
      <c r="F558" t="str">
        <v>Infectious Disease</v>
      </c>
      <c r="G558" t="str">
        <v>Regional Referral Hospital</v>
      </c>
      <c r="H558" t="str">
        <v>Yes</v>
      </c>
    </row>
    <row r="559">
      <c r="A559" t="str">
        <v>S-0558</v>
      </c>
      <c r="B559" t="str">
        <v>Addis Ababa Heart &amp; Vascular Institute</v>
      </c>
      <c r="C559" t="str">
        <v>East Africa (Ethiopia)</v>
      </c>
      <c r="D559" t="str">
        <v>Ethiopia</v>
      </c>
      <c r="E559" t="str">
        <v>Addis Ababa</v>
      </c>
      <c r="F559" t="str">
        <v>Cardiology</v>
      </c>
      <c r="G559" t="str">
        <v>Academic Medical Center</v>
      </c>
      <c r="H559" t="str">
        <v>Yes</v>
      </c>
    </row>
    <row r="560">
      <c r="A560" t="str">
        <v>S-0559</v>
      </c>
      <c r="B560" t="str">
        <v>Dire Dawa Joint &amp; Autoimmune Care Hospital</v>
      </c>
      <c r="C560" t="str">
        <v>East Africa (Ethiopia)</v>
      </c>
      <c r="D560" t="str">
        <v>Ethiopia</v>
      </c>
      <c r="E560" t="str">
        <v>Dire Dawa</v>
      </c>
      <c r="F560" t="str">
        <v>Rheumatology</v>
      </c>
      <c r="G560" t="str">
        <v>Regional Referral Hospital</v>
      </c>
      <c r="H560" t="str">
        <v>Yes</v>
      </c>
    </row>
    <row r="561">
      <c r="A561" t="str">
        <v>S-0560</v>
      </c>
      <c r="B561" t="str">
        <v>Dire Dawa Lung Health Hospital</v>
      </c>
      <c r="C561" t="str">
        <v>East Africa (Ethiopia)</v>
      </c>
      <c r="D561" t="str">
        <v>Ethiopia</v>
      </c>
      <c r="E561" t="str">
        <v>Dire Dawa</v>
      </c>
      <c r="F561" t="str">
        <v>Pulmonology</v>
      </c>
      <c r="G561" t="str">
        <v>Community Hospital</v>
      </c>
      <c r="H561" t="str">
        <v>Yes</v>
      </c>
    </row>
    <row r="562">
      <c r="A562" t="str">
        <v>S-0561</v>
      </c>
      <c r="B562" t="str">
        <v>Addis Ababa Cardiology Center</v>
      </c>
      <c r="C562" t="str">
        <v>East Africa (Ethiopia)</v>
      </c>
      <c r="D562" t="str">
        <v>Ethiopia</v>
      </c>
      <c r="E562" t="str">
        <v>Addis Ababa</v>
      </c>
      <c r="F562" t="str">
        <v>Cardiology</v>
      </c>
      <c r="G562" t="str">
        <v>University Hospital</v>
      </c>
      <c r="H562" t="str">
        <v>Yes</v>
      </c>
    </row>
    <row r="563">
      <c r="A563" t="str">
        <v>S-0562</v>
      </c>
      <c r="B563" t="str">
        <v>Dire Dawa Oncology Institute</v>
      </c>
      <c r="C563" t="str">
        <v>East Africa (Ethiopia)</v>
      </c>
      <c r="D563" t="str">
        <v>Ethiopia</v>
      </c>
      <c r="E563" t="str">
        <v>Dire Dawa</v>
      </c>
      <c r="F563" t="str">
        <v>Oncology</v>
      </c>
      <c r="G563" t="str">
        <v>Specialty Clinic</v>
      </c>
      <c r="H563" t="str">
        <v>Yes</v>
      </c>
    </row>
    <row r="564">
      <c r="A564" t="str">
        <v>S-0563</v>
      </c>
      <c r="B564" t="str">
        <v>Dire Dawa Mental Health Care Hospital</v>
      </c>
      <c r="C564" t="str">
        <v>East Africa (Ethiopia)</v>
      </c>
      <c r="D564" t="str">
        <v>Ethiopia</v>
      </c>
      <c r="E564" t="str">
        <v>Dire Dawa</v>
      </c>
      <c r="F564" t="str">
        <v>Psychiatry</v>
      </c>
      <c r="G564" t="str">
        <v>University Hospital</v>
      </c>
      <c r="H564" t="str">
        <v>Yes</v>
      </c>
    </row>
    <row r="565">
      <c r="A565" t="str">
        <v>S-0564</v>
      </c>
      <c r="B565" t="str">
        <v>Addis Ababa GI Care Hospital</v>
      </c>
      <c r="C565" t="str">
        <v>East Africa (Ethiopia)</v>
      </c>
      <c r="D565" t="str">
        <v>Ethiopia</v>
      </c>
      <c r="E565" t="str">
        <v>Addis Ababa</v>
      </c>
      <c r="F565" t="str">
        <v>Gastroenterology</v>
      </c>
      <c r="G565" t="str">
        <v>Community Hospital</v>
      </c>
      <c r="H565" t="str">
        <v>No</v>
      </c>
    </row>
    <row r="566">
      <c r="A566" t="str">
        <v>S-0565</v>
      </c>
      <c r="B566" t="str">
        <v>Addis Ababa Lung Health Hospital</v>
      </c>
      <c r="C566" t="str">
        <v>East Africa (Ethiopia)</v>
      </c>
      <c r="D566" t="str">
        <v>Ethiopia</v>
      </c>
      <c r="E566" t="str">
        <v>Addis Ababa</v>
      </c>
      <c r="F566" t="str">
        <v>Pulmonology</v>
      </c>
      <c r="G566" t="str">
        <v>Academic Medical Center</v>
      </c>
      <c r="H566" t="str">
        <v>Yes</v>
      </c>
    </row>
    <row r="567">
      <c r="A567" t="str">
        <v>S-0566</v>
      </c>
      <c r="B567" t="str">
        <v>Addis Ababa Psychiatry Institute</v>
      </c>
      <c r="C567" t="str">
        <v>East Africa (Ethiopia)</v>
      </c>
      <c r="D567" t="str">
        <v>Ethiopia</v>
      </c>
      <c r="E567" t="str">
        <v>Addis Ababa</v>
      </c>
      <c r="F567" t="str">
        <v>Psychiatry</v>
      </c>
      <c r="G567" t="str">
        <v>Regional Referral Hospital</v>
      </c>
      <c r="H567" t="str">
        <v>No</v>
      </c>
    </row>
    <row r="568">
      <c r="A568" t="str">
        <v>S-0567</v>
      </c>
      <c r="B568" t="str">
        <v>Dire Dawa Mental Health Care Hospital</v>
      </c>
      <c r="C568" t="str">
        <v>East Africa (Ethiopia)</v>
      </c>
      <c r="D568" t="str">
        <v>Ethiopia</v>
      </c>
      <c r="E568" t="str">
        <v>Dire Dawa</v>
      </c>
      <c r="F568" t="str">
        <v>Psychiatry</v>
      </c>
      <c r="G568" t="str">
        <v>Academic Medical Center</v>
      </c>
      <c r="H568" t="str">
        <v>Yes</v>
      </c>
    </row>
    <row r="569">
      <c r="A569" t="str">
        <v>S-0568</v>
      </c>
      <c r="B569" t="str">
        <v>Addis Ababa Heart &amp; Vascular Institute</v>
      </c>
      <c r="C569" t="str">
        <v>East Africa (Ethiopia)</v>
      </c>
      <c r="D569" t="str">
        <v>Ethiopia</v>
      </c>
      <c r="E569" t="str">
        <v>Addis Ababa</v>
      </c>
      <c r="F569" t="str">
        <v>Cardiology</v>
      </c>
      <c r="G569" t="str">
        <v>University Hospital</v>
      </c>
      <c r="H569" t="str">
        <v>Yes</v>
      </c>
    </row>
    <row r="570">
      <c r="A570" t="str">
        <v>S-0569</v>
      </c>
      <c r="B570" t="str">
        <v>Dire Dawa Heart &amp; Vascular Institute</v>
      </c>
      <c r="C570" t="str">
        <v>East Africa (Ethiopia)</v>
      </c>
      <c r="D570" t="str">
        <v>Ethiopia</v>
      </c>
      <c r="E570" t="str">
        <v>Dire Dawa</v>
      </c>
      <c r="F570" t="str">
        <v>Cardiology</v>
      </c>
      <c r="G570" t="str">
        <v>Specialty Clinic</v>
      </c>
      <c r="H570" t="str">
        <v>Yes</v>
      </c>
    </row>
    <row r="571">
      <c r="A571" t="str">
        <v>S-0570</v>
      </c>
      <c r="B571" t="str">
        <v>Dire Dawa Cardiology Center</v>
      </c>
      <c r="C571" t="str">
        <v>East Africa (Ethiopia)</v>
      </c>
      <c r="D571" t="str">
        <v>Ethiopia</v>
      </c>
      <c r="E571" t="str">
        <v>Dire Dawa</v>
      </c>
      <c r="F571" t="str">
        <v>Cardiology</v>
      </c>
      <c r="G571" t="str">
        <v>Academic Medical Center</v>
      </c>
      <c r="H571" t="str">
        <v>Yes</v>
      </c>
    </row>
    <row r="572">
      <c r="A572" t="str">
        <v>S-0571</v>
      </c>
      <c r="B572" t="str">
        <v>Dire Dawa Blood Disorders Institute</v>
      </c>
      <c r="C572" t="str">
        <v>East Africa (Ethiopia)</v>
      </c>
      <c r="D572" t="str">
        <v>Ethiopia</v>
      </c>
      <c r="E572" t="str">
        <v>Dire Dawa</v>
      </c>
      <c r="F572" t="str">
        <v>Hematology</v>
      </c>
      <c r="G572" t="str">
        <v>Regional Referral Hospital</v>
      </c>
      <c r="H572" t="str">
        <v>No</v>
      </c>
    </row>
    <row r="573">
      <c r="A573" t="str">
        <v>S-0572</v>
      </c>
      <c r="B573" t="str">
        <v>Dar es Salaam Immunology &amp; ID Center</v>
      </c>
      <c r="C573" t="str">
        <v>East Africa (Tanzania)</v>
      </c>
      <c r="D573" t="str">
        <v>Tanzania</v>
      </c>
      <c r="E573" t="str">
        <v>Dar es Salaam</v>
      </c>
      <c r="F573" t="str">
        <v>Infectious Disease</v>
      </c>
      <c r="G573" t="str">
        <v>Community Hospital</v>
      </c>
      <c r="H573" t="str">
        <v>Yes</v>
      </c>
    </row>
    <row r="574">
      <c r="A574" t="str">
        <v>S-0573</v>
      </c>
      <c r="B574" t="str">
        <v>Dodoma Dermatology &amp; Psoriasis Clinic</v>
      </c>
      <c r="C574" t="str">
        <v>East Africa (Tanzania)</v>
      </c>
      <c r="D574" t="str">
        <v>Tanzania</v>
      </c>
      <c r="E574" t="str">
        <v>Dodoma</v>
      </c>
      <c r="F574" t="str">
        <v>Dermatology</v>
      </c>
      <c r="G574" t="str">
        <v>Regional Referral Hospital</v>
      </c>
      <c r="H574" t="str">
        <v>Yes</v>
      </c>
    </row>
    <row r="575">
      <c r="A575" t="str">
        <v>S-0574</v>
      </c>
      <c r="B575" t="str">
        <v>Dodoma Cancer Center</v>
      </c>
      <c r="C575" t="str">
        <v>East Africa (Tanzania)</v>
      </c>
      <c r="D575" t="str">
        <v>Tanzania</v>
      </c>
      <c r="E575" t="str">
        <v>Dodoma</v>
      </c>
      <c r="F575" t="str">
        <v>Oncology</v>
      </c>
      <c r="G575" t="str">
        <v>Community Hospital</v>
      </c>
      <c r="H575" t="str">
        <v>Yes</v>
      </c>
    </row>
    <row r="576">
      <c r="A576" t="str">
        <v>S-0575</v>
      </c>
      <c r="B576" t="str">
        <v>Dar es Salaam Endocrine Care Hospital</v>
      </c>
      <c r="C576" t="str">
        <v>East Africa (Tanzania)</v>
      </c>
      <c r="D576" t="str">
        <v>Tanzania</v>
      </c>
      <c r="E576" t="str">
        <v>Dar es Salaam</v>
      </c>
      <c r="F576" t="str">
        <v>Endocrinology</v>
      </c>
      <c r="G576" t="str">
        <v>Regional Referral Hospital</v>
      </c>
      <c r="H576" t="str">
        <v>Yes</v>
      </c>
    </row>
    <row r="577">
      <c r="A577" t="str">
        <v>S-0576</v>
      </c>
      <c r="B577" t="str">
        <v>Arusha Hematology Care Hospital</v>
      </c>
      <c r="C577" t="str">
        <v>East Africa (Tanzania)</v>
      </c>
      <c r="D577" t="str">
        <v>Tanzania</v>
      </c>
      <c r="E577" t="str">
        <v>Arusha</v>
      </c>
      <c r="F577" t="str">
        <v>Hematology</v>
      </c>
      <c r="G577" t="str">
        <v>University Hospital</v>
      </c>
      <c r="H577" t="str">
        <v>Yes</v>
      </c>
    </row>
    <row r="578">
      <c r="A578" t="str">
        <v>S-0577</v>
      </c>
      <c r="B578" t="str">
        <v>Dodoma Gastroenterology &amp; IBD Center</v>
      </c>
      <c r="C578" t="str">
        <v>East Africa (Tanzania)</v>
      </c>
      <c r="D578" t="str">
        <v>Tanzania</v>
      </c>
      <c r="E578" t="str">
        <v>Dodoma</v>
      </c>
      <c r="F578" t="str">
        <v>Gastroenterology</v>
      </c>
      <c r="G578" t="str">
        <v>Specialty Clinic</v>
      </c>
      <c r="H578" t="str">
        <v>Yes</v>
      </c>
    </row>
    <row r="579">
      <c r="A579" t="str">
        <v>S-0578</v>
      </c>
      <c r="B579" t="str">
        <v>Dodoma Comprehensive Cancer Hospital</v>
      </c>
      <c r="C579" t="str">
        <v>East Africa (Tanzania)</v>
      </c>
      <c r="D579" t="str">
        <v>Tanzania</v>
      </c>
      <c r="E579" t="str">
        <v>Dodoma</v>
      </c>
      <c r="F579" t="str">
        <v>Oncology</v>
      </c>
      <c r="G579" t="str">
        <v>Regional Referral Hospital</v>
      </c>
      <c r="H579" t="str">
        <v>Yes</v>
      </c>
    </row>
    <row r="580">
      <c r="A580" t="str">
        <v>S-0579</v>
      </c>
      <c r="B580" t="str">
        <v>Dodoma Infectious Disease Clinic</v>
      </c>
      <c r="C580" t="str">
        <v>East Africa (Tanzania)</v>
      </c>
      <c r="D580" t="str">
        <v>Tanzania</v>
      </c>
      <c r="E580" t="str">
        <v>Dodoma</v>
      </c>
      <c r="F580" t="str">
        <v>Infectious Disease</v>
      </c>
      <c r="G580" t="str">
        <v>Regional Referral Hospital</v>
      </c>
      <c r="H580" t="str">
        <v>Yes</v>
      </c>
    </row>
    <row r="581">
      <c r="A581" t="str">
        <v>S-0580</v>
      </c>
      <c r="B581" t="str">
        <v>Dar es Salaam Oncology Institute</v>
      </c>
      <c r="C581" t="str">
        <v>East Africa (Tanzania)</v>
      </c>
      <c r="D581" t="str">
        <v>Tanzania</v>
      </c>
      <c r="E581" t="str">
        <v>Dar es Salaam</v>
      </c>
      <c r="F581" t="str">
        <v>Oncology</v>
      </c>
      <c r="G581" t="str">
        <v>Regional Referral Hospital</v>
      </c>
      <c r="H581" t="str">
        <v>Yes</v>
      </c>
    </row>
    <row r="582">
      <c r="A582" t="str">
        <v>S-0581</v>
      </c>
      <c r="B582" t="str">
        <v>Entebbe Rheumatology &amp; Arthritis Center</v>
      </c>
      <c r="C582" t="str">
        <v>East Africa (Uganda)</v>
      </c>
      <c r="D582" t="str">
        <v>Uganda</v>
      </c>
      <c r="E582" t="str">
        <v>Entebbe</v>
      </c>
      <c r="F582" t="str">
        <v>Rheumatology</v>
      </c>
      <c r="G582" t="str">
        <v>Community Hospital</v>
      </c>
      <c r="H582" t="str">
        <v>No</v>
      </c>
    </row>
    <row r="583">
      <c r="A583" t="str">
        <v>S-0582</v>
      </c>
      <c r="B583" t="str">
        <v>Gulu Cardiology Center</v>
      </c>
      <c r="C583" t="str">
        <v>East Africa (Uganda)</v>
      </c>
      <c r="D583" t="str">
        <v>Uganda</v>
      </c>
      <c r="E583" t="str">
        <v>Gulu</v>
      </c>
      <c r="F583" t="str">
        <v>Cardiology</v>
      </c>
      <c r="G583" t="str">
        <v>Community Hospital</v>
      </c>
      <c r="H583" t="str">
        <v>No</v>
      </c>
    </row>
    <row r="584">
      <c r="A584" t="str">
        <v>S-0583</v>
      </c>
      <c r="B584" t="str">
        <v>Kampala Global Health Institute</v>
      </c>
      <c r="C584" t="str">
        <v>East Africa (Uganda)</v>
      </c>
      <c r="D584" t="str">
        <v>Uganda</v>
      </c>
      <c r="E584" t="str">
        <v>Kampala</v>
      </c>
      <c r="F584" t="str">
        <v>Infectious Disease</v>
      </c>
      <c r="G584" t="str">
        <v>Academic Medical Center</v>
      </c>
      <c r="H584" t="str">
        <v>No</v>
      </c>
    </row>
    <row r="585">
      <c r="A585" t="str">
        <v>S-0584</v>
      </c>
      <c r="B585" t="str">
        <v>Gulu Immunology &amp; ID Center</v>
      </c>
      <c r="C585" t="str">
        <v>East Africa (Uganda)</v>
      </c>
      <c r="D585" t="str">
        <v>Uganda</v>
      </c>
      <c r="E585" t="str">
        <v>Gulu</v>
      </c>
      <c r="F585" t="str">
        <v>Infectious Disease</v>
      </c>
      <c r="G585" t="str">
        <v>Specialty Clinic</v>
      </c>
      <c r="H585" t="str">
        <v>Yes</v>
      </c>
    </row>
    <row r="586">
      <c r="A586" t="str">
        <v>S-0585</v>
      </c>
      <c r="B586" t="str">
        <v>Gulu GI Care Hospital</v>
      </c>
      <c r="C586" t="str">
        <v>East Africa (Uganda)</v>
      </c>
      <c r="D586" t="str">
        <v>Uganda</v>
      </c>
      <c r="E586" t="str">
        <v>Gulu</v>
      </c>
      <c r="F586" t="str">
        <v>Gastroenterology</v>
      </c>
      <c r="G586" t="str">
        <v>Regional Referral Hospital</v>
      </c>
      <c r="H586" t="str">
        <v>Yes</v>
      </c>
    </row>
    <row r="587">
      <c r="A587" t="str">
        <v>S-0586</v>
      </c>
      <c r="B587" t="str">
        <v>Kampala Global Health Institute</v>
      </c>
      <c r="C587" t="str">
        <v>East Africa (Uganda)</v>
      </c>
      <c r="D587" t="str">
        <v>Uganda</v>
      </c>
      <c r="E587" t="str">
        <v>Kampala</v>
      </c>
      <c r="F587" t="str">
        <v>Infectious Disease</v>
      </c>
      <c r="G587" t="str">
        <v>Regional Referral Hospital</v>
      </c>
      <c r="H587" t="str">
        <v>Yes</v>
      </c>
    </row>
    <row r="588">
      <c r="A588" t="str">
        <v>S-0587</v>
      </c>
      <c r="B588" t="str">
        <v>Kampala Joint &amp; Autoimmune Care Hospital</v>
      </c>
      <c r="C588" t="str">
        <v>East Africa (Uganda)</v>
      </c>
      <c r="D588" t="str">
        <v>Uganda</v>
      </c>
      <c r="E588" t="str">
        <v>Kampala</v>
      </c>
      <c r="F588" t="str">
        <v>Rheumatology</v>
      </c>
      <c r="G588" t="str">
        <v>Academic Medical Center</v>
      </c>
      <c r="H588" t="str">
        <v>Yes</v>
      </c>
    </row>
    <row r="589">
      <c r="A589" t="str">
        <v>S-0588</v>
      </c>
      <c r="B589" t="str">
        <v>Entebbe Oncology Institute</v>
      </c>
      <c r="C589" t="str">
        <v>East Africa (Uganda)</v>
      </c>
      <c r="D589" t="str">
        <v>Uganda</v>
      </c>
      <c r="E589" t="str">
        <v>Entebbe</v>
      </c>
      <c r="F589" t="str">
        <v>Oncology</v>
      </c>
      <c r="G589" t="str">
        <v>Regional Referral Hospital</v>
      </c>
      <c r="H589" t="str">
        <v>Yes</v>
      </c>
    </row>
    <row r="590">
      <c r="A590" t="str">
        <v>S-0589</v>
      </c>
      <c r="B590" t="str">
        <v>Kampala Neurology Institute</v>
      </c>
      <c r="C590" t="str">
        <v>East Africa (Uganda)</v>
      </c>
      <c r="D590" t="str">
        <v>Uganda</v>
      </c>
      <c r="E590" t="str">
        <v>Kampala</v>
      </c>
      <c r="F590" t="str">
        <v>Neurology</v>
      </c>
      <c r="G590" t="str">
        <v>Academic Medical Center</v>
      </c>
      <c r="H590" t="str">
        <v>Yes</v>
      </c>
    </row>
    <row r="591">
      <c r="A591" t="str">
        <v>S-0590</v>
      </c>
      <c r="B591" t="str">
        <v>Ndola Heart &amp; Vascular Institute</v>
      </c>
      <c r="C591" t="str">
        <v>Southern Africa (Zambia)</v>
      </c>
      <c r="D591" t="str">
        <v>Zambia</v>
      </c>
      <c r="E591" t="str">
        <v>Ndola</v>
      </c>
      <c r="F591" t="str">
        <v>Cardiology</v>
      </c>
      <c r="G591" t="str">
        <v>Academic Medical Center</v>
      </c>
      <c r="H591" t="str">
        <v>Yes</v>
      </c>
    </row>
    <row r="592">
      <c r="A592" t="str">
        <v>S-0591</v>
      </c>
      <c r="B592" t="str">
        <v>Ndola Hematology Care Hospital</v>
      </c>
      <c r="C592" t="str">
        <v>Southern Africa (Zambia)</v>
      </c>
      <c r="D592" t="str">
        <v>Zambia</v>
      </c>
      <c r="E592" t="str">
        <v>Ndola</v>
      </c>
      <c r="F592" t="str">
        <v>Hematology</v>
      </c>
      <c r="G592" t="str">
        <v>Regional Referral Hospital</v>
      </c>
      <c r="H592" t="str">
        <v>Yes</v>
      </c>
    </row>
    <row r="593">
      <c r="A593" t="str">
        <v>S-0592</v>
      </c>
      <c r="B593" t="str">
        <v>Lusaka Neurology Institute</v>
      </c>
      <c r="C593" t="str">
        <v>Southern Africa (Zambia)</v>
      </c>
      <c r="D593" t="str">
        <v>Zambia</v>
      </c>
      <c r="E593" t="str">
        <v>Lusaka</v>
      </c>
      <c r="F593" t="str">
        <v>Neurology</v>
      </c>
      <c r="G593" t="str">
        <v>Community Hospital</v>
      </c>
      <c r="H593" t="str">
        <v>Yes</v>
      </c>
    </row>
    <row r="594">
      <c r="A594" t="str">
        <v>S-0593</v>
      </c>
      <c r="B594" t="str">
        <v>Colombo Metabolic Health Center</v>
      </c>
      <c r="C594" t="str">
        <v>South Asia (Sri Lanka)</v>
      </c>
      <c r="D594" t="str">
        <v>Sri Lanka</v>
      </c>
      <c r="E594" t="str">
        <v>Colombo</v>
      </c>
      <c r="F594" t="str">
        <v>Endocrinology</v>
      </c>
      <c r="G594" t="str">
        <v>Specialty Clinic</v>
      </c>
      <c r="H594" t="str">
        <v>Yes</v>
      </c>
    </row>
    <row r="595">
      <c r="A595" t="str">
        <v>S-0594</v>
      </c>
      <c r="B595" t="str">
        <v>Colombo Oncology Institute</v>
      </c>
      <c r="C595" t="str">
        <v>South Asia (Sri Lanka)</v>
      </c>
      <c r="D595" t="str">
        <v>Sri Lanka</v>
      </c>
      <c r="E595" t="str">
        <v>Colombo</v>
      </c>
      <c r="F595" t="str">
        <v>Oncology</v>
      </c>
      <c r="G595" t="str">
        <v>Community Hospital</v>
      </c>
      <c r="H595" t="str">
        <v>Yes</v>
      </c>
    </row>
    <row r="596">
      <c r="A596" t="str">
        <v>S-0595</v>
      </c>
      <c r="B596" t="str">
        <v>Kandy Cardiology Center</v>
      </c>
      <c r="C596" t="str">
        <v>South Asia (Sri Lanka)</v>
      </c>
      <c r="D596" t="str">
        <v>Sri Lanka</v>
      </c>
      <c r="E596" t="str">
        <v>Kandy</v>
      </c>
      <c r="F596" t="str">
        <v>Cardiology</v>
      </c>
      <c r="G596" t="str">
        <v>Academic Medical Center</v>
      </c>
      <c r="H596" t="str">
        <v>Yes</v>
      </c>
    </row>
    <row r="597">
      <c r="A597" t="str">
        <v>S-0596</v>
      </c>
      <c r="B597" t="str">
        <v>Colombo Psychiatry Institute</v>
      </c>
      <c r="C597" t="str">
        <v>South Asia (Sri Lanka)</v>
      </c>
      <c r="D597" t="str">
        <v>Sri Lanka</v>
      </c>
      <c r="E597" t="str">
        <v>Colombo</v>
      </c>
      <c r="F597" t="str">
        <v>Psychiatry</v>
      </c>
      <c r="G597" t="str">
        <v>Academic Medical Center</v>
      </c>
      <c r="H597" t="str">
        <v>No</v>
      </c>
    </row>
    <row r="598">
      <c r="A598" t="str">
        <v>S-0597</v>
      </c>
      <c r="B598" t="str">
        <v>Pokhara Pulmonology Institute</v>
      </c>
      <c r="C598" t="str">
        <v>South Asia (Nepal)</v>
      </c>
      <c r="D598" t="str">
        <v>Nepal</v>
      </c>
      <c r="E598" t="str">
        <v>Pokhara</v>
      </c>
      <c r="F598" t="str">
        <v>Pulmonology</v>
      </c>
      <c r="G598" t="str">
        <v>Academic Medical Center</v>
      </c>
      <c r="H598" t="str">
        <v>Yes</v>
      </c>
    </row>
    <row r="599">
      <c r="A599" t="str">
        <v>S-0598</v>
      </c>
      <c r="B599" t="str">
        <v>Kathmandu Dermatology &amp; Psoriasis Clinic</v>
      </c>
      <c r="C599" t="str">
        <v>South Asia (Nepal)</v>
      </c>
      <c r="D599" t="str">
        <v>Nepal</v>
      </c>
      <c r="E599" t="str">
        <v>Kathmandu</v>
      </c>
      <c r="F599" t="str">
        <v>Dermatology</v>
      </c>
      <c r="G599" t="str">
        <v>Specialty Clinic</v>
      </c>
      <c r="H599" t="str">
        <v>Yes</v>
      </c>
    </row>
    <row r="600">
      <c r="A600" t="str">
        <v>S-0599</v>
      </c>
      <c r="B600" t="str">
        <v>Pokhara Neurology Institute</v>
      </c>
      <c r="C600" t="str">
        <v>South Asia (Nepal)</v>
      </c>
      <c r="D600" t="str">
        <v>Nepal</v>
      </c>
      <c r="E600" t="str">
        <v>Pokhara</v>
      </c>
      <c r="F600" t="str">
        <v>Neurology</v>
      </c>
      <c r="G600" t="str">
        <v>Academic Medical Center</v>
      </c>
      <c r="H600" t="str">
        <v>Yes</v>
      </c>
    </row>
    <row r="601">
      <c r="A601" t="str">
        <v>S-0600</v>
      </c>
      <c r="B601" t="str">
        <v>Kathmandu Global Health Institute</v>
      </c>
      <c r="C601" t="str">
        <v>South Asia (Nepal)</v>
      </c>
      <c r="D601" t="str">
        <v>Nepal</v>
      </c>
      <c r="E601" t="str">
        <v>Kathmandu</v>
      </c>
      <c r="F601" t="str">
        <v>Infectious Disease</v>
      </c>
      <c r="G601" t="str">
        <v>Regional Referral Hospital</v>
      </c>
      <c r="H601" t="str">
        <v>No</v>
      </c>
    </row>
  </sheetData>
  <pageMargins left="0.75" right="0.75" top="1" bottom="1" header="0.511811023622047" footer="0.511811023622047"/>
  <ignoredErrors>
    <ignoredError numberStoredAsText="1" sqref="A1:H601"/>
  </ignoredErrors>
</worksheet>
</file>

<file path=xl/worksheets/sheet5.xml><?xml version="1.0" encoding="utf-8"?>
<worksheet xmlns="http://schemas.openxmlformats.org/spreadsheetml/2006/main" xmlns:r="http://schemas.openxmlformats.org/officeDocument/2006/relationships">
  <dimension ref="A1:AF601"/>
  <sheetViews>
    <sheetView workbookViewId="0" rightToLeft="0"/>
  </sheetViews>
  <sheetData>
    <row r="1">
      <c r="A1" t="str">
        <v>Site ID</v>
      </c>
      <c r="B1" t="str">
        <v>Investigator Experience Score (0-10)</v>
      </c>
      <c r="C1" t="str">
        <v>Years Experience</v>
      </c>
      <c r="D1" t="str">
        <v>Prior Trials Count</v>
      </c>
      <c r="E1" t="str">
        <v>Historical Enrollment Rate (pts/month)</v>
      </c>
      <c r="F1" t="str">
        <v>Dropout Rate (%)</v>
      </c>
      <c r="G1" t="str">
        <v>Staff Availability Score (0-10)</v>
      </c>
      <c r="H1" t="str">
        <v>Infrastructure Readiness (%)</v>
      </c>
      <c r="I1" t="str">
        <v>Data Quality Score (0-100)</v>
      </c>
      <c r="J1" t="str">
        <v>Competing Trials at Site</v>
      </c>
      <c r="K1" t="str">
        <v>Suitability Score (0-100)</v>
      </c>
      <c r="L1" t="str">
        <v>Screen Failure Rate (%)</v>
      </c>
      <c r="M1" t="str">
        <v>Protocol Deviation Rate (per 100 visits)</v>
      </c>
      <c r="N1" t="str">
        <v>Time to FPI (days)</v>
      </c>
      <c r="O1" t="str">
        <v>Site Start-up Time (days)</v>
      </c>
      <c r="P1" t="str">
        <v>Query Rate (per 100 CRF pages)</v>
      </c>
      <c r="Q1" t="str">
        <v>Query Resolution Time (days)</v>
      </c>
      <c r="R1" t="str">
        <v>Data Entry Lag (days)</v>
      </c>
      <c r="S1" t="str">
        <v>Staff Turnover (%)</v>
      </c>
      <c r="T1" t="str">
        <v>GCP Certification Current (%)</v>
      </c>
      <c r="U1" t="str">
        <v>Site Cost per Patient (USD)</v>
      </c>
      <c r="V1" t="str">
        <v>Catchment Population</v>
      </c>
      <c r="W1" t="str">
        <v>Diversity Index (0-100)</v>
      </c>
      <c r="X1" t="str">
        <v>Recruitment Score (0-100)</v>
      </c>
      <c r="Y1" t="str">
        <v>Quality Score (0-100)</v>
      </c>
      <c r="Z1" t="str">
        <v>Retention Score (0-100)</v>
      </c>
      <c r="AA1" t="str">
        <v>Diversity Score (0-100)</v>
      </c>
      <c r="AB1" t="str">
        <v>Cost Score (0-100)</v>
      </c>
      <c r="AC1" t="str">
        <v>Site Score (0-100)</v>
      </c>
      <c r="AD1" t="str">
        <v>Model Coverage (%)</v>
      </c>
      <c r="AE1" t="str">
        <v>Data Completeness (%)</v>
      </c>
      <c r="AF1" t="str">
        <v>Score Confidence</v>
      </c>
    </row>
    <row r="2">
      <c r="A2" t="str">
        <v>S-0001</v>
      </c>
      <c r="B2">
        <v>8.2</v>
      </c>
      <c r="C2">
        <v>18</v>
      </c>
      <c r="D2">
        <v>11</v>
      </c>
      <c r="E2">
        <v>22.5</v>
      </c>
      <c r="F2">
        <v>9.1</v>
      </c>
      <c r="G2">
        <v>5.2</v>
      </c>
      <c r="H2">
        <v>77</v>
      </c>
      <c r="I2">
        <v>86.3</v>
      </c>
      <c r="J2">
        <v>0</v>
      </c>
      <c r="K2">
        <v>75</v>
      </c>
      <c r="L2">
        <v>16.3</v>
      </c>
      <c r="M2">
        <v>5</v>
      </c>
      <c r="N2">
        <v>85</v>
      </c>
      <c r="O2">
        <v>93</v>
      </c>
      <c r="P2">
        <v>10.7</v>
      </c>
      <c r="Q2">
        <v>9.3</v>
      </c>
      <c r="R2">
        <v>9.3</v>
      </c>
      <c r="S2">
        <v>20</v>
      </c>
      <c r="T2">
        <v>99</v>
      </c>
      <c r="U2">
        <v>2702</v>
      </c>
      <c r="V2">
        <v>1632000</v>
      </c>
      <c r="W2">
        <v>68</v>
      </c>
      <c r="X2">
        <v>80.3</v>
      </c>
      <c r="Y2">
        <v>81.3</v>
      </c>
      <c r="Z2">
        <v>70.4</v>
      </c>
      <c r="AA2">
        <v>68</v>
      </c>
      <c r="AB2">
        <v>84.8</v>
      </c>
      <c r="AC2">
        <v>77.8</v>
      </c>
      <c r="AD2">
        <v>100</v>
      </c>
      <c r="AE2">
        <v>100</v>
      </c>
      <c r="AF2" t="str">
        <v>High</v>
      </c>
    </row>
    <row r="3">
      <c r="A3" t="str">
        <v>S-0002</v>
      </c>
      <c r="B3">
        <v>10</v>
      </c>
      <c r="C3">
        <v>23</v>
      </c>
      <c r="D3">
        <v>13</v>
      </c>
      <c r="E3">
        <v>16.3</v>
      </c>
      <c r="F3">
        <v>10.3</v>
      </c>
      <c r="G3">
        <v>5.2</v>
      </c>
      <c r="H3">
        <v>60.4</v>
      </c>
      <c r="I3">
        <v>86</v>
      </c>
      <c r="J3">
        <v>0</v>
      </c>
      <c r="K3">
        <v>70</v>
      </c>
      <c r="L3">
        <v>15.2</v>
      </c>
      <c r="M3">
        <v>0.3</v>
      </c>
      <c r="N3">
        <v>76</v>
      </c>
      <c r="O3">
        <v>79</v>
      </c>
      <c r="P3">
        <v>10.8</v>
      </c>
      <c r="Q3">
        <v>11.2</v>
      </c>
      <c r="R3">
        <v>7.3</v>
      </c>
      <c r="S3">
        <v>20</v>
      </c>
      <c r="T3">
        <v>100</v>
      </c>
      <c r="U3">
        <v>2906</v>
      </c>
      <c r="V3">
        <v>3120000</v>
      </c>
      <c r="W3">
        <v>77</v>
      </c>
      <c r="X3">
        <v>72.9</v>
      </c>
      <c r="Y3">
        <v>84.9</v>
      </c>
      <c r="Z3">
        <v>67.6</v>
      </c>
      <c r="AA3">
        <v>77</v>
      </c>
      <c r="AB3">
        <v>82.9</v>
      </c>
      <c r="AC3">
        <v>76.2</v>
      </c>
      <c r="AD3">
        <v>100</v>
      </c>
      <c r="AE3">
        <v>100</v>
      </c>
      <c r="AF3" t="str">
        <v>High</v>
      </c>
    </row>
    <row r="4">
      <c r="A4" t="str">
        <v>S-0003</v>
      </c>
      <c r="B4">
        <v>4.3</v>
      </c>
      <c r="C4">
        <v>11</v>
      </c>
      <c r="D4">
        <v>7</v>
      </c>
      <c r="E4">
        <v>6.9</v>
      </c>
      <c r="F4">
        <v>9.3</v>
      </c>
      <c r="G4">
        <v>8.2</v>
      </c>
      <c r="H4">
        <v>68.3</v>
      </c>
      <c r="I4">
        <v>74.6</v>
      </c>
      <c r="J4">
        <v>0</v>
      </c>
      <c r="K4">
        <v>56</v>
      </c>
      <c r="L4">
        <v>15.4</v>
      </c>
      <c r="M4">
        <v>2.9</v>
      </c>
      <c r="N4">
        <v>106</v>
      </c>
      <c r="O4">
        <v>85</v>
      </c>
      <c r="P4">
        <v>15.5</v>
      </c>
      <c r="Q4">
        <v>6.9</v>
      </c>
      <c r="R4">
        <v>4.5</v>
      </c>
      <c r="S4">
        <v>7.8</v>
      </c>
      <c r="T4">
        <v>94</v>
      </c>
      <c r="U4">
        <v>2398</v>
      </c>
      <c r="V4">
        <v>2391000</v>
      </c>
      <c r="W4">
        <v>63</v>
      </c>
      <c r="X4">
        <v>54.1</v>
      </c>
      <c r="Y4">
        <v>80</v>
      </c>
      <c r="Z4">
        <v>78.8</v>
      </c>
      <c r="AA4">
        <v>63</v>
      </c>
      <c r="AB4">
        <v>87.8</v>
      </c>
      <c r="AC4">
        <v>69.8</v>
      </c>
      <c r="AD4">
        <v>100</v>
      </c>
      <c r="AE4">
        <v>100</v>
      </c>
      <c r="AF4" t="str">
        <v>High</v>
      </c>
    </row>
    <row r="5">
      <c r="A5" t="str">
        <v>S-0004</v>
      </c>
      <c r="B5">
        <v>3.2</v>
      </c>
      <c r="C5">
        <v>9</v>
      </c>
      <c r="D5">
        <v>5</v>
      </c>
      <c r="E5">
        <v>18.2</v>
      </c>
      <c r="F5">
        <v>19.2</v>
      </c>
      <c r="H5">
        <v>66.2</v>
      </c>
      <c r="I5">
        <v>60.6</v>
      </c>
      <c r="J5">
        <v>0</v>
      </c>
      <c r="K5">
        <v>41</v>
      </c>
      <c r="L5">
        <v>40.6</v>
      </c>
      <c r="M5">
        <v>9.3</v>
      </c>
      <c r="N5">
        <v>71</v>
      </c>
      <c r="O5">
        <v>79</v>
      </c>
      <c r="P5">
        <v>22.3</v>
      </c>
      <c r="T5">
        <v>92</v>
      </c>
      <c r="U5">
        <v>3107</v>
      </c>
      <c r="V5">
        <v>2402000</v>
      </c>
      <c r="W5">
        <v>73</v>
      </c>
      <c r="X5">
        <v>65.9</v>
      </c>
      <c r="Y5">
        <v>59.6</v>
      </c>
      <c r="Z5">
        <v>38.6</v>
      </c>
      <c r="AA5">
        <v>73</v>
      </c>
      <c r="AB5">
        <v>80.9</v>
      </c>
      <c r="AC5">
        <v>61.1</v>
      </c>
      <c r="AD5">
        <v>100</v>
      </c>
      <c r="AE5">
        <v>81</v>
      </c>
      <c r="AF5" t="str">
        <v>Medium</v>
      </c>
    </row>
    <row r="6">
      <c r="A6" t="str">
        <v>S-0005</v>
      </c>
      <c r="B6">
        <v>3</v>
      </c>
      <c r="C6">
        <v>8</v>
      </c>
      <c r="D6">
        <v>3</v>
      </c>
      <c r="E6">
        <v>15.2</v>
      </c>
      <c r="F6">
        <v>12.7</v>
      </c>
      <c r="G6">
        <v>6.3</v>
      </c>
      <c r="I6">
        <v>71.7</v>
      </c>
      <c r="J6">
        <v>0</v>
      </c>
      <c r="K6">
        <v>44</v>
      </c>
      <c r="L6">
        <v>30.9</v>
      </c>
      <c r="M6">
        <v>5.6</v>
      </c>
      <c r="N6">
        <v>90</v>
      </c>
      <c r="P6">
        <v>14.4</v>
      </c>
      <c r="Q6">
        <v>9</v>
      </c>
      <c r="R6">
        <v>8.4</v>
      </c>
      <c r="S6">
        <v>16.5</v>
      </c>
      <c r="T6">
        <v>96</v>
      </c>
      <c r="U6">
        <v>2037</v>
      </c>
      <c r="V6">
        <v>2161000</v>
      </c>
      <c r="W6">
        <v>36</v>
      </c>
      <c r="X6">
        <v>61.7</v>
      </c>
      <c r="Y6">
        <v>74.9</v>
      </c>
      <c r="Z6">
        <v>64.6</v>
      </c>
      <c r="AA6">
        <v>36</v>
      </c>
      <c r="AB6">
        <v>91.3</v>
      </c>
      <c r="AC6">
        <v>66</v>
      </c>
      <c r="AD6">
        <v>100</v>
      </c>
      <c r="AE6">
        <v>90.5</v>
      </c>
      <c r="AF6" t="str">
        <v>High</v>
      </c>
    </row>
    <row r="7">
      <c r="A7" t="str">
        <v>S-0006</v>
      </c>
      <c r="B7">
        <v>0.8</v>
      </c>
      <c r="C7">
        <v>7</v>
      </c>
      <c r="D7">
        <v>2</v>
      </c>
      <c r="E7">
        <v>8</v>
      </c>
      <c r="F7">
        <v>18.7</v>
      </c>
      <c r="G7">
        <v>6</v>
      </c>
      <c r="H7">
        <v>58.4</v>
      </c>
      <c r="I7">
        <v>44.1</v>
      </c>
      <c r="J7">
        <v>0</v>
      </c>
      <c r="K7">
        <v>33</v>
      </c>
      <c r="L7">
        <v>49.9</v>
      </c>
      <c r="M7">
        <v>7.2</v>
      </c>
      <c r="N7">
        <v>91</v>
      </c>
      <c r="O7">
        <v>97</v>
      </c>
      <c r="P7">
        <v>27.1</v>
      </c>
      <c r="Q7">
        <v>10.7</v>
      </c>
      <c r="R7">
        <v>12.8</v>
      </c>
      <c r="S7">
        <v>19.2</v>
      </c>
      <c r="T7">
        <v>82</v>
      </c>
      <c r="U7">
        <v>1939</v>
      </c>
      <c r="V7">
        <v>1844000</v>
      </c>
      <c r="W7">
        <v>57</v>
      </c>
      <c r="X7">
        <v>42.2</v>
      </c>
      <c r="Y7">
        <v>56.6</v>
      </c>
      <c r="Z7">
        <v>48.7</v>
      </c>
      <c r="AA7">
        <v>57</v>
      </c>
      <c r="AB7">
        <v>92.2</v>
      </c>
      <c r="AC7">
        <v>53.6</v>
      </c>
      <c r="AD7">
        <v>100</v>
      </c>
      <c r="AE7">
        <v>100</v>
      </c>
      <c r="AF7" t="str">
        <v>High</v>
      </c>
    </row>
    <row r="8">
      <c r="A8" t="str">
        <v>S-0007</v>
      </c>
      <c r="B8">
        <v>2</v>
      </c>
      <c r="C8">
        <v>8</v>
      </c>
      <c r="D8">
        <v>4</v>
      </c>
      <c r="E8">
        <v>8.1</v>
      </c>
      <c r="F8">
        <v>10.2</v>
      </c>
      <c r="G8">
        <v>5.3</v>
      </c>
      <c r="H8">
        <v>51.8</v>
      </c>
      <c r="J8">
        <v>0</v>
      </c>
      <c r="K8">
        <v>34</v>
      </c>
      <c r="L8">
        <v>13.2</v>
      </c>
      <c r="N8">
        <v>95</v>
      </c>
      <c r="O8">
        <v>100</v>
      </c>
      <c r="Q8">
        <v>14.3</v>
      </c>
      <c r="R8">
        <v>10.5</v>
      </c>
      <c r="S8">
        <v>20.3</v>
      </c>
      <c r="U8">
        <v>1734</v>
      </c>
      <c r="V8">
        <v>1561000</v>
      </c>
      <c r="W8">
        <v>48</v>
      </c>
      <c r="X8">
        <v>57</v>
      </c>
      <c r="Y8">
        <v>68.5</v>
      </c>
      <c r="Z8">
        <v>67.6</v>
      </c>
      <c r="AA8">
        <v>48</v>
      </c>
      <c r="AB8">
        <v>94.2</v>
      </c>
      <c r="AC8">
        <v>64.8</v>
      </c>
      <c r="AD8">
        <v>100</v>
      </c>
      <c r="AE8">
        <v>81</v>
      </c>
      <c r="AF8" t="str">
        <v>Medium</v>
      </c>
    </row>
    <row r="9">
      <c r="A9" t="str">
        <v>S-0008</v>
      </c>
      <c r="B9">
        <v>3.6</v>
      </c>
      <c r="C9">
        <v>11</v>
      </c>
      <c r="D9">
        <v>4</v>
      </c>
      <c r="E9">
        <v>10.8</v>
      </c>
      <c r="F9">
        <v>10.5</v>
      </c>
      <c r="G9">
        <v>3.8</v>
      </c>
      <c r="H9">
        <v>49.6</v>
      </c>
      <c r="I9">
        <v>74.4</v>
      </c>
      <c r="J9">
        <v>0</v>
      </c>
      <c r="K9">
        <v>47</v>
      </c>
      <c r="L9">
        <v>34.2</v>
      </c>
      <c r="M9">
        <v>6.3</v>
      </c>
      <c r="N9">
        <v>109</v>
      </c>
      <c r="O9">
        <v>79</v>
      </c>
      <c r="P9">
        <v>23</v>
      </c>
      <c r="Q9">
        <v>15.8</v>
      </c>
      <c r="R9">
        <v>11</v>
      </c>
      <c r="S9">
        <v>18.4</v>
      </c>
      <c r="T9">
        <v>92</v>
      </c>
      <c r="U9">
        <v>2032</v>
      </c>
      <c r="V9">
        <v>1323000</v>
      </c>
      <c r="W9">
        <v>45</v>
      </c>
      <c r="X9">
        <v>52.6</v>
      </c>
      <c r="Y9">
        <v>68.3</v>
      </c>
      <c r="Z9">
        <v>68.3</v>
      </c>
      <c r="AA9">
        <v>45</v>
      </c>
      <c r="AB9">
        <v>91.3</v>
      </c>
      <c r="AC9">
        <v>62.8</v>
      </c>
      <c r="AD9">
        <v>100</v>
      </c>
      <c r="AE9">
        <v>100</v>
      </c>
      <c r="AF9" t="str">
        <v>High</v>
      </c>
    </row>
    <row r="10">
      <c r="A10" t="str">
        <v>S-0009</v>
      </c>
      <c r="B10">
        <v>2.8</v>
      </c>
      <c r="C10">
        <v>6</v>
      </c>
      <c r="D10">
        <v>3</v>
      </c>
      <c r="E10">
        <v>7.4</v>
      </c>
      <c r="G10">
        <v>6.2</v>
      </c>
      <c r="H10">
        <v>39.7</v>
      </c>
      <c r="I10">
        <v>53.3</v>
      </c>
      <c r="J10">
        <v>1</v>
      </c>
      <c r="K10">
        <v>45</v>
      </c>
      <c r="L10">
        <v>22.4</v>
      </c>
      <c r="M10">
        <v>9.1</v>
      </c>
      <c r="N10">
        <v>103</v>
      </c>
      <c r="O10">
        <v>89</v>
      </c>
      <c r="P10">
        <v>16.1</v>
      </c>
      <c r="Q10">
        <v>3.9</v>
      </c>
      <c r="R10">
        <v>6.3</v>
      </c>
      <c r="S10">
        <v>13.4</v>
      </c>
      <c r="T10">
        <v>88</v>
      </c>
      <c r="U10">
        <v>1853</v>
      </c>
      <c r="V10">
        <v>813000</v>
      </c>
      <c r="W10">
        <v>44</v>
      </c>
      <c r="X10">
        <v>52</v>
      </c>
      <c r="Y10">
        <v>68</v>
      </c>
      <c r="Z10">
        <v>76.3</v>
      </c>
      <c r="AA10">
        <v>44</v>
      </c>
      <c r="AB10">
        <v>93.1</v>
      </c>
      <c r="AC10">
        <v>64.1</v>
      </c>
      <c r="AD10">
        <v>100</v>
      </c>
      <c r="AE10">
        <v>95.2</v>
      </c>
      <c r="AF10" t="str">
        <v>High</v>
      </c>
    </row>
    <row r="11">
      <c r="A11" t="str">
        <v>S-0010</v>
      </c>
      <c r="B11">
        <v>1.3</v>
      </c>
      <c r="C11">
        <v>3</v>
      </c>
      <c r="D11">
        <v>1</v>
      </c>
      <c r="F11">
        <v>13.8</v>
      </c>
      <c r="G11">
        <v>3.9</v>
      </c>
      <c r="I11">
        <v>55.9</v>
      </c>
      <c r="J11">
        <v>0</v>
      </c>
      <c r="K11">
        <v>21</v>
      </c>
      <c r="L11">
        <v>19.5</v>
      </c>
      <c r="M11">
        <v>6.7</v>
      </c>
      <c r="P11">
        <v>13.6</v>
      </c>
      <c r="Q11">
        <v>11</v>
      </c>
      <c r="R11">
        <v>10.3</v>
      </c>
      <c r="S11">
        <v>16.9</v>
      </c>
      <c r="T11">
        <v>83</v>
      </c>
      <c r="U11">
        <v>2242</v>
      </c>
      <c r="V11">
        <v>933000</v>
      </c>
      <c r="W11">
        <v>39</v>
      </c>
      <c r="X11">
        <v>84.2</v>
      </c>
      <c r="Y11">
        <v>67.2</v>
      </c>
      <c r="Z11">
        <v>61.7</v>
      </c>
      <c r="AA11">
        <v>39</v>
      </c>
      <c r="AB11">
        <v>89.3</v>
      </c>
      <c r="AC11">
        <v>71.4</v>
      </c>
      <c r="AD11">
        <v>100</v>
      </c>
      <c r="AE11">
        <v>81</v>
      </c>
      <c r="AF11" t="str">
        <v>Medium</v>
      </c>
    </row>
    <row r="12">
      <c r="A12" t="str">
        <v>S-0011</v>
      </c>
      <c r="B12">
        <v>3.1</v>
      </c>
      <c r="C12">
        <v>5</v>
      </c>
      <c r="D12">
        <v>5</v>
      </c>
      <c r="E12">
        <v>15.3</v>
      </c>
      <c r="F12">
        <v>6.7</v>
      </c>
      <c r="G12">
        <v>7.8</v>
      </c>
      <c r="H12">
        <v>69.8</v>
      </c>
      <c r="I12">
        <v>44.8</v>
      </c>
      <c r="J12">
        <v>0</v>
      </c>
      <c r="K12">
        <v>57</v>
      </c>
      <c r="L12">
        <v>28.1</v>
      </c>
      <c r="M12">
        <v>8.6</v>
      </c>
      <c r="N12">
        <v>92</v>
      </c>
      <c r="O12">
        <v>79</v>
      </c>
      <c r="P12">
        <v>18.2</v>
      </c>
      <c r="Q12">
        <v>8.2</v>
      </c>
      <c r="R12">
        <v>7.6</v>
      </c>
      <c r="S12">
        <v>12.1</v>
      </c>
      <c r="T12">
        <v>83</v>
      </c>
      <c r="U12">
        <v>2609</v>
      </c>
      <c r="V12">
        <v>3548000</v>
      </c>
      <c r="W12">
        <v>60</v>
      </c>
      <c r="X12">
        <v>64.2</v>
      </c>
      <c r="Y12">
        <v>62.4</v>
      </c>
      <c r="Z12">
        <v>81.7</v>
      </c>
      <c r="AA12">
        <v>60</v>
      </c>
      <c r="AB12">
        <v>85.7</v>
      </c>
      <c r="AC12">
        <v>69</v>
      </c>
      <c r="AD12">
        <v>100</v>
      </c>
      <c r="AE12">
        <v>100</v>
      </c>
      <c r="AF12" t="str">
        <v>High</v>
      </c>
    </row>
    <row r="13">
      <c r="A13" t="str">
        <v>S-0012</v>
      </c>
      <c r="B13">
        <v>1.5</v>
      </c>
      <c r="C13">
        <v>6</v>
      </c>
      <c r="D13">
        <v>1</v>
      </c>
      <c r="E13">
        <v>9.8</v>
      </c>
      <c r="F13">
        <v>7.8</v>
      </c>
      <c r="G13">
        <v>7.7</v>
      </c>
      <c r="H13">
        <v>71.9</v>
      </c>
      <c r="I13">
        <v>60.9</v>
      </c>
      <c r="J13">
        <v>0</v>
      </c>
      <c r="K13">
        <v>51</v>
      </c>
      <c r="L13">
        <v>42</v>
      </c>
      <c r="M13">
        <v>8.3</v>
      </c>
      <c r="N13">
        <v>110</v>
      </c>
      <c r="O13">
        <v>75</v>
      </c>
      <c r="P13">
        <v>24.2</v>
      </c>
      <c r="Q13">
        <v>15.3</v>
      </c>
      <c r="R13">
        <v>8</v>
      </c>
      <c r="S13">
        <v>11.1</v>
      </c>
      <c r="T13">
        <v>84</v>
      </c>
      <c r="U13">
        <v>1930</v>
      </c>
      <c r="V13">
        <v>2018000</v>
      </c>
      <c r="W13">
        <v>41</v>
      </c>
      <c r="X13">
        <v>48</v>
      </c>
      <c r="Y13">
        <v>63.1</v>
      </c>
      <c r="Z13">
        <v>79.9</v>
      </c>
      <c r="AA13">
        <v>41</v>
      </c>
      <c r="AB13">
        <v>92.3</v>
      </c>
      <c r="AC13">
        <v>61.9</v>
      </c>
      <c r="AD13">
        <v>100</v>
      </c>
      <c r="AE13">
        <v>100</v>
      </c>
      <c r="AF13" t="str">
        <v>High</v>
      </c>
    </row>
    <row r="14">
      <c r="A14" t="str">
        <v>S-0013</v>
      </c>
      <c r="B14">
        <v>0.7</v>
      </c>
      <c r="C14">
        <v>4</v>
      </c>
      <c r="D14">
        <v>0</v>
      </c>
      <c r="E14">
        <v>9.7</v>
      </c>
      <c r="F14">
        <v>9.9</v>
      </c>
      <c r="G14">
        <v>4.7</v>
      </c>
      <c r="H14">
        <v>52.5</v>
      </c>
      <c r="I14">
        <v>61.2</v>
      </c>
      <c r="J14">
        <v>0</v>
      </c>
      <c r="K14">
        <v>41</v>
      </c>
      <c r="L14">
        <v>14.6</v>
      </c>
      <c r="M14">
        <v>4.3</v>
      </c>
      <c r="N14">
        <v>97</v>
      </c>
      <c r="O14">
        <v>97</v>
      </c>
      <c r="P14">
        <v>20.8</v>
      </c>
      <c r="Q14">
        <v>13.9</v>
      </c>
      <c r="R14">
        <v>6</v>
      </c>
      <c r="S14">
        <v>17</v>
      </c>
      <c r="T14">
        <v>85</v>
      </c>
      <c r="U14">
        <v>1945</v>
      </c>
      <c r="V14">
        <v>1442000</v>
      </c>
      <c r="W14">
        <v>57</v>
      </c>
      <c r="X14">
        <v>58.9</v>
      </c>
      <c r="Y14">
        <v>68.9</v>
      </c>
      <c r="Z14">
        <v>70.7</v>
      </c>
      <c r="AA14">
        <v>57</v>
      </c>
      <c r="AB14">
        <v>92.2</v>
      </c>
      <c r="AC14">
        <v>66.9</v>
      </c>
      <c r="AD14">
        <v>100</v>
      </c>
      <c r="AE14">
        <v>100</v>
      </c>
      <c r="AF14" t="str">
        <v>High</v>
      </c>
    </row>
    <row r="15">
      <c r="A15" t="str">
        <v>S-0014</v>
      </c>
      <c r="B15">
        <v>5.7</v>
      </c>
      <c r="C15">
        <v>15</v>
      </c>
      <c r="D15">
        <v>7</v>
      </c>
      <c r="E15">
        <v>13.9</v>
      </c>
      <c r="F15">
        <v>8</v>
      </c>
      <c r="G15">
        <v>5.9</v>
      </c>
      <c r="H15">
        <v>61.5</v>
      </c>
      <c r="I15">
        <v>61.5</v>
      </c>
      <c r="J15">
        <v>0</v>
      </c>
      <c r="K15">
        <v>59</v>
      </c>
      <c r="L15">
        <v>19.3</v>
      </c>
      <c r="M15">
        <v>5.7</v>
      </c>
      <c r="N15">
        <v>110</v>
      </c>
      <c r="O15">
        <v>82</v>
      </c>
      <c r="P15">
        <v>22.4</v>
      </c>
      <c r="Q15">
        <v>9.4</v>
      </c>
      <c r="R15">
        <v>7.7</v>
      </c>
      <c r="S15">
        <v>13.1</v>
      </c>
      <c r="T15">
        <v>75</v>
      </c>
      <c r="U15">
        <v>2180</v>
      </c>
      <c r="V15">
        <v>1554000</v>
      </c>
      <c r="W15">
        <v>39</v>
      </c>
      <c r="X15">
        <v>63.4</v>
      </c>
      <c r="Y15">
        <v>68.4</v>
      </c>
      <c r="Z15">
        <v>78</v>
      </c>
      <c r="AA15">
        <v>39</v>
      </c>
      <c r="AB15">
        <v>89.9</v>
      </c>
      <c r="AC15">
        <v>67.8</v>
      </c>
      <c r="AD15">
        <v>100</v>
      </c>
      <c r="AE15">
        <v>100</v>
      </c>
      <c r="AF15" t="str">
        <v>High</v>
      </c>
    </row>
    <row r="16">
      <c r="A16" t="str">
        <v>S-0015</v>
      </c>
      <c r="B16">
        <v>1.8</v>
      </c>
      <c r="C16">
        <v>6</v>
      </c>
      <c r="D16">
        <v>4</v>
      </c>
      <c r="E16">
        <v>10.4</v>
      </c>
      <c r="F16">
        <v>6.9</v>
      </c>
      <c r="G16">
        <v>4.3</v>
      </c>
      <c r="H16">
        <v>58.7</v>
      </c>
      <c r="I16">
        <v>28</v>
      </c>
      <c r="J16">
        <v>0</v>
      </c>
      <c r="K16">
        <v>41</v>
      </c>
      <c r="L16">
        <v>38.3</v>
      </c>
      <c r="M16">
        <v>11.3</v>
      </c>
      <c r="N16">
        <v>94</v>
      </c>
      <c r="O16">
        <v>82</v>
      </c>
      <c r="P16">
        <v>26.2</v>
      </c>
      <c r="Q16">
        <v>18.2</v>
      </c>
      <c r="R16">
        <v>12.3</v>
      </c>
      <c r="S16">
        <v>20.7</v>
      </c>
      <c r="T16">
        <v>64</v>
      </c>
      <c r="U16">
        <v>2008</v>
      </c>
      <c r="V16">
        <v>615000</v>
      </c>
      <c r="W16">
        <v>55</v>
      </c>
      <c r="X16">
        <v>51.6</v>
      </c>
      <c r="Y16">
        <v>45.5</v>
      </c>
      <c r="Z16">
        <v>75</v>
      </c>
      <c r="AA16">
        <v>55</v>
      </c>
      <c r="AB16">
        <v>91.5</v>
      </c>
      <c r="AC16">
        <v>59.1</v>
      </c>
      <c r="AD16">
        <v>100</v>
      </c>
      <c r="AE16">
        <v>100</v>
      </c>
      <c r="AF16" t="str">
        <v>High</v>
      </c>
    </row>
    <row r="17">
      <c r="A17" t="str">
        <v>S-0016</v>
      </c>
      <c r="B17">
        <v>3.2</v>
      </c>
      <c r="C17">
        <v>6</v>
      </c>
      <c r="D17">
        <v>4</v>
      </c>
      <c r="E17">
        <v>11.2</v>
      </c>
      <c r="F17">
        <v>10</v>
      </c>
      <c r="G17">
        <v>3.3</v>
      </c>
      <c r="H17">
        <v>50.6</v>
      </c>
      <c r="I17">
        <v>60.6</v>
      </c>
      <c r="J17">
        <v>2</v>
      </c>
      <c r="K17">
        <v>34</v>
      </c>
      <c r="L17">
        <v>23.4</v>
      </c>
      <c r="M17">
        <v>8.5</v>
      </c>
      <c r="N17">
        <v>94</v>
      </c>
      <c r="O17">
        <v>103</v>
      </c>
      <c r="P17">
        <v>18</v>
      </c>
      <c r="Q17">
        <v>13.5</v>
      </c>
      <c r="R17">
        <v>10.2</v>
      </c>
      <c r="S17">
        <v>21.5</v>
      </c>
      <c r="T17">
        <v>85</v>
      </c>
      <c r="U17">
        <v>1635</v>
      </c>
      <c r="V17">
        <v>786000</v>
      </c>
      <c r="W17">
        <v>36</v>
      </c>
      <c r="X17">
        <v>57.6</v>
      </c>
      <c r="Y17">
        <v>64.9</v>
      </c>
      <c r="Z17">
        <v>67.2</v>
      </c>
      <c r="AA17">
        <v>36</v>
      </c>
      <c r="AB17">
        <v>95.2</v>
      </c>
      <c r="AC17">
        <v>62.9</v>
      </c>
      <c r="AD17">
        <v>100</v>
      </c>
      <c r="AE17">
        <v>100</v>
      </c>
      <c r="AF17" t="str">
        <v>High</v>
      </c>
    </row>
    <row r="18">
      <c r="A18" t="str">
        <v>S-0017</v>
      </c>
      <c r="B18">
        <v>2.9</v>
      </c>
      <c r="C18">
        <v>9</v>
      </c>
      <c r="D18">
        <v>1</v>
      </c>
      <c r="E18">
        <v>5.8</v>
      </c>
      <c r="F18">
        <v>13.1</v>
      </c>
      <c r="G18">
        <v>5.6</v>
      </c>
      <c r="H18">
        <v>57.6</v>
      </c>
      <c r="I18">
        <v>30.7</v>
      </c>
      <c r="J18">
        <v>0</v>
      </c>
      <c r="K18">
        <v>37</v>
      </c>
      <c r="L18">
        <v>24.8</v>
      </c>
      <c r="M18">
        <v>11.4</v>
      </c>
      <c r="N18">
        <v>104</v>
      </c>
      <c r="O18">
        <v>94</v>
      </c>
      <c r="P18">
        <v>25.4</v>
      </c>
      <c r="Q18">
        <v>10.2</v>
      </c>
      <c r="R18">
        <v>7.9</v>
      </c>
      <c r="S18">
        <v>15.7</v>
      </c>
      <c r="T18">
        <v>69</v>
      </c>
      <c r="U18">
        <v>2326</v>
      </c>
      <c r="V18">
        <v>1561000</v>
      </c>
      <c r="W18">
        <v>59</v>
      </c>
      <c r="X18">
        <v>47.9</v>
      </c>
      <c r="Y18">
        <v>51.7</v>
      </c>
      <c r="Z18">
        <v>64.2</v>
      </c>
      <c r="AA18">
        <v>59</v>
      </c>
      <c r="AB18">
        <v>88.5</v>
      </c>
      <c r="AC18">
        <v>57.3</v>
      </c>
      <c r="AD18">
        <v>100</v>
      </c>
      <c r="AE18">
        <v>100</v>
      </c>
      <c r="AF18" t="str">
        <v>High</v>
      </c>
    </row>
    <row r="19">
      <c r="A19" t="str">
        <v>S-0018</v>
      </c>
      <c r="B19">
        <v>1.5</v>
      </c>
      <c r="C19">
        <v>5</v>
      </c>
      <c r="D19">
        <v>4</v>
      </c>
      <c r="E19">
        <v>8.9</v>
      </c>
      <c r="F19">
        <v>10.6</v>
      </c>
      <c r="G19">
        <v>7.7</v>
      </c>
      <c r="H19">
        <v>68.1</v>
      </c>
      <c r="I19">
        <v>58.2</v>
      </c>
      <c r="J19">
        <v>0</v>
      </c>
      <c r="K19">
        <v>48</v>
      </c>
      <c r="L19">
        <v>25.9</v>
      </c>
      <c r="M19">
        <v>8</v>
      </c>
      <c r="N19">
        <v>102</v>
      </c>
      <c r="O19">
        <v>66</v>
      </c>
      <c r="P19">
        <v>16.8</v>
      </c>
      <c r="Q19">
        <v>10.4</v>
      </c>
      <c r="R19">
        <v>5.4</v>
      </c>
      <c r="S19">
        <v>6.5</v>
      </c>
      <c r="T19">
        <v>82</v>
      </c>
      <c r="U19">
        <v>2532</v>
      </c>
      <c r="V19">
        <v>3693000</v>
      </c>
      <c r="W19">
        <v>72</v>
      </c>
      <c r="X19">
        <v>54.8</v>
      </c>
      <c r="Y19">
        <v>68.2</v>
      </c>
      <c r="Z19">
        <v>76.8</v>
      </c>
      <c r="AA19">
        <v>72</v>
      </c>
      <c r="AB19">
        <v>86.5</v>
      </c>
      <c r="AC19">
        <v>67.4</v>
      </c>
      <c r="AD19">
        <v>100</v>
      </c>
      <c r="AE19">
        <v>100</v>
      </c>
      <c r="AF19" t="str">
        <v>High</v>
      </c>
    </row>
    <row r="20">
      <c r="A20" t="str">
        <v>S-0019</v>
      </c>
      <c r="B20">
        <v>1.6</v>
      </c>
      <c r="C20">
        <v>3</v>
      </c>
      <c r="D20">
        <v>2</v>
      </c>
      <c r="E20">
        <v>11</v>
      </c>
      <c r="F20">
        <v>19.7</v>
      </c>
      <c r="G20">
        <v>8.4</v>
      </c>
      <c r="H20">
        <v>65.8</v>
      </c>
      <c r="I20">
        <v>54.4</v>
      </c>
      <c r="J20">
        <v>0</v>
      </c>
      <c r="K20">
        <v>43</v>
      </c>
      <c r="L20">
        <v>36.5</v>
      </c>
      <c r="M20">
        <v>7.6</v>
      </c>
      <c r="N20">
        <v>96</v>
      </c>
      <c r="O20">
        <v>76</v>
      </c>
      <c r="P20">
        <v>21</v>
      </c>
      <c r="Q20">
        <v>9.5</v>
      </c>
      <c r="R20">
        <v>8.5</v>
      </c>
      <c r="S20">
        <v>14.4</v>
      </c>
      <c r="T20">
        <v>83</v>
      </c>
      <c r="U20">
        <v>2852</v>
      </c>
      <c r="V20">
        <v>4356000</v>
      </c>
      <c r="W20">
        <v>67</v>
      </c>
      <c r="X20">
        <v>53.6</v>
      </c>
      <c r="Y20">
        <v>64.6</v>
      </c>
      <c r="Z20">
        <v>49.9</v>
      </c>
      <c r="AA20">
        <v>67</v>
      </c>
      <c r="AB20">
        <v>83.4</v>
      </c>
      <c r="AC20">
        <v>59.9</v>
      </c>
      <c r="AD20">
        <v>100</v>
      </c>
      <c r="AE20">
        <v>100</v>
      </c>
      <c r="AF20" t="str">
        <v>High</v>
      </c>
    </row>
    <row r="21">
      <c r="A21" t="str">
        <v>S-0020</v>
      </c>
      <c r="B21">
        <v>2.9</v>
      </c>
      <c r="C21">
        <v>7</v>
      </c>
      <c r="D21">
        <v>1</v>
      </c>
      <c r="E21">
        <v>8.3</v>
      </c>
      <c r="F21">
        <v>5.6</v>
      </c>
      <c r="G21">
        <v>10</v>
      </c>
      <c r="H21">
        <v>66.3</v>
      </c>
      <c r="I21">
        <v>64.8</v>
      </c>
      <c r="J21">
        <v>0</v>
      </c>
      <c r="K21">
        <v>58</v>
      </c>
      <c r="L21">
        <v>21.9</v>
      </c>
      <c r="M21">
        <v>7</v>
      </c>
      <c r="N21">
        <v>116</v>
      </c>
      <c r="O21">
        <v>72</v>
      </c>
      <c r="P21">
        <v>18.6</v>
      </c>
      <c r="Q21">
        <v>6.4</v>
      </c>
      <c r="R21">
        <v>6.1</v>
      </c>
      <c r="S21">
        <v>8</v>
      </c>
      <c r="T21">
        <v>91</v>
      </c>
      <c r="U21">
        <v>2265</v>
      </c>
      <c r="V21">
        <v>924000</v>
      </c>
      <c r="W21">
        <v>68</v>
      </c>
      <c r="X21">
        <v>53.5</v>
      </c>
      <c r="Y21">
        <v>71.8</v>
      </c>
      <c r="Z21">
        <v>87.3</v>
      </c>
      <c r="AA21">
        <v>68</v>
      </c>
      <c r="AB21">
        <v>89.1</v>
      </c>
      <c r="AC21">
        <v>69.8</v>
      </c>
      <c r="AD21">
        <v>100</v>
      </c>
      <c r="AE21">
        <v>100</v>
      </c>
      <c r="AF21" t="str">
        <v>High</v>
      </c>
    </row>
    <row r="22">
      <c r="A22" t="str">
        <v>S-0021</v>
      </c>
      <c r="B22">
        <v>0.9</v>
      </c>
      <c r="C22">
        <v>6</v>
      </c>
      <c r="D22">
        <v>2</v>
      </c>
      <c r="E22">
        <v>11.8</v>
      </c>
      <c r="F22">
        <v>11.9</v>
      </c>
      <c r="G22">
        <v>6.2</v>
      </c>
      <c r="H22">
        <v>74.3</v>
      </c>
      <c r="I22">
        <v>61.9</v>
      </c>
      <c r="J22">
        <v>0</v>
      </c>
      <c r="K22">
        <v>47</v>
      </c>
      <c r="L22">
        <v>26.2</v>
      </c>
      <c r="M22">
        <v>5.5</v>
      </c>
      <c r="N22">
        <v>72</v>
      </c>
      <c r="O22">
        <v>77</v>
      </c>
      <c r="P22">
        <v>18.7</v>
      </c>
      <c r="Q22">
        <v>11.4</v>
      </c>
      <c r="R22">
        <v>7.9</v>
      </c>
      <c r="S22">
        <v>17.8</v>
      </c>
      <c r="T22">
        <v>89</v>
      </c>
      <c r="U22">
        <v>2941</v>
      </c>
      <c r="V22">
        <v>4805000</v>
      </c>
      <c r="W22">
        <v>91</v>
      </c>
      <c r="X22">
        <v>61.7</v>
      </c>
      <c r="Y22">
        <v>69.2</v>
      </c>
      <c r="Z22">
        <v>65.5</v>
      </c>
      <c r="AA22">
        <v>91</v>
      </c>
      <c r="AB22">
        <v>82.5</v>
      </c>
      <c r="AC22">
        <v>69.3</v>
      </c>
      <c r="AD22">
        <v>100</v>
      </c>
      <c r="AE22">
        <v>100</v>
      </c>
      <c r="AF22" t="str">
        <v>High</v>
      </c>
    </row>
    <row r="23">
      <c r="A23" t="str">
        <v>S-0022</v>
      </c>
      <c r="B23">
        <v>3.6</v>
      </c>
      <c r="C23">
        <v>9</v>
      </c>
      <c r="D23">
        <v>5</v>
      </c>
      <c r="E23">
        <v>20.6</v>
      </c>
      <c r="F23">
        <v>13.9</v>
      </c>
      <c r="G23">
        <v>5.1</v>
      </c>
      <c r="H23">
        <v>58.7</v>
      </c>
      <c r="I23">
        <v>72.8</v>
      </c>
      <c r="J23">
        <v>0</v>
      </c>
      <c r="K23">
        <v>56</v>
      </c>
      <c r="L23">
        <v>38</v>
      </c>
      <c r="M23">
        <v>5.7</v>
      </c>
      <c r="N23">
        <v>91</v>
      </c>
      <c r="O23">
        <v>94</v>
      </c>
      <c r="P23">
        <v>14.9</v>
      </c>
      <c r="Q23">
        <v>11</v>
      </c>
      <c r="R23">
        <v>5.8</v>
      </c>
      <c r="S23">
        <v>21.6</v>
      </c>
      <c r="T23">
        <v>95</v>
      </c>
      <c r="U23">
        <v>2406</v>
      </c>
      <c r="V23">
        <v>2148000</v>
      </c>
      <c r="W23">
        <v>51</v>
      </c>
      <c r="X23">
        <v>67.5</v>
      </c>
      <c r="Y23">
        <v>75.3</v>
      </c>
      <c r="Z23">
        <v>58.1</v>
      </c>
      <c r="AA23">
        <v>51</v>
      </c>
      <c r="AB23">
        <v>87.7</v>
      </c>
      <c r="AC23">
        <v>68</v>
      </c>
      <c r="AD23">
        <v>100</v>
      </c>
      <c r="AE23">
        <v>100</v>
      </c>
      <c r="AF23" t="str">
        <v>High</v>
      </c>
    </row>
    <row r="24">
      <c r="A24" t="str">
        <v>S-0023</v>
      </c>
      <c r="B24">
        <v>0.7</v>
      </c>
      <c r="C24">
        <v>5</v>
      </c>
      <c r="D24">
        <v>2</v>
      </c>
      <c r="E24">
        <v>2.2</v>
      </c>
      <c r="F24">
        <v>11.6</v>
      </c>
      <c r="G24">
        <v>6.6</v>
      </c>
      <c r="H24">
        <v>55.9</v>
      </c>
      <c r="I24">
        <v>34.6</v>
      </c>
      <c r="J24">
        <v>0</v>
      </c>
      <c r="K24">
        <v>33</v>
      </c>
      <c r="L24">
        <v>23.2</v>
      </c>
      <c r="M24">
        <v>8.7</v>
      </c>
      <c r="N24">
        <v>106</v>
      </c>
      <c r="O24">
        <v>89</v>
      </c>
      <c r="P24">
        <v>23</v>
      </c>
      <c r="Q24">
        <v>11.3</v>
      </c>
      <c r="R24">
        <v>8.2</v>
      </c>
      <c r="S24">
        <v>9.2</v>
      </c>
      <c r="T24">
        <v>70</v>
      </c>
      <c r="U24">
        <v>1642</v>
      </c>
      <c r="V24">
        <v>1123000</v>
      </c>
      <c r="W24">
        <v>61</v>
      </c>
      <c r="X24">
        <v>43</v>
      </c>
      <c r="Y24">
        <v>55.5</v>
      </c>
      <c r="Z24">
        <v>72.5</v>
      </c>
      <c r="AA24">
        <v>61</v>
      </c>
      <c r="AB24">
        <v>95.1</v>
      </c>
      <c r="AC24">
        <v>59</v>
      </c>
      <c r="AD24">
        <v>100</v>
      </c>
      <c r="AE24">
        <v>100</v>
      </c>
      <c r="AF24" t="str">
        <v>High</v>
      </c>
    </row>
    <row r="25">
      <c r="A25" t="str">
        <v>S-0024</v>
      </c>
      <c r="B25">
        <v>2.1</v>
      </c>
      <c r="C25">
        <v>6</v>
      </c>
      <c r="D25">
        <v>3</v>
      </c>
      <c r="E25">
        <v>11.3</v>
      </c>
      <c r="F25">
        <v>4.1</v>
      </c>
      <c r="G25">
        <v>7.4</v>
      </c>
      <c r="H25">
        <v>55.9</v>
      </c>
      <c r="I25">
        <v>57.1</v>
      </c>
      <c r="J25">
        <v>1</v>
      </c>
      <c r="K25">
        <v>48</v>
      </c>
      <c r="L25">
        <v>24</v>
      </c>
      <c r="M25">
        <v>7.8</v>
      </c>
      <c r="N25">
        <v>84</v>
      </c>
      <c r="O25">
        <v>81</v>
      </c>
      <c r="P25">
        <v>21.2</v>
      </c>
      <c r="Q25">
        <v>7.9</v>
      </c>
      <c r="R25">
        <v>9.2</v>
      </c>
      <c r="S25">
        <v>11</v>
      </c>
      <c r="T25">
        <v>86</v>
      </c>
      <c r="U25">
        <v>2062</v>
      </c>
      <c r="V25">
        <v>1628000</v>
      </c>
      <c r="W25">
        <v>54</v>
      </c>
      <c r="X25">
        <v>60.2</v>
      </c>
      <c r="Y25">
        <v>65.6</v>
      </c>
      <c r="Z25">
        <v>88.6</v>
      </c>
      <c r="AA25">
        <v>54</v>
      </c>
      <c r="AB25">
        <v>91</v>
      </c>
      <c r="AC25">
        <v>69.7</v>
      </c>
      <c r="AD25">
        <v>100</v>
      </c>
      <c r="AE25">
        <v>100</v>
      </c>
      <c r="AF25" t="str">
        <v>High</v>
      </c>
    </row>
    <row r="26">
      <c r="A26" t="str">
        <v>S-0025</v>
      </c>
      <c r="B26">
        <v>5</v>
      </c>
      <c r="C26">
        <v>15</v>
      </c>
      <c r="D26">
        <v>8</v>
      </c>
      <c r="E26">
        <v>15.7</v>
      </c>
      <c r="F26">
        <v>6.4</v>
      </c>
      <c r="G26">
        <v>4.9</v>
      </c>
      <c r="I26">
        <v>77.8</v>
      </c>
      <c r="J26">
        <v>1</v>
      </c>
      <c r="K26">
        <v>47</v>
      </c>
      <c r="L26">
        <v>25.1</v>
      </c>
      <c r="M26">
        <v>5</v>
      </c>
      <c r="N26">
        <v>82</v>
      </c>
      <c r="P26">
        <v>13.1</v>
      </c>
      <c r="Q26">
        <v>13.4</v>
      </c>
      <c r="R26">
        <v>8.6</v>
      </c>
      <c r="S26">
        <v>18.5</v>
      </c>
      <c r="T26">
        <v>99</v>
      </c>
      <c r="U26">
        <v>2015</v>
      </c>
      <c r="V26">
        <v>731000</v>
      </c>
      <c r="W26">
        <v>57</v>
      </c>
      <c r="X26">
        <v>66.5</v>
      </c>
      <c r="Y26">
        <v>76.2</v>
      </c>
      <c r="Z26">
        <v>77.8</v>
      </c>
      <c r="AA26">
        <v>57</v>
      </c>
      <c r="AB26">
        <v>91.5</v>
      </c>
      <c r="AC26">
        <v>72.7</v>
      </c>
      <c r="AD26">
        <v>100</v>
      </c>
      <c r="AE26">
        <v>90.5</v>
      </c>
      <c r="AF26" t="str">
        <v>High</v>
      </c>
    </row>
    <row r="27">
      <c r="A27" t="str">
        <v>S-0026</v>
      </c>
      <c r="B27">
        <v>3.3</v>
      </c>
      <c r="C27">
        <v>8</v>
      </c>
      <c r="D27">
        <v>3</v>
      </c>
      <c r="E27">
        <v>13.4</v>
      </c>
      <c r="G27">
        <v>7.6</v>
      </c>
      <c r="H27">
        <v>69</v>
      </c>
      <c r="I27">
        <v>54.9</v>
      </c>
      <c r="J27">
        <v>0</v>
      </c>
      <c r="K27">
        <v>62</v>
      </c>
      <c r="L27">
        <v>45.4</v>
      </c>
      <c r="M27">
        <v>8.9</v>
      </c>
      <c r="N27">
        <v>93</v>
      </c>
      <c r="O27">
        <v>82</v>
      </c>
      <c r="P27">
        <v>22.4</v>
      </c>
      <c r="Q27">
        <v>9.5</v>
      </c>
      <c r="R27">
        <v>5.6</v>
      </c>
      <c r="S27">
        <v>10.8</v>
      </c>
      <c r="T27">
        <v>83</v>
      </c>
      <c r="U27">
        <v>3111</v>
      </c>
      <c r="V27">
        <v>2041000</v>
      </c>
      <c r="W27">
        <v>53</v>
      </c>
      <c r="X27">
        <v>53.6</v>
      </c>
      <c r="Y27">
        <v>64.5</v>
      </c>
      <c r="Z27">
        <v>81.7</v>
      </c>
      <c r="AA27">
        <v>53</v>
      </c>
      <c r="AB27">
        <v>80.9</v>
      </c>
      <c r="AC27">
        <v>64.6</v>
      </c>
      <c r="AD27">
        <v>100</v>
      </c>
      <c r="AE27">
        <v>95.2</v>
      </c>
      <c r="AF27" t="str">
        <v>High</v>
      </c>
    </row>
    <row r="28">
      <c r="A28" t="str">
        <v>S-0027</v>
      </c>
      <c r="B28">
        <v>1.4</v>
      </c>
      <c r="C28">
        <v>4</v>
      </c>
      <c r="D28">
        <v>2</v>
      </c>
      <c r="E28">
        <v>13.4</v>
      </c>
      <c r="F28">
        <v>18.2</v>
      </c>
      <c r="G28">
        <v>5</v>
      </c>
      <c r="H28">
        <v>45.2</v>
      </c>
      <c r="I28">
        <v>44</v>
      </c>
      <c r="J28">
        <v>0</v>
      </c>
      <c r="K28">
        <v>36</v>
      </c>
      <c r="L28">
        <v>40.6</v>
      </c>
      <c r="M28">
        <v>6.7</v>
      </c>
      <c r="N28">
        <v>94</v>
      </c>
      <c r="O28">
        <v>106</v>
      </c>
      <c r="P28">
        <v>20.6</v>
      </c>
      <c r="Q28">
        <v>8.5</v>
      </c>
      <c r="R28">
        <v>12.4</v>
      </c>
      <c r="S28">
        <v>16</v>
      </c>
      <c r="T28">
        <v>82</v>
      </c>
      <c r="U28">
        <v>2073</v>
      </c>
      <c r="V28">
        <v>2072000</v>
      </c>
      <c r="W28">
        <v>57</v>
      </c>
      <c r="X28">
        <v>53.7</v>
      </c>
      <c r="Y28">
        <v>60.4</v>
      </c>
      <c r="Z28">
        <v>52.2</v>
      </c>
      <c r="AA28">
        <v>57</v>
      </c>
      <c r="AB28">
        <v>90.9</v>
      </c>
      <c r="AC28">
        <v>59.1</v>
      </c>
      <c r="AD28">
        <v>100</v>
      </c>
      <c r="AE28">
        <v>100</v>
      </c>
      <c r="AF28" t="str">
        <v>High</v>
      </c>
    </row>
    <row r="29">
      <c r="A29" t="str">
        <v>S-0028</v>
      </c>
      <c r="B29">
        <v>2.9</v>
      </c>
      <c r="C29">
        <v>7</v>
      </c>
      <c r="D29">
        <v>5</v>
      </c>
      <c r="E29">
        <v>6.6</v>
      </c>
      <c r="F29">
        <v>5.5</v>
      </c>
      <c r="G29">
        <v>5.5</v>
      </c>
      <c r="H29">
        <v>69</v>
      </c>
      <c r="I29">
        <v>63</v>
      </c>
      <c r="J29">
        <v>0</v>
      </c>
      <c r="K29">
        <v>50</v>
      </c>
      <c r="L29">
        <v>26.4</v>
      </c>
      <c r="M29">
        <v>8.4</v>
      </c>
      <c r="N29">
        <v>112</v>
      </c>
      <c r="O29">
        <v>100</v>
      </c>
      <c r="P29">
        <v>15.1</v>
      </c>
      <c r="Q29">
        <v>8</v>
      </c>
      <c r="R29">
        <v>4.6</v>
      </c>
      <c r="S29">
        <v>14.4</v>
      </c>
      <c r="T29">
        <v>91</v>
      </c>
      <c r="U29">
        <v>2621</v>
      </c>
      <c r="V29">
        <v>3667000</v>
      </c>
      <c r="W29">
        <v>65</v>
      </c>
      <c r="X29">
        <v>47.2</v>
      </c>
      <c r="Y29">
        <v>71.5</v>
      </c>
      <c r="Z29">
        <v>82.8</v>
      </c>
      <c r="AA29">
        <v>65</v>
      </c>
      <c r="AB29">
        <v>85.6</v>
      </c>
      <c r="AC29">
        <v>66</v>
      </c>
      <c r="AD29">
        <v>100</v>
      </c>
      <c r="AE29">
        <v>100</v>
      </c>
      <c r="AF29" t="str">
        <v>High</v>
      </c>
    </row>
    <row r="30">
      <c r="A30" t="str">
        <v>S-0029</v>
      </c>
      <c r="B30">
        <v>1.3</v>
      </c>
      <c r="C30">
        <v>7</v>
      </c>
      <c r="D30">
        <v>0</v>
      </c>
      <c r="E30">
        <v>7.9</v>
      </c>
      <c r="F30">
        <v>11</v>
      </c>
      <c r="G30">
        <v>4.9</v>
      </c>
      <c r="H30">
        <v>64.6</v>
      </c>
      <c r="I30">
        <v>56.6</v>
      </c>
      <c r="J30">
        <v>0</v>
      </c>
      <c r="K30">
        <v>41</v>
      </c>
      <c r="L30">
        <v>40.6</v>
      </c>
      <c r="M30">
        <v>11.2</v>
      </c>
      <c r="N30">
        <v>99</v>
      </c>
      <c r="O30">
        <v>84</v>
      </c>
      <c r="P30">
        <v>22</v>
      </c>
      <c r="Q30">
        <v>12.9</v>
      </c>
      <c r="R30">
        <v>10</v>
      </c>
      <c r="S30">
        <v>21.4</v>
      </c>
      <c r="T30">
        <v>83</v>
      </c>
      <c r="U30">
        <v>1424</v>
      </c>
      <c r="V30">
        <v>1004000</v>
      </c>
      <c r="W30">
        <v>57</v>
      </c>
      <c r="X30">
        <v>46</v>
      </c>
      <c r="Y30">
        <v>60.3</v>
      </c>
      <c r="Z30">
        <v>65</v>
      </c>
      <c r="AA30">
        <v>57</v>
      </c>
      <c r="AB30">
        <v>97.2</v>
      </c>
      <c r="AC30">
        <v>59.6</v>
      </c>
      <c r="AD30">
        <v>100</v>
      </c>
      <c r="AE30">
        <v>100</v>
      </c>
      <c r="AF30" t="str">
        <v>High</v>
      </c>
    </row>
    <row r="31">
      <c r="A31" t="str">
        <v>S-0030</v>
      </c>
      <c r="B31">
        <v>1.3</v>
      </c>
      <c r="C31">
        <v>7</v>
      </c>
      <c r="D31">
        <v>1</v>
      </c>
      <c r="E31">
        <v>8.3</v>
      </c>
      <c r="F31">
        <v>5.2</v>
      </c>
      <c r="G31">
        <v>3.3</v>
      </c>
      <c r="H31">
        <v>73.6</v>
      </c>
      <c r="I31">
        <v>63.2</v>
      </c>
      <c r="J31">
        <v>0</v>
      </c>
      <c r="K31">
        <v>46</v>
      </c>
      <c r="L31">
        <v>30.6</v>
      </c>
      <c r="M31">
        <v>3.8</v>
      </c>
      <c r="N31">
        <v>91</v>
      </c>
      <c r="O31">
        <v>102</v>
      </c>
      <c r="P31">
        <v>13.4</v>
      </c>
      <c r="Q31">
        <v>20.2</v>
      </c>
      <c r="R31">
        <v>10</v>
      </c>
      <c r="S31">
        <v>19.4</v>
      </c>
      <c r="T31">
        <v>89</v>
      </c>
      <c r="U31">
        <v>1721</v>
      </c>
      <c r="V31">
        <v>1493000</v>
      </c>
      <c r="W31">
        <v>57</v>
      </c>
      <c r="X31">
        <v>50.3</v>
      </c>
      <c r="Y31">
        <v>68.6</v>
      </c>
      <c r="Z31">
        <v>79.9</v>
      </c>
      <c r="AA31">
        <v>57</v>
      </c>
      <c r="AB31">
        <v>94.3</v>
      </c>
      <c r="AC31">
        <v>65.9</v>
      </c>
      <c r="AD31">
        <v>100</v>
      </c>
      <c r="AE31">
        <v>100</v>
      </c>
      <c r="AF31" t="str">
        <v>High</v>
      </c>
    </row>
    <row r="32">
      <c r="A32" t="str">
        <v>S-0031</v>
      </c>
      <c r="B32">
        <v>0.5</v>
      </c>
      <c r="C32">
        <v>1</v>
      </c>
      <c r="D32">
        <v>0</v>
      </c>
      <c r="E32">
        <v>8.1</v>
      </c>
      <c r="F32">
        <v>4.2</v>
      </c>
      <c r="G32">
        <v>4</v>
      </c>
      <c r="H32">
        <v>54.1</v>
      </c>
      <c r="I32">
        <v>49.7</v>
      </c>
      <c r="J32">
        <v>0</v>
      </c>
      <c r="K32">
        <v>41</v>
      </c>
      <c r="L32">
        <v>21.6</v>
      </c>
      <c r="M32">
        <v>7.8</v>
      </c>
      <c r="N32">
        <v>96</v>
      </c>
      <c r="O32">
        <v>93</v>
      </c>
      <c r="P32">
        <v>18.2</v>
      </c>
      <c r="Q32">
        <v>20.3</v>
      </c>
      <c r="R32">
        <v>10.3</v>
      </c>
      <c r="S32">
        <v>18</v>
      </c>
      <c r="T32">
        <v>80</v>
      </c>
      <c r="U32">
        <v>2218</v>
      </c>
      <c r="V32">
        <v>1243000</v>
      </c>
      <c r="W32">
        <v>35</v>
      </c>
      <c r="X32">
        <v>53.9</v>
      </c>
      <c r="Y32">
        <v>58.9</v>
      </c>
      <c r="Z32">
        <v>83.2</v>
      </c>
      <c r="AA32">
        <v>35</v>
      </c>
      <c r="AB32">
        <v>89.5</v>
      </c>
      <c r="AC32">
        <v>62.7</v>
      </c>
      <c r="AD32">
        <v>100</v>
      </c>
      <c r="AE32">
        <v>100</v>
      </c>
      <c r="AF32" t="str">
        <v>High</v>
      </c>
    </row>
    <row r="33">
      <c r="A33" t="str">
        <v>S-0032</v>
      </c>
      <c r="B33">
        <v>4.2</v>
      </c>
      <c r="C33">
        <v>14</v>
      </c>
      <c r="D33">
        <v>5</v>
      </c>
      <c r="E33">
        <v>12.1</v>
      </c>
      <c r="F33">
        <v>9.7</v>
      </c>
      <c r="G33">
        <v>5.6</v>
      </c>
      <c r="H33">
        <v>75.5</v>
      </c>
      <c r="I33">
        <v>71.4</v>
      </c>
      <c r="J33">
        <v>0</v>
      </c>
      <c r="K33">
        <v>56</v>
      </c>
      <c r="L33">
        <v>23</v>
      </c>
      <c r="M33">
        <v>7.3</v>
      </c>
      <c r="N33">
        <v>96</v>
      </c>
      <c r="O33">
        <v>78</v>
      </c>
      <c r="P33">
        <v>17.4</v>
      </c>
      <c r="Q33">
        <v>6.6</v>
      </c>
      <c r="R33">
        <v>7.2</v>
      </c>
      <c r="S33">
        <v>18.4</v>
      </c>
      <c r="T33">
        <v>96</v>
      </c>
      <c r="U33">
        <v>2569</v>
      </c>
      <c r="V33">
        <v>3660000</v>
      </c>
      <c r="W33">
        <v>64</v>
      </c>
      <c r="X33">
        <v>60.8</v>
      </c>
      <c r="Y33">
        <v>73.8</v>
      </c>
      <c r="Z33">
        <v>70.2</v>
      </c>
      <c r="AA33">
        <v>64</v>
      </c>
      <c r="AB33">
        <v>86.1</v>
      </c>
      <c r="AC33">
        <v>68.8</v>
      </c>
      <c r="AD33">
        <v>100</v>
      </c>
      <c r="AE33">
        <v>100</v>
      </c>
      <c r="AF33" t="str">
        <v>High</v>
      </c>
    </row>
    <row r="34">
      <c r="A34" t="str">
        <v>S-0033</v>
      </c>
      <c r="B34">
        <v>4.5</v>
      </c>
      <c r="C34">
        <v>15</v>
      </c>
      <c r="D34">
        <v>7</v>
      </c>
      <c r="E34">
        <v>14.2</v>
      </c>
      <c r="F34">
        <v>15</v>
      </c>
      <c r="G34">
        <v>6</v>
      </c>
      <c r="H34">
        <v>63.8</v>
      </c>
      <c r="I34">
        <v>64.4</v>
      </c>
      <c r="J34">
        <v>0</v>
      </c>
      <c r="K34">
        <v>52</v>
      </c>
      <c r="L34">
        <v>30.7</v>
      </c>
      <c r="M34">
        <v>4.3</v>
      </c>
      <c r="N34">
        <v>83</v>
      </c>
      <c r="O34">
        <v>93</v>
      </c>
      <c r="P34">
        <v>18.2</v>
      </c>
      <c r="Q34">
        <v>8.4</v>
      </c>
      <c r="R34">
        <v>11.7</v>
      </c>
      <c r="S34">
        <v>15.9</v>
      </c>
      <c r="T34">
        <v>97</v>
      </c>
      <c r="U34">
        <v>2284</v>
      </c>
      <c r="V34">
        <v>3354000</v>
      </c>
      <c r="W34">
        <v>71</v>
      </c>
      <c r="X34">
        <v>61.2</v>
      </c>
      <c r="Y34">
        <v>70.7</v>
      </c>
      <c r="Z34">
        <v>59.7</v>
      </c>
      <c r="AA34">
        <v>71</v>
      </c>
      <c r="AB34">
        <v>88.9</v>
      </c>
      <c r="AC34">
        <v>67</v>
      </c>
      <c r="AD34">
        <v>100</v>
      </c>
      <c r="AE34">
        <v>100</v>
      </c>
      <c r="AF34" t="str">
        <v>High</v>
      </c>
    </row>
    <row r="35">
      <c r="A35" t="str">
        <v>S-0034</v>
      </c>
      <c r="B35">
        <v>0.6</v>
      </c>
      <c r="C35">
        <v>2</v>
      </c>
      <c r="D35">
        <v>0</v>
      </c>
      <c r="E35">
        <v>9.8</v>
      </c>
      <c r="F35">
        <v>12.6</v>
      </c>
      <c r="G35">
        <v>4.7</v>
      </c>
      <c r="H35">
        <v>57.7</v>
      </c>
      <c r="I35">
        <v>38.8</v>
      </c>
      <c r="J35">
        <v>0</v>
      </c>
      <c r="K35">
        <v>36</v>
      </c>
      <c r="L35">
        <v>29.5</v>
      </c>
      <c r="M35">
        <v>11.6</v>
      </c>
      <c r="N35">
        <v>106</v>
      </c>
      <c r="O35">
        <v>86</v>
      </c>
      <c r="P35">
        <v>21.7</v>
      </c>
      <c r="Q35">
        <v>12.5</v>
      </c>
      <c r="R35">
        <v>11.8</v>
      </c>
      <c r="S35">
        <v>24.8</v>
      </c>
      <c r="T35">
        <v>69</v>
      </c>
      <c r="U35">
        <v>1747</v>
      </c>
      <c r="V35">
        <v>1184000</v>
      </c>
      <c r="W35">
        <v>58</v>
      </c>
      <c r="X35">
        <v>52.8</v>
      </c>
      <c r="Y35">
        <v>53.2</v>
      </c>
      <c r="Z35">
        <v>58.8</v>
      </c>
      <c r="AA35">
        <v>58</v>
      </c>
      <c r="AB35">
        <v>94.1</v>
      </c>
      <c r="AC35">
        <v>58.7</v>
      </c>
      <c r="AD35">
        <v>100</v>
      </c>
      <c r="AE35">
        <v>100</v>
      </c>
      <c r="AF35" t="str">
        <v>High</v>
      </c>
    </row>
    <row r="36">
      <c r="A36" t="str">
        <v>S-0035</v>
      </c>
      <c r="B36">
        <v>5.2</v>
      </c>
      <c r="C36">
        <v>13</v>
      </c>
      <c r="D36">
        <v>5</v>
      </c>
      <c r="E36">
        <v>6.9</v>
      </c>
      <c r="F36">
        <v>15.1</v>
      </c>
      <c r="G36">
        <v>4.4</v>
      </c>
      <c r="H36">
        <v>50.4</v>
      </c>
      <c r="I36">
        <v>72.6</v>
      </c>
      <c r="J36">
        <v>0</v>
      </c>
      <c r="K36">
        <v>45</v>
      </c>
      <c r="L36">
        <v>32.3</v>
      </c>
      <c r="M36">
        <v>6</v>
      </c>
      <c r="N36">
        <v>80</v>
      </c>
      <c r="O36">
        <v>93</v>
      </c>
      <c r="P36">
        <v>14.7</v>
      </c>
      <c r="Q36">
        <v>15.5</v>
      </c>
      <c r="R36">
        <v>6.4</v>
      </c>
      <c r="S36">
        <v>18.2</v>
      </c>
      <c r="T36">
        <v>87</v>
      </c>
      <c r="U36">
        <v>1944</v>
      </c>
      <c r="V36">
        <v>897000</v>
      </c>
      <c r="W36">
        <v>51</v>
      </c>
      <c r="X36">
        <v>49.2</v>
      </c>
      <c r="Y36">
        <v>73.1</v>
      </c>
      <c r="Z36">
        <v>57.8</v>
      </c>
      <c r="AA36">
        <v>51</v>
      </c>
      <c r="AB36">
        <v>92.2</v>
      </c>
      <c r="AC36">
        <v>61.4</v>
      </c>
      <c r="AD36">
        <v>100</v>
      </c>
      <c r="AE36">
        <v>100</v>
      </c>
      <c r="AF36" t="str">
        <v>High</v>
      </c>
    </row>
    <row r="37">
      <c r="A37" t="str">
        <v>S-0036</v>
      </c>
      <c r="B37">
        <v>3.3</v>
      </c>
      <c r="C37">
        <v>9</v>
      </c>
      <c r="D37">
        <v>7</v>
      </c>
      <c r="E37">
        <v>9.2</v>
      </c>
      <c r="F37">
        <v>12</v>
      </c>
      <c r="H37">
        <v>76.2</v>
      </c>
      <c r="I37">
        <v>56.2</v>
      </c>
      <c r="J37">
        <v>1</v>
      </c>
      <c r="K37">
        <v>35</v>
      </c>
      <c r="L37">
        <v>33.4</v>
      </c>
      <c r="M37">
        <v>7.8</v>
      </c>
      <c r="N37">
        <v>104</v>
      </c>
      <c r="O37">
        <v>92</v>
      </c>
      <c r="P37">
        <v>24.1</v>
      </c>
      <c r="T37">
        <v>78</v>
      </c>
      <c r="U37">
        <v>2785</v>
      </c>
      <c r="V37">
        <v>2897000</v>
      </c>
      <c r="W37">
        <v>73</v>
      </c>
      <c r="X37">
        <v>49.9</v>
      </c>
      <c r="Y37">
        <v>58</v>
      </c>
      <c r="Z37">
        <v>64.3</v>
      </c>
      <c r="AA37">
        <v>73</v>
      </c>
      <c r="AB37">
        <v>84</v>
      </c>
      <c r="AC37">
        <v>60.5</v>
      </c>
      <c r="AD37">
        <v>100</v>
      </c>
      <c r="AE37">
        <v>81</v>
      </c>
      <c r="AF37" t="str">
        <v>Medium</v>
      </c>
    </row>
    <row r="38">
      <c r="A38" t="str">
        <v>S-0037</v>
      </c>
      <c r="B38">
        <v>5.2</v>
      </c>
      <c r="C38">
        <v>17</v>
      </c>
      <c r="D38">
        <v>8</v>
      </c>
      <c r="E38">
        <v>12.3</v>
      </c>
      <c r="F38">
        <v>14.6</v>
      </c>
      <c r="G38">
        <v>6.4</v>
      </c>
      <c r="H38">
        <v>41.5</v>
      </c>
      <c r="I38">
        <v>67.2</v>
      </c>
      <c r="J38">
        <v>0</v>
      </c>
      <c r="K38">
        <v>50</v>
      </c>
      <c r="L38">
        <v>15</v>
      </c>
      <c r="M38">
        <v>6</v>
      </c>
      <c r="N38">
        <v>103</v>
      </c>
      <c r="O38">
        <v>100</v>
      </c>
      <c r="P38">
        <v>18.6</v>
      </c>
      <c r="Q38">
        <v>14.3</v>
      </c>
      <c r="R38">
        <v>8.7</v>
      </c>
      <c r="S38">
        <v>18.8</v>
      </c>
      <c r="T38">
        <v>85</v>
      </c>
      <c r="U38">
        <v>2054</v>
      </c>
      <c r="V38">
        <v>1791000</v>
      </c>
      <c r="W38">
        <v>52</v>
      </c>
      <c r="X38">
        <v>62.1</v>
      </c>
      <c r="Y38">
        <v>69.2</v>
      </c>
      <c r="Z38">
        <v>58.5</v>
      </c>
      <c r="AA38">
        <v>52</v>
      </c>
      <c r="AB38">
        <v>91.1</v>
      </c>
      <c r="AC38">
        <v>65</v>
      </c>
      <c r="AD38">
        <v>100</v>
      </c>
      <c r="AE38">
        <v>100</v>
      </c>
      <c r="AF38" t="str">
        <v>High</v>
      </c>
    </row>
    <row r="39">
      <c r="A39" t="str">
        <v>S-0038</v>
      </c>
      <c r="B39">
        <v>2</v>
      </c>
      <c r="C39">
        <v>7</v>
      </c>
      <c r="D39">
        <v>4</v>
      </c>
      <c r="E39">
        <v>15.6</v>
      </c>
      <c r="F39">
        <v>9.2</v>
      </c>
      <c r="G39">
        <v>4.2</v>
      </c>
      <c r="H39">
        <v>50.2</v>
      </c>
      <c r="I39">
        <v>55.6</v>
      </c>
      <c r="J39">
        <v>1</v>
      </c>
      <c r="K39">
        <v>42</v>
      </c>
      <c r="L39">
        <v>21.1</v>
      </c>
      <c r="M39">
        <v>8.1</v>
      </c>
      <c r="N39">
        <v>94</v>
      </c>
      <c r="O39">
        <v>97</v>
      </c>
      <c r="P39">
        <v>22.6</v>
      </c>
      <c r="Q39">
        <v>16</v>
      </c>
      <c r="R39">
        <v>7.8</v>
      </c>
      <c r="S39">
        <v>22.5</v>
      </c>
      <c r="T39">
        <v>83</v>
      </c>
      <c r="U39">
        <v>2155</v>
      </c>
      <c r="V39">
        <v>1215000</v>
      </c>
      <c r="W39">
        <v>65</v>
      </c>
      <c r="X39">
        <v>66</v>
      </c>
      <c r="Y39">
        <v>61.8</v>
      </c>
      <c r="Z39">
        <v>68.3</v>
      </c>
      <c r="AA39">
        <v>65</v>
      </c>
      <c r="AB39">
        <v>90.1</v>
      </c>
      <c r="AC39">
        <v>67.7</v>
      </c>
      <c r="AD39">
        <v>100</v>
      </c>
      <c r="AE39">
        <v>100</v>
      </c>
      <c r="AF39" t="str">
        <v>High</v>
      </c>
    </row>
    <row r="40">
      <c r="A40" t="str">
        <v>S-0039</v>
      </c>
      <c r="B40">
        <v>3.1</v>
      </c>
      <c r="C40">
        <v>8</v>
      </c>
      <c r="D40">
        <v>3</v>
      </c>
      <c r="E40">
        <v>12.2</v>
      </c>
      <c r="F40">
        <v>13.1</v>
      </c>
      <c r="G40">
        <v>2.3</v>
      </c>
      <c r="H40">
        <v>55.4</v>
      </c>
      <c r="I40">
        <v>39</v>
      </c>
      <c r="J40">
        <v>0</v>
      </c>
      <c r="K40">
        <v>39</v>
      </c>
      <c r="L40">
        <v>37.7</v>
      </c>
      <c r="M40">
        <v>7.9</v>
      </c>
      <c r="N40">
        <v>91</v>
      </c>
      <c r="O40">
        <v>103</v>
      </c>
      <c r="P40">
        <v>26.1</v>
      </c>
      <c r="Q40">
        <v>22.2</v>
      </c>
      <c r="R40">
        <v>14.2</v>
      </c>
      <c r="S40">
        <v>25</v>
      </c>
      <c r="T40">
        <v>61</v>
      </c>
      <c r="U40">
        <v>2116</v>
      </c>
      <c r="V40">
        <v>1605000</v>
      </c>
      <c r="W40">
        <v>51</v>
      </c>
      <c r="X40">
        <v>53.5</v>
      </c>
      <c r="Y40">
        <v>49.7</v>
      </c>
      <c r="Z40">
        <v>57.5</v>
      </c>
      <c r="AA40">
        <v>51</v>
      </c>
      <c r="AB40">
        <v>90.5</v>
      </c>
      <c r="AC40">
        <v>56.8</v>
      </c>
      <c r="AD40">
        <v>100</v>
      </c>
      <c r="AE40">
        <v>100</v>
      </c>
      <c r="AF40" t="str">
        <v>High</v>
      </c>
    </row>
    <row r="41">
      <c r="A41" t="str">
        <v>S-0040</v>
      </c>
      <c r="B41">
        <v>0.8</v>
      </c>
      <c r="C41">
        <v>3</v>
      </c>
      <c r="D41">
        <v>0</v>
      </c>
      <c r="E41">
        <v>10.1</v>
      </c>
      <c r="F41">
        <v>15.8</v>
      </c>
      <c r="G41">
        <v>6.9</v>
      </c>
      <c r="H41">
        <v>67</v>
      </c>
      <c r="I41">
        <v>41.4</v>
      </c>
      <c r="J41">
        <v>0</v>
      </c>
      <c r="K41">
        <v>39</v>
      </c>
      <c r="L41">
        <v>36.8</v>
      </c>
      <c r="M41">
        <v>9.5</v>
      </c>
      <c r="N41">
        <v>101</v>
      </c>
      <c r="O41">
        <v>75</v>
      </c>
      <c r="P41">
        <v>25.5</v>
      </c>
      <c r="Q41">
        <v>11.9</v>
      </c>
      <c r="R41">
        <v>7.4</v>
      </c>
      <c r="S41">
        <v>9</v>
      </c>
      <c r="T41">
        <v>83</v>
      </c>
      <c r="U41">
        <v>1968</v>
      </c>
      <c r="V41">
        <v>3565000</v>
      </c>
      <c r="W41">
        <v>67</v>
      </c>
      <c r="X41">
        <v>51.6</v>
      </c>
      <c r="Y41">
        <v>56.4</v>
      </c>
      <c r="Z41">
        <v>62.9</v>
      </c>
      <c r="AA41">
        <v>67</v>
      </c>
      <c r="AB41">
        <v>91.9</v>
      </c>
      <c r="AC41">
        <v>60.6</v>
      </c>
      <c r="AD41">
        <v>100</v>
      </c>
      <c r="AE41">
        <v>100</v>
      </c>
      <c r="AF41" t="str">
        <v>High</v>
      </c>
    </row>
    <row r="42">
      <c r="A42" t="str">
        <v>S-0041</v>
      </c>
      <c r="B42">
        <v>1.6</v>
      </c>
      <c r="C42">
        <v>6</v>
      </c>
      <c r="D42">
        <v>3</v>
      </c>
      <c r="E42">
        <v>10.8</v>
      </c>
      <c r="F42">
        <v>5.1</v>
      </c>
      <c r="G42">
        <v>7.2</v>
      </c>
      <c r="H42">
        <v>56.7</v>
      </c>
      <c r="I42">
        <v>55.8</v>
      </c>
      <c r="J42">
        <v>0</v>
      </c>
      <c r="K42">
        <v>51</v>
      </c>
      <c r="L42">
        <v>27.9</v>
      </c>
      <c r="M42">
        <v>8.2</v>
      </c>
      <c r="N42">
        <v>112</v>
      </c>
      <c r="O42">
        <v>101</v>
      </c>
      <c r="P42">
        <v>21.6</v>
      </c>
      <c r="Q42">
        <v>8.5</v>
      </c>
      <c r="R42">
        <v>7.3</v>
      </c>
      <c r="S42">
        <v>11.9</v>
      </c>
      <c r="T42">
        <v>81</v>
      </c>
      <c r="U42">
        <v>1852</v>
      </c>
      <c r="V42">
        <v>981000</v>
      </c>
      <c r="W42">
        <v>48</v>
      </c>
      <c r="X42">
        <v>53.3</v>
      </c>
      <c r="Y42">
        <v>65.3</v>
      </c>
      <c r="Z42">
        <v>85.6</v>
      </c>
      <c r="AA42">
        <v>48</v>
      </c>
      <c r="AB42">
        <v>93.1</v>
      </c>
      <c r="AC42">
        <v>66.2</v>
      </c>
      <c r="AD42">
        <v>100</v>
      </c>
      <c r="AE42">
        <v>100</v>
      </c>
      <c r="AF42" t="str">
        <v>High</v>
      </c>
    </row>
    <row r="43">
      <c r="A43" t="str">
        <v>S-0042</v>
      </c>
      <c r="B43">
        <v>3.9</v>
      </c>
      <c r="C43">
        <v>10</v>
      </c>
      <c r="D43">
        <v>7</v>
      </c>
      <c r="E43">
        <v>19.1</v>
      </c>
      <c r="F43">
        <v>12.4</v>
      </c>
      <c r="G43">
        <v>5.3</v>
      </c>
      <c r="H43">
        <v>49.2</v>
      </c>
      <c r="I43">
        <v>71.9</v>
      </c>
      <c r="J43">
        <v>0</v>
      </c>
      <c r="K43">
        <v>55</v>
      </c>
      <c r="L43">
        <v>31.9</v>
      </c>
      <c r="M43">
        <v>4.8</v>
      </c>
      <c r="N43">
        <v>92</v>
      </c>
      <c r="O43">
        <v>78</v>
      </c>
      <c r="P43">
        <v>20.2</v>
      </c>
      <c r="Q43">
        <v>11.3</v>
      </c>
      <c r="R43">
        <v>4</v>
      </c>
      <c r="S43">
        <v>19</v>
      </c>
      <c r="T43">
        <v>91</v>
      </c>
      <c r="U43">
        <v>1842</v>
      </c>
      <c r="V43">
        <v>1555000</v>
      </c>
      <c r="W43">
        <v>51</v>
      </c>
      <c r="X43">
        <v>68.8</v>
      </c>
      <c r="Y43">
        <v>74.4</v>
      </c>
      <c r="Z43">
        <v>63.5</v>
      </c>
      <c r="AA43">
        <v>51</v>
      </c>
      <c r="AB43">
        <v>93.2</v>
      </c>
      <c r="AC43">
        <v>69.8</v>
      </c>
      <c r="AD43">
        <v>100</v>
      </c>
      <c r="AE43">
        <v>100</v>
      </c>
      <c r="AF43" t="str">
        <v>High</v>
      </c>
    </row>
    <row r="44">
      <c r="A44" t="str">
        <v>S-0043</v>
      </c>
      <c r="B44">
        <v>2.8</v>
      </c>
      <c r="C44">
        <v>8</v>
      </c>
      <c r="D44">
        <v>4</v>
      </c>
      <c r="E44">
        <v>12.6</v>
      </c>
      <c r="F44">
        <v>9.5</v>
      </c>
      <c r="G44">
        <v>4</v>
      </c>
      <c r="H44">
        <v>72.1</v>
      </c>
      <c r="I44">
        <v>43.1</v>
      </c>
      <c r="J44">
        <v>1</v>
      </c>
      <c r="K44">
        <v>42</v>
      </c>
      <c r="L44">
        <v>23.3</v>
      </c>
      <c r="M44">
        <v>8.5</v>
      </c>
      <c r="N44">
        <v>89</v>
      </c>
      <c r="O44">
        <v>79</v>
      </c>
      <c r="P44">
        <v>22</v>
      </c>
      <c r="Q44">
        <v>13.6</v>
      </c>
      <c r="R44">
        <v>12.3</v>
      </c>
      <c r="S44">
        <v>20.9</v>
      </c>
      <c r="T44">
        <v>79</v>
      </c>
      <c r="U44">
        <v>2200</v>
      </c>
      <c r="V44">
        <v>1919000</v>
      </c>
      <c r="W44">
        <v>37</v>
      </c>
      <c r="X44">
        <v>62.2</v>
      </c>
      <c r="Y44">
        <v>56.3</v>
      </c>
      <c r="Z44">
        <v>68.8</v>
      </c>
      <c r="AA44">
        <v>37</v>
      </c>
      <c r="AB44">
        <v>89.7</v>
      </c>
      <c r="AC44">
        <v>62.3</v>
      </c>
      <c r="AD44">
        <v>100</v>
      </c>
      <c r="AE44">
        <v>100</v>
      </c>
      <c r="AF44" t="str">
        <v>High</v>
      </c>
    </row>
    <row r="45">
      <c r="A45" t="str">
        <v>S-0044</v>
      </c>
      <c r="B45">
        <v>1.9</v>
      </c>
      <c r="C45">
        <v>6</v>
      </c>
      <c r="D45">
        <v>3</v>
      </c>
      <c r="E45">
        <v>13.1</v>
      </c>
      <c r="F45">
        <v>7.4</v>
      </c>
      <c r="G45">
        <v>5.8</v>
      </c>
      <c r="H45">
        <v>62.7</v>
      </c>
      <c r="I45">
        <v>55.4</v>
      </c>
      <c r="J45">
        <v>0</v>
      </c>
      <c r="K45">
        <v>50</v>
      </c>
      <c r="L45">
        <v>21.9</v>
      </c>
      <c r="M45">
        <v>6.7</v>
      </c>
      <c r="N45">
        <v>92</v>
      </c>
      <c r="O45">
        <v>83</v>
      </c>
      <c r="P45">
        <v>20</v>
      </c>
      <c r="Q45">
        <v>7.4</v>
      </c>
      <c r="R45">
        <v>10.4</v>
      </c>
      <c r="S45">
        <v>17</v>
      </c>
      <c r="T45">
        <v>75</v>
      </c>
      <c r="U45">
        <v>2771</v>
      </c>
      <c r="V45">
        <v>1304000</v>
      </c>
      <c r="W45">
        <v>80</v>
      </c>
      <c r="X45">
        <v>62.9</v>
      </c>
      <c r="Y45">
        <v>66</v>
      </c>
      <c r="Z45">
        <v>76.5</v>
      </c>
      <c r="AA45">
        <v>80</v>
      </c>
      <c r="AB45">
        <v>84.2</v>
      </c>
      <c r="AC45">
        <v>70.2</v>
      </c>
      <c r="AD45">
        <v>100</v>
      </c>
      <c r="AE45">
        <v>100</v>
      </c>
      <c r="AF45" t="str">
        <v>High</v>
      </c>
    </row>
    <row r="46">
      <c r="A46" t="str">
        <v>S-0045</v>
      </c>
      <c r="B46">
        <v>3</v>
      </c>
      <c r="C46">
        <v>11</v>
      </c>
      <c r="D46">
        <v>5</v>
      </c>
      <c r="E46">
        <v>16.3</v>
      </c>
      <c r="F46">
        <v>11.7</v>
      </c>
      <c r="G46">
        <v>4.9</v>
      </c>
      <c r="H46">
        <v>71.7</v>
      </c>
      <c r="I46">
        <v>45.3</v>
      </c>
      <c r="J46">
        <v>0</v>
      </c>
      <c r="K46">
        <v>50</v>
      </c>
      <c r="L46">
        <v>22.8</v>
      </c>
      <c r="M46">
        <v>8.7</v>
      </c>
      <c r="N46">
        <v>99</v>
      </c>
      <c r="O46">
        <v>88</v>
      </c>
      <c r="P46">
        <v>17.7</v>
      </c>
      <c r="Q46">
        <v>11.8</v>
      </c>
      <c r="R46">
        <v>7.2</v>
      </c>
      <c r="S46">
        <v>19.9</v>
      </c>
      <c r="T46">
        <v>76</v>
      </c>
      <c r="U46">
        <v>3194</v>
      </c>
      <c r="V46">
        <v>3556000</v>
      </c>
      <c r="W46">
        <v>60</v>
      </c>
      <c r="X46">
        <v>66.6</v>
      </c>
      <c r="Y46">
        <v>61.5</v>
      </c>
      <c r="Z46">
        <v>64.4</v>
      </c>
      <c r="AA46">
        <v>60</v>
      </c>
      <c r="AB46">
        <v>80.1</v>
      </c>
      <c r="AC46">
        <v>65.6</v>
      </c>
      <c r="AD46">
        <v>100</v>
      </c>
      <c r="AE46">
        <v>100</v>
      </c>
      <c r="AF46" t="str">
        <v>High</v>
      </c>
    </row>
    <row r="47">
      <c r="A47" t="str">
        <v>S-0046</v>
      </c>
      <c r="B47">
        <v>1.3</v>
      </c>
      <c r="C47">
        <v>4</v>
      </c>
      <c r="D47">
        <v>3</v>
      </c>
      <c r="E47">
        <v>13.9</v>
      </c>
      <c r="F47">
        <v>13.4</v>
      </c>
      <c r="H47">
        <v>59.3</v>
      </c>
      <c r="J47">
        <v>0</v>
      </c>
      <c r="K47">
        <v>28</v>
      </c>
      <c r="L47">
        <v>26.5</v>
      </c>
      <c r="N47">
        <v>93</v>
      </c>
      <c r="O47">
        <v>80</v>
      </c>
      <c r="U47">
        <v>1335</v>
      </c>
      <c r="V47">
        <v>795000</v>
      </c>
      <c r="W47">
        <v>51</v>
      </c>
      <c r="X47">
        <v>62.4</v>
      </c>
      <c r="Z47">
        <v>59.3</v>
      </c>
      <c r="AA47">
        <v>51</v>
      </c>
      <c r="AB47">
        <v>98.1</v>
      </c>
      <c r="AC47">
        <v>64.8</v>
      </c>
      <c r="AD47">
        <v>75</v>
      </c>
      <c r="AE47">
        <v>61.9</v>
      </c>
      <c r="AF47" t="str">
        <v>Low</v>
      </c>
    </row>
    <row r="48">
      <c r="A48" t="str">
        <v>S-0047</v>
      </c>
      <c r="B48">
        <v>2.9</v>
      </c>
      <c r="C48">
        <v>9</v>
      </c>
      <c r="D48">
        <v>3</v>
      </c>
      <c r="E48">
        <v>15.4</v>
      </c>
      <c r="F48">
        <v>15.9</v>
      </c>
      <c r="G48">
        <v>7.1</v>
      </c>
      <c r="H48">
        <v>53</v>
      </c>
      <c r="I48">
        <v>63</v>
      </c>
      <c r="J48">
        <v>0</v>
      </c>
      <c r="K48">
        <v>49</v>
      </c>
      <c r="L48">
        <v>30.8</v>
      </c>
      <c r="M48">
        <v>8</v>
      </c>
      <c r="N48">
        <v>88</v>
      </c>
      <c r="O48">
        <v>89</v>
      </c>
      <c r="P48">
        <v>13.9</v>
      </c>
      <c r="Q48">
        <v>8.4</v>
      </c>
      <c r="R48">
        <v>6.3</v>
      </c>
      <c r="S48">
        <v>14.5</v>
      </c>
      <c r="T48">
        <v>88</v>
      </c>
      <c r="U48">
        <v>2243</v>
      </c>
      <c r="V48">
        <v>1943000</v>
      </c>
      <c r="W48">
        <v>54</v>
      </c>
      <c r="X48">
        <v>62.9</v>
      </c>
      <c r="Y48">
        <v>71.3</v>
      </c>
      <c r="Z48">
        <v>58.6</v>
      </c>
      <c r="AA48">
        <v>54</v>
      </c>
      <c r="AB48">
        <v>89.3</v>
      </c>
      <c r="AC48">
        <v>65.9</v>
      </c>
      <c r="AD48">
        <v>100</v>
      </c>
      <c r="AE48">
        <v>100</v>
      </c>
      <c r="AF48" t="str">
        <v>High</v>
      </c>
    </row>
    <row r="49">
      <c r="A49" t="str">
        <v>S-0048</v>
      </c>
      <c r="B49">
        <v>3.5</v>
      </c>
      <c r="C49">
        <v>10</v>
      </c>
      <c r="D49">
        <v>7</v>
      </c>
      <c r="E49">
        <v>13.4</v>
      </c>
      <c r="F49">
        <v>8.5</v>
      </c>
      <c r="G49">
        <v>5.3</v>
      </c>
      <c r="H49">
        <v>50.4</v>
      </c>
      <c r="I49">
        <v>50.8</v>
      </c>
      <c r="J49">
        <v>0</v>
      </c>
      <c r="K49">
        <v>49</v>
      </c>
      <c r="L49">
        <v>36.6</v>
      </c>
      <c r="M49">
        <v>7.7</v>
      </c>
      <c r="N49">
        <v>91</v>
      </c>
      <c r="O49">
        <v>104</v>
      </c>
      <c r="P49">
        <v>21.2</v>
      </c>
      <c r="Q49">
        <v>13.7</v>
      </c>
      <c r="R49">
        <v>10</v>
      </c>
      <c r="S49">
        <v>21.3</v>
      </c>
      <c r="T49">
        <v>75</v>
      </c>
      <c r="U49">
        <v>1667</v>
      </c>
      <c r="V49">
        <v>649000</v>
      </c>
      <c r="W49">
        <v>54</v>
      </c>
      <c r="X49">
        <v>55.8</v>
      </c>
      <c r="Y49">
        <v>60.9</v>
      </c>
      <c r="Z49">
        <v>70.8</v>
      </c>
      <c r="AA49">
        <v>54</v>
      </c>
      <c r="AB49">
        <v>94.9</v>
      </c>
      <c r="AC49">
        <v>63.8</v>
      </c>
      <c r="AD49">
        <v>100</v>
      </c>
      <c r="AE49">
        <v>100</v>
      </c>
      <c r="AF49" t="str">
        <v>High</v>
      </c>
    </row>
    <row r="50">
      <c r="A50" t="str">
        <v>S-0049</v>
      </c>
      <c r="B50">
        <v>3.7</v>
      </c>
      <c r="C50">
        <v>7</v>
      </c>
      <c r="D50">
        <v>5</v>
      </c>
      <c r="E50">
        <v>11.2</v>
      </c>
      <c r="F50">
        <v>14.1</v>
      </c>
      <c r="G50">
        <v>4.6</v>
      </c>
      <c r="H50">
        <v>73.1</v>
      </c>
      <c r="I50">
        <v>70.2</v>
      </c>
      <c r="J50">
        <v>0</v>
      </c>
      <c r="K50">
        <v>49</v>
      </c>
      <c r="L50">
        <v>23.7</v>
      </c>
      <c r="M50">
        <v>6.1</v>
      </c>
      <c r="N50">
        <v>92</v>
      </c>
      <c r="O50">
        <v>92</v>
      </c>
      <c r="P50">
        <v>15.9</v>
      </c>
      <c r="Q50">
        <v>11.7</v>
      </c>
      <c r="R50">
        <v>10.8</v>
      </c>
      <c r="S50">
        <v>21.6</v>
      </c>
      <c r="T50">
        <v>84</v>
      </c>
      <c r="U50">
        <v>2632</v>
      </c>
      <c r="V50">
        <v>1645000</v>
      </c>
      <c r="W50">
        <v>59</v>
      </c>
      <c r="X50">
        <v>58.5</v>
      </c>
      <c r="Y50">
        <v>71.3</v>
      </c>
      <c r="Z50">
        <v>57.6</v>
      </c>
      <c r="AA50">
        <v>59</v>
      </c>
      <c r="AB50">
        <v>85.5</v>
      </c>
      <c r="AC50">
        <v>64.3</v>
      </c>
      <c r="AD50">
        <v>100</v>
      </c>
      <c r="AE50">
        <v>100</v>
      </c>
      <c r="AF50" t="str">
        <v>High</v>
      </c>
    </row>
    <row r="51">
      <c r="A51" t="str">
        <v>S-0050</v>
      </c>
      <c r="B51">
        <v>2.7</v>
      </c>
      <c r="C51">
        <v>7</v>
      </c>
      <c r="D51">
        <v>4</v>
      </c>
      <c r="E51">
        <v>7.7</v>
      </c>
      <c r="F51">
        <v>12.6</v>
      </c>
      <c r="G51">
        <v>3.6</v>
      </c>
      <c r="H51">
        <v>44.7</v>
      </c>
      <c r="I51">
        <v>65.6</v>
      </c>
      <c r="J51">
        <v>0</v>
      </c>
      <c r="K51">
        <v>39</v>
      </c>
      <c r="L51">
        <v>31.8</v>
      </c>
      <c r="M51">
        <v>5.4</v>
      </c>
      <c r="N51">
        <v>116</v>
      </c>
      <c r="O51">
        <v>119</v>
      </c>
      <c r="P51">
        <v>18.4</v>
      </c>
      <c r="Q51">
        <v>12.2</v>
      </c>
      <c r="R51">
        <v>11.4</v>
      </c>
      <c r="S51">
        <v>25.6</v>
      </c>
      <c r="T51">
        <v>89</v>
      </c>
      <c r="U51">
        <v>1945</v>
      </c>
      <c r="V51">
        <v>958000</v>
      </c>
      <c r="W51">
        <v>45</v>
      </c>
      <c r="X51">
        <v>44.9</v>
      </c>
      <c r="Y51">
        <v>68.8</v>
      </c>
      <c r="Z51">
        <v>58.2</v>
      </c>
      <c r="AA51">
        <v>45</v>
      </c>
      <c r="AB51">
        <v>92.2</v>
      </c>
      <c r="AC51">
        <v>58.3</v>
      </c>
      <c r="AD51">
        <v>100</v>
      </c>
      <c r="AE51">
        <v>100</v>
      </c>
      <c r="AF51" t="str">
        <v>High</v>
      </c>
    </row>
    <row r="52">
      <c r="A52" t="str">
        <v>S-0051</v>
      </c>
      <c r="B52">
        <v>3.3</v>
      </c>
      <c r="C52">
        <v>8</v>
      </c>
      <c r="D52">
        <v>3</v>
      </c>
      <c r="E52">
        <v>11.2</v>
      </c>
      <c r="F52">
        <v>8.5</v>
      </c>
      <c r="G52">
        <v>4.8</v>
      </c>
      <c r="H52">
        <v>51.8</v>
      </c>
      <c r="I52">
        <v>68.6</v>
      </c>
      <c r="J52">
        <v>0</v>
      </c>
      <c r="K52">
        <v>49</v>
      </c>
      <c r="L52">
        <v>27.8</v>
      </c>
      <c r="M52">
        <v>5.7</v>
      </c>
      <c r="N52">
        <v>105</v>
      </c>
      <c r="O52">
        <v>112</v>
      </c>
      <c r="P52">
        <v>10.7</v>
      </c>
      <c r="Q52">
        <v>14.5</v>
      </c>
      <c r="R52">
        <v>7.1</v>
      </c>
      <c r="S52">
        <v>19.9</v>
      </c>
      <c r="T52">
        <v>83</v>
      </c>
      <c r="U52">
        <v>2038</v>
      </c>
      <c r="V52">
        <v>697000</v>
      </c>
      <c r="W52">
        <v>53</v>
      </c>
      <c r="X52">
        <v>53.9</v>
      </c>
      <c r="Y52">
        <v>73.6</v>
      </c>
      <c r="Z52">
        <v>71.9</v>
      </c>
      <c r="AA52">
        <v>53</v>
      </c>
      <c r="AB52">
        <v>91.3</v>
      </c>
      <c r="AC52">
        <v>66</v>
      </c>
      <c r="AD52">
        <v>100</v>
      </c>
      <c r="AE52">
        <v>100</v>
      </c>
      <c r="AF52" t="str">
        <v>High</v>
      </c>
    </row>
    <row r="53">
      <c r="A53" t="str">
        <v>S-0052</v>
      </c>
      <c r="B53">
        <v>2.5</v>
      </c>
      <c r="C53">
        <v>6</v>
      </c>
      <c r="D53">
        <v>2</v>
      </c>
      <c r="E53">
        <v>0.8</v>
      </c>
      <c r="F53">
        <v>11.6</v>
      </c>
      <c r="G53">
        <v>5.1</v>
      </c>
      <c r="H53">
        <v>62.6</v>
      </c>
      <c r="I53">
        <v>45.6</v>
      </c>
      <c r="J53">
        <v>2</v>
      </c>
      <c r="K53">
        <v>26</v>
      </c>
      <c r="L53">
        <v>34.8</v>
      </c>
      <c r="M53">
        <v>8.6</v>
      </c>
      <c r="N53">
        <v>99</v>
      </c>
      <c r="O53">
        <v>100</v>
      </c>
      <c r="P53">
        <v>29.4</v>
      </c>
      <c r="Q53">
        <v>16.6</v>
      </c>
      <c r="R53">
        <v>10.4</v>
      </c>
      <c r="S53">
        <v>21.3</v>
      </c>
      <c r="T53">
        <v>71</v>
      </c>
      <c r="U53">
        <v>1987</v>
      </c>
      <c r="V53">
        <v>1132000</v>
      </c>
      <c r="W53">
        <v>33</v>
      </c>
      <c r="X53">
        <v>35.9</v>
      </c>
      <c r="Y53">
        <v>54</v>
      </c>
      <c r="Z53">
        <v>63.6</v>
      </c>
      <c r="AA53">
        <v>33</v>
      </c>
      <c r="AB53">
        <v>91.8</v>
      </c>
      <c r="AC53">
        <v>51.3</v>
      </c>
      <c r="AD53">
        <v>100</v>
      </c>
      <c r="AE53">
        <v>100</v>
      </c>
      <c r="AF53" t="str">
        <v>High</v>
      </c>
    </row>
    <row r="54">
      <c r="A54" t="str">
        <v>S-0053</v>
      </c>
      <c r="B54">
        <v>3.9</v>
      </c>
      <c r="C54">
        <v>12</v>
      </c>
      <c r="D54">
        <v>5</v>
      </c>
      <c r="E54">
        <v>18.9</v>
      </c>
      <c r="F54">
        <v>16.7</v>
      </c>
      <c r="G54">
        <v>4.1</v>
      </c>
      <c r="H54">
        <v>42.7</v>
      </c>
      <c r="I54">
        <v>72.9</v>
      </c>
      <c r="J54">
        <v>0</v>
      </c>
      <c r="K54">
        <v>49</v>
      </c>
      <c r="L54">
        <v>22.5</v>
      </c>
      <c r="M54">
        <v>6.8</v>
      </c>
      <c r="N54">
        <v>78</v>
      </c>
      <c r="O54">
        <v>91</v>
      </c>
      <c r="P54">
        <v>12.9</v>
      </c>
      <c r="Q54">
        <v>11.8</v>
      </c>
      <c r="R54">
        <v>8.9</v>
      </c>
      <c r="S54">
        <v>21.5</v>
      </c>
      <c r="T54">
        <v>92</v>
      </c>
      <c r="U54">
        <v>2008</v>
      </c>
      <c r="V54">
        <v>457000</v>
      </c>
      <c r="W54">
        <v>50</v>
      </c>
      <c r="X54">
        <v>72.9</v>
      </c>
      <c r="Y54">
        <v>73.6</v>
      </c>
      <c r="Z54">
        <v>51.7</v>
      </c>
      <c r="AA54">
        <v>50</v>
      </c>
      <c r="AB54">
        <v>91.5</v>
      </c>
      <c r="AC54">
        <v>68.4</v>
      </c>
      <c r="AD54">
        <v>100</v>
      </c>
      <c r="AE54">
        <v>100</v>
      </c>
      <c r="AF54" t="str">
        <v>High</v>
      </c>
    </row>
    <row r="55">
      <c r="A55" t="str">
        <v>S-0054</v>
      </c>
      <c r="B55">
        <v>2.5</v>
      </c>
      <c r="C55">
        <v>6</v>
      </c>
      <c r="D55">
        <v>5</v>
      </c>
      <c r="F55">
        <v>7.7</v>
      </c>
      <c r="G55">
        <v>6.1</v>
      </c>
      <c r="H55">
        <v>47.1</v>
      </c>
      <c r="I55">
        <v>61.1</v>
      </c>
      <c r="J55">
        <v>0</v>
      </c>
      <c r="K55">
        <v>40</v>
      </c>
      <c r="L55">
        <v>25.8</v>
      </c>
      <c r="M55">
        <v>6.5</v>
      </c>
      <c r="O55">
        <v>103</v>
      </c>
      <c r="P55">
        <v>19.8</v>
      </c>
      <c r="Q55">
        <v>11.7</v>
      </c>
      <c r="R55">
        <v>6.5</v>
      </c>
      <c r="S55">
        <v>13.6</v>
      </c>
      <c r="T55">
        <v>86</v>
      </c>
      <c r="U55">
        <v>2699</v>
      </c>
      <c r="V55">
        <v>1087000</v>
      </c>
      <c r="W55">
        <v>31</v>
      </c>
      <c r="X55">
        <v>68.1</v>
      </c>
      <c r="Y55">
        <v>68.2</v>
      </c>
      <c r="Z55">
        <v>78.3</v>
      </c>
      <c r="AA55">
        <v>31</v>
      </c>
      <c r="AB55">
        <v>84.9</v>
      </c>
      <c r="AC55">
        <v>68.1</v>
      </c>
      <c r="AD55">
        <v>100</v>
      </c>
      <c r="AE55">
        <v>90.5</v>
      </c>
      <c r="AF55" t="str">
        <v>High</v>
      </c>
    </row>
    <row r="56">
      <c r="A56" t="str">
        <v>S-0055</v>
      </c>
      <c r="B56">
        <v>1.1</v>
      </c>
      <c r="C56">
        <v>7</v>
      </c>
      <c r="D56">
        <v>1</v>
      </c>
      <c r="E56">
        <v>10.6</v>
      </c>
      <c r="F56">
        <v>13</v>
      </c>
      <c r="G56">
        <v>6.6</v>
      </c>
      <c r="H56">
        <v>73.1</v>
      </c>
      <c r="I56">
        <v>46.5</v>
      </c>
      <c r="J56">
        <v>0</v>
      </c>
      <c r="K56">
        <v>44</v>
      </c>
      <c r="L56">
        <v>32.4</v>
      </c>
      <c r="M56">
        <v>9.9</v>
      </c>
      <c r="N56">
        <v>100</v>
      </c>
      <c r="O56">
        <v>97</v>
      </c>
      <c r="P56">
        <v>17.2</v>
      </c>
      <c r="Q56">
        <v>12.1</v>
      </c>
      <c r="R56">
        <v>8.2</v>
      </c>
      <c r="S56">
        <v>15.4</v>
      </c>
      <c r="T56">
        <v>78</v>
      </c>
      <c r="U56">
        <v>2947</v>
      </c>
      <c r="V56">
        <v>5528000</v>
      </c>
      <c r="W56">
        <v>42</v>
      </c>
      <c r="X56">
        <v>52.7</v>
      </c>
      <c r="Y56">
        <v>60.6</v>
      </c>
      <c r="Z56">
        <v>64.7</v>
      </c>
      <c r="AA56">
        <v>42</v>
      </c>
      <c r="AB56">
        <v>82.5</v>
      </c>
      <c r="AC56">
        <v>59</v>
      </c>
      <c r="AD56">
        <v>100</v>
      </c>
      <c r="AE56">
        <v>100</v>
      </c>
      <c r="AF56" t="str">
        <v>High</v>
      </c>
    </row>
    <row r="57">
      <c r="A57" t="str">
        <v>S-0056</v>
      </c>
      <c r="B57">
        <v>0.6</v>
      </c>
      <c r="C57">
        <v>5</v>
      </c>
      <c r="D57">
        <v>2</v>
      </c>
      <c r="E57">
        <v>8.7</v>
      </c>
      <c r="F57">
        <v>14</v>
      </c>
      <c r="G57">
        <v>3.7</v>
      </c>
      <c r="H57">
        <v>76.2</v>
      </c>
      <c r="I57">
        <v>46.7</v>
      </c>
      <c r="J57">
        <v>1</v>
      </c>
      <c r="K57">
        <v>32</v>
      </c>
      <c r="L57">
        <v>36.7</v>
      </c>
      <c r="M57">
        <v>10.4</v>
      </c>
      <c r="N57">
        <v>97</v>
      </c>
      <c r="O57">
        <v>89</v>
      </c>
      <c r="P57">
        <v>22</v>
      </c>
      <c r="Q57">
        <v>17.4</v>
      </c>
      <c r="R57">
        <v>10.9</v>
      </c>
      <c r="S57">
        <v>19.3</v>
      </c>
      <c r="T57">
        <v>88</v>
      </c>
      <c r="U57">
        <v>2473</v>
      </c>
      <c r="V57">
        <v>1595000</v>
      </c>
      <c r="W57">
        <v>46</v>
      </c>
      <c r="X57">
        <v>48.7</v>
      </c>
      <c r="Y57">
        <v>55.3</v>
      </c>
      <c r="Z57">
        <v>59.5</v>
      </c>
      <c r="AA57">
        <v>46</v>
      </c>
      <c r="AB57">
        <v>87</v>
      </c>
      <c r="AC57">
        <v>56.1</v>
      </c>
      <c r="AD57">
        <v>100</v>
      </c>
      <c r="AE57">
        <v>100</v>
      </c>
      <c r="AF57" t="str">
        <v>High</v>
      </c>
    </row>
    <row r="58">
      <c r="A58" t="str">
        <v>S-0057</v>
      </c>
      <c r="B58">
        <v>5.3</v>
      </c>
      <c r="C58">
        <v>15</v>
      </c>
      <c r="D58">
        <v>6</v>
      </c>
      <c r="E58">
        <v>13.7</v>
      </c>
      <c r="F58">
        <v>5.6</v>
      </c>
      <c r="G58">
        <v>5.6</v>
      </c>
      <c r="H58">
        <v>59.7</v>
      </c>
      <c r="I58">
        <v>79.4</v>
      </c>
      <c r="J58">
        <v>0</v>
      </c>
      <c r="K58">
        <v>62</v>
      </c>
      <c r="L58">
        <v>15.9</v>
      </c>
      <c r="M58">
        <v>5</v>
      </c>
      <c r="N58">
        <v>95</v>
      </c>
      <c r="O58">
        <v>79</v>
      </c>
      <c r="P58">
        <v>15</v>
      </c>
      <c r="Q58">
        <v>12.2</v>
      </c>
      <c r="R58">
        <v>5.3</v>
      </c>
      <c r="S58">
        <v>18</v>
      </c>
      <c r="T58">
        <v>100</v>
      </c>
      <c r="U58">
        <v>2347</v>
      </c>
      <c r="V58">
        <v>1426000</v>
      </c>
      <c r="W58">
        <v>39</v>
      </c>
      <c r="X58">
        <v>66.4</v>
      </c>
      <c r="Y58">
        <v>77.9</v>
      </c>
      <c r="Z58">
        <v>80</v>
      </c>
      <c r="AA58">
        <v>39</v>
      </c>
      <c r="AB58">
        <v>88.3</v>
      </c>
      <c r="AC58">
        <v>71.4</v>
      </c>
      <c r="AD58">
        <v>100</v>
      </c>
      <c r="AE58">
        <v>100</v>
      </c>
      <c r="AF58" t="str">
        <v>High</v>
      </c>
    </row>
    <row r="59">
      <c r="A59" t="str">
        <v>S-0058</v>
      </c>
      <c r="B59">
        <v>0.7</v>
      </c>
      <c r="C59">
        <v>3</v>
      </c>
      <c r="D59">
        <v>1</v>
      </c>
      <c r="E59">
        <v>11.1</v>
      </c>
      <c r="F59">
        <v>7.9</v>
      </c>
      <c r="G59">
        <v>8.2</v>
      </c>
      <c r="H59">
        <v>63.8</v>
      </c>
      <c r="I59">
        <v>48.8</v>
      </c>
      <c r="J59">
        <v>0</v>
      </c>
      <c r="K59">
        <v>49</v>
      </c>
      <c r="L59">
        <v>28.8</v>
      </c>
      <c r="M59">
        <v>5.6</v>
      </c>
      <c r="N59">
        <v>97</v>
      </c>
      <c r="O59">
        <v>102</v>
      </c>
      <c r="P59">
        <v>17.3</v>
      </c>
      <c r="Q59">
        <v>10.7</v>
      </c>
      <c r="R59">
        <v>5.5</v>
      </c>
      <c r="S59">
        <v>13.5</v>
      </c>
      <c r="T59">
        <v>96</v>
      </c>
      <c r="U59">
        <v>2802</v>
      </c>
      <c r="V59">
        <v>458000</v>
      </c>
      <c r="W59">
        <v>49</v>
      </c>
      <c r="X59">
        <v>54.9</v>
      </c>
      <c r="Y59">
        <v>66.4</v>
      </c>
      <c r="Z59">
        <v>77.9</v>
      </c>
      <c r="AA59">
        <v>49</v>
      </c>
      <c r="AB59">
        <v>83.9</v>
      </c>
      <c r="AC59">
        <v>64.7</v>
      </c>
      <c r="AD59">
        <v>100</v>
      </c>
      <c r="AE59">
        <v>100</v>
      </c>
      <c r="AF59" t="str">
        <v>High</v>
      </c>
    </row>
    <row r="60">
      <c r="A60" t="str">
        <v>S-0059</v>
      </c>
      <c r="B60">
        <v>1.2</v>
      </c>
      <c r="C60">
        <v>2</v>
      </c>
      <c r="D60">
        <v>1</v>
      </c>
      <c r="F60">
        <v>3.6</v>
      </c>
      <c r="H60">
        <v>83.4</v>
      </c>
      <c r="I60">
        <v>39.1</v>
      </c>
      <c r="J60">
        <v>0</v>
      </c>
      <c r="K60">
        <v>33</v>
      </c>
      <c r="L60">
        <v>23.8</v>
      </c>
      <c r="M60">
        <v>8.9</v>
      </c>
      <c r="O60">
        <v>94</v>
      </c>
      <c r="P60">
        <v>17.4</v>
      </c>
      <c r="T60">
        <v>87</v>
      </c>
      <c r="U60">
        <v>2968</v>
      </c>
      <c r="V60">
        <v>3820000</v>
      </c>
      <c r="W60">
        <v>62</v>
      </c>
      <c r="X60">
        <v>71.9</v>
      </c>
      <c r="Y60">
        <v>51.9</v>
      </c>
      <c r="Z60">
        <v>94.3</v>
      </c>
      <c r="AA60">
        <v>62</v>
      </c>
      <c r="AB60">
        <v>82.3</v>
      </c>
      <c r="AC60">
        <v>71.4</v>
      </c>
      <c r="AD60">
        <v>100</v>
      </c>
      <c r="AE60">
        <v>71.4</v>
      </c>
      <c r="AF60" t="str">
        <v>Medium</v>
      </c>
    </row>
    <row r="61">
      <c r="A61" t="str">
        <v>S-0060</v>
      </c>
      <c r="B61">
        <v>3.3</v>
      </c>
      <c r="C61">
        <v>7</v>
      </c>
      <c r="D61">
        <v>2</v>
      </c>
      <c r="E61">
        <v>10.7</v>
      </c>
      <c r="F61">
        <v>11.5</v>
      </c>
      <c r="G61">
        <v>4.7</v>
      </c>
      <c r="H61">
        <v>56.6</v>
      </c>
      <c r="I61">
        <v>49.6</v>
      </c>
      <c r="J61">
        <v>0</v>
      </c>
      <c r="K61">
        <v>45</v>
      </c>
      <c r="L61">
        <v>17.9</v>
      </c>
      <c r="M61">
        <v>5.9</v>
      </c>
      <c r="N61">
        <v>106</v>
      </c>
      <c r="O61">
        <v>94</v>
      </c>
      <c r="P61">
        <v>20.9</v>
      </c>
      <c r="Q61">
        <v>12.4</v>
      </c>
      <c r="R61">
        <v>10.6</v>
      </c>
      <c r="S61">
        <v>19.6</v>
      </c>
      <c r="T61">
        <v>69</v>
      </c>
      <c r="U61">
        <v>2147</v>
      </c>
      <c r="V61">
        <v>979000</v>
      </c>
      <c r="W61">
        <v>33</v>
      </c>
      <c r="X61">
        <v>58.4</v>
      </c>
      <c r="Y61">
        <v>62.2</v>
      </c>
      <c r="Z61">
        <v>65.1</v>
      </c>
      <c r="AA61">
        <v>33</v>
      </c>
      <c r="AB61">
        <v>90.2</v>
      </c>
      <c r="AC61">
        <v>61.3</v>
      </c>
      <c r="AD61">
        <v>100</v>
      </c>
      <c r="AE61">
        <v>100</v>
      </c>
      <c r="AF61" t="str">
        <v>High</v>
      </c>
    </row>
    <row r="62">
      <c r="A62" t="str">
        <v>S-0061</v>
      </c>
      <c r="B62">
        <v>1.8</v>
      </c>
      <c r="C62">
        <v>6</v>
      </c>
      <c r="D62">
        <v>4</v>
      </c>
      <c r="E62">
        <v>10.4</v>
      </c>
      <c r="F62">
        <v>10.3</v>
      </c>
      <c r="G62">
        <v>4.3</v>
      </c>
      <c r="H62">
        <v>59.5</v>
      </c>
      <c r="I62">
        <v>58.1</v>
      </c>
      <c r="J62">
        <v>0</v>
      </c>
      <c r="K62">
        <v>43</v>
      </c>
      <c r="L62">
        <v>27.1</v>
      </c>
      <c r="M62">
        <v>6.9</v>
      </c>
      <c r="N62">
        <v>100</v>
      </c>
      <c r="O62">
        <v>113</v>
      </c>
      <c r="P62">
        <v>17.5</v>
      </c>
      <c r="Q62">
        <v>13.8</v>
      </c>
      <c r="R62">
        <v>9.7</v>
      </c>
      <c r="S62">
        <v>19.1</v>
      </c>
      <c r="T62">
        <v>84</v>
      </c>
      <c r="U62">
        <v>2358</v>
      </c>
      <c r="V62">
        <v>1545000</v>
      </c>
      <c r="W62">
        <v>45</v>
      </c>
      <c r="X62">
        <v>53.3</v>
      </c>
      <c r="Y62">
        <v>65.5</v>
      </c>
      <c r="Z62">
        <v>68.3</v>
      </c>
      <c r="AA62">
        <v>45</v>
      </c>
      <c r="AB62">
        <v>88.2</v>
      </c>
      <c r="AC62">
        <v>62</v>
      </c>
      <c r="AD62">
        <v>100</v>
      </c>
      <c r="AE62">
        <v>100</v>
      </c>
      <c r="AF62" t="str">
        <v>High</v>
      </c>
    </row>
    <row r="63">
      <c r="A63" t="str">
        <v>S-0062</v>
      </c>
      <c r="B63">
        <v>2.5</v>
      </c>
      <c r="C63">
        <v>8</v>
      </c>
      <c r="D63">
        <v>4</v>
      </c>
      <c r="E63">
        <v>10.4</v>
      </c>
      <c r="F63">
        <v>11.1</v>
      </c>
      <c r="G63">
        <v>4.7</v>
      </c>
      <c r="H63">
        <v>53.5</v>
      </c>
      <c r="I63">
        <v>61.5</v>
      </c>
      <c r="J63">
        <v>1</v>
      </c>
      <c r="K63">
        <v>39</v>
      </c>
      <c r="L63">
        <v>21.2</v>
      </c>
      <c r="M63">
        <v>9.5</v>
      </c>
      <c r="N63">
        <v>98</v>
      </c>
      <c r="O63">
        <v>77</v>
      </c>
      <c r="P63">
        <v>20.6</v>
      </c>
      <c r="Q63">
        <v>12.9</v>
      </c>
      <c r="R63">
        <v>7.9</v>
      </c>
      <c r="S63">
        <v>22.4</v>
      </c>
      <c r="T63">
        <v>89</v>
      </c>
      <c r="U63">
        <v>2323</v>
      </c>
      <c r="V63">
        <v>1629000</v>
      </c>
      <c r="W63">
        <v>57</v>
      </c>
      <c r="X63">
        <v>58.7</v>
      </c>
      <c r="Y63">
        <v>64.7</v>
      </c>
      <c r="Z63">
        <v>64</v>
      </c>
      <c r="AA63">
        <v>57</v>
      </c>
      <c r="AB63">
        <v>88.5</v>
      </c>
      <c r="AC63">
        <v>64.1</v>
      </c>
      <c r="AD63">
        <v>100</v>
      </c>
      <c r="AE63">
        <v>100</v>
      </c>
      <c r="AF63" t="str">
        <v>High</v>
      </c>
    </row>
    <row r="64">
      <c r="A64" t="str">
        <v>S-0063</v>
      </c>
      <c r="B64">
        <v>4.3</v>
      </c>
      <c r="C64">
        <v>10</v>
      </c>
      <c r="D64">
        <v>4</v>
      </c>
      <c r="E64">
        <v>16.8</v>
      </c>
      <c r="F64">
        <v>4</v>
      </c>
      <c r="G64">
        <v>4.5</v>
      </c>
      <c r="H64">
        <v>73.7</v>
      </c>
      <c r="I64">
        <v>66</v>
      </c>
      <c r="J64">
        <v>0</v>
      </c>
      <c r="K64">
        <v>62</v>
      </c>
      <c r="L64">
        <v>26.2</v>
      </c>
      <c r="M64">
        <v>3.1</v>
      </c>
      <c r="N64">
        <v>77</v>
      </c>
      <c r="O64">
        <v>41</v>
      </c>
      <c r="P64">
        <v>12.5</v>
      </c>
      <c r="Q64">
        <v>15.6</v>
      </c>
      <c r="R64">
        <v>10.9</v>
      </c>
      <c r="S64">
        <v>26.6</v>
      </c>
      <c r="T64">
        <v>99</v>
      </c>
      <c r="U64">
        <v>4059</v>
      </c>
      <c r="V64">
        <v>1667000</v>
      </c>
      <c r="W64">
        <v>46</v>
      </c>
      <c r="X64">
        <v>71.8</v>
      </c>
      <c r="Y64">
        <v>71.9</v>
      </c>
      <c r="Z64">
        <v>77.4</v>
      </c>
      <c r="AA64">
        <v>46</v>
      </c>
      <c r="AB64">
        <v>71.7</v>
      </c>
      <c r="AC64">
        <v>70.4</v>
      </c>
      <c r="AD64">
        <v>100</v>
      </c>
      <c r="AE64">
        <v>100</v>
      </c>
      <c r="AF64" t="str">
        <v>High</v>
      </c>
    </row>
    <row r="65">
      <c r="A65" t="str">
        <v>S-0064</v>
      </c>
      <c r="B65">
        <v>2.8</v>
      </c>
      <c r="C65">
        <v>10</v>
      </c>
      <c r="D65">
        <v>5</v>
      </c>
      <c r="E65">
        <v>13.8</v>
      </c>
      <c r="F65">
        <v>18.4</v>
      </c>
      <c r="G65">
        <v>6.4</v>
      </c>
      <c r="H65">
        <v>69</v>
      </c>
      <c r="I65">
        <v>64.3</v>
      </c>
      <c r="J65">
        <v>0</v>
      </c>
      <c r="K65">
        <v>47</v>
      </c>
      <c r="L65">
        <v>24.5</v>
      </c>
      <c r="M65">
        <v>3.8</v>
      </c>
      <c r="N65">
        <v>88</v>
      </c>
      <c r="O65">
        <v>49</v>
      </c>
      <c r="P65">
        <v>19.7</v>
      </c>
      <c r="Q65">
        <v>6.6</v>
      </c>
      <c r="R65">
        <v>3.7</v>
      </c>
      <c r="S65">
        <v>20.5</v>
      </c>
      <c r="T65">
        <v>99</v>
      </c>
      <c r="U65">
        <v>4163</v>
      </c>
      <c r="V65">
        <v>715000</v>
      </c>
      <c r="W65">
        <v>41</v>
      </c>
      <c r="X65">
        <v>66</v>
      </c>
      <c r="Y65">
        <v>74.6</v>
      </c>
      <c r="Z65">
        <v>48.4</v>
      </c>
      <c r="AA65">
        <v>41</v>
      </c>
      <c r="AB65">
        <v>70.7</v>
      </c>
      <c r="AC65">
        <v>62.6</v>
      </c>
      <c r="AD65">
        <v>100</v>
      </c>
      <c r="AE65">
        <v>100</v>
      </c>
      <c r="AF65" t="str">
        <v>High</v>
      </c>
    </row>
    <row r="66">
      <c r="A66" t="str">
        <v>S-0065</v>
      </c>
      <c r="B66">
        <v>0.5</v>
      </c>
      <c r="C66">
        <v>3</v>
      </c>
      <c r="D66">
        <v>1</v>
      </c>
      <c r="E66">
        <v>12.6</v>
      </c>
      <c r="F66">
        <v>8.7</v>
      </c>
      <c r="G66">
        <v>7.9</v>
      </c>
      <c r="H66">
        <v>74.5</v>
      </c>
      <c r="I66">
        <v>59.1</v>
      </c>
      <c r="J66">
        <v>0</v>
      </c>
      <c r="K66">
        <v>51</v>
      </c>
      <c r="L66">
        <v>27.6</v>
      </c>
      <c r="M66">
        <v>4.2</v>
      </c>
      <c r="N66">
        <v>76</v>
      </c>
      <c r="O66">
        <v>46</v>
      </c>
      <c r="P66">
        <v>19.6</v>
      </c>
      <c r="Q66">
        <v>11.5</v>
      </c>
      <c r="R66">
        <v>4.9</v>
      </c>
      <c r="S66">
        <v>14.3</v>
      </c>
      <c r="T66">
        <v>83</v>
      </c>
      <c r="U66">
        <v>4268</v>
      </c>
      <c r="V66">
        <v>2093000</v>
      </c>
      <c r="W66">
        <v>51</v>
      </c>
      <c r="X66">
        <v>64.3</v>
      </c>
      <c r="Y66">
        <v>70.1</v>
      </c>
      <c r="Z66">
        <v>75.5</v>
      </c>
      <c r="AA66">
        <v>51</v>
      </c>
      <c r="AB66">
        <v>69.7</v>
      </c>
      <c r="AC66">
        <v>67.2</v>
      </c>
      <c r="AD66">
        <v>100</v>
      </c>
      <c r="AE66">
        <v>100</v>
      </c>
      <c r="AF66" t="str">
        <v>High</v>
      </c>
    </row>
    <row r="67">
      <c r="A67" t="str">
        <v>S-0066</v>
      </c>
      <c r="B67">
        <v>3.4</v>
      </c>
      <c r="C67">
        <v>11</v>
      </c>
      <c r="D67">
        <v>7</v>
      </c>
      <c r="E67">
        <v>12.4</v>
      </c>
      <c r="F67">
        <v>1</v>
      </c>
      <c r="G67">
        <v>6.7</v>
      </c>
      <c r="H67">
        <v>76.5</v>
      </c>
      <c r="I67">
        <v>55.8</v>
      </c>
      <c r="J67">
        <v>1</v>
      </c>
      <c r="K67">
        <v>56</v>
      </c>
      <c r="L67">
        <v>20.7</v>
      </c>
      <c r="M67">
        <v>4.5</v>
      </c>
      <c r="N67">
        <v>82</v>
      </c>
      <c r="O67">
        <v>52</v>
      </c>
      <c r="P67">
        <v>14.4</v>
      </c>
      <c r="Q67">
        <v>10.6</v>
      </c>
      <c r="R67">
        <v>8.2</v>
      </c>
      <c r="S67">
        <v>22.4</v>
      </c>
      <c r="T67">
        <v>83</v>
      </c>
      <c r="U67">
        <v>4351</v>
      </c>
      <c r="V67">
        <v>2118000</v>
      </c>
      <c r="W67">
        <v>45</v>
      </c>
      <c r="X67">
        <v>65.7</v>
      </c>
      <c r="Y67">
        <v>69.6</v>
      </c>
      <c r="Z67">
        <v>85.1</v>
      </c>
      <c r="AA67">
        <v>45</v>
      </c>
      <c r="AB67">
        <v>68.9</v>
      </c>
      <c r="AC67">
        <v>68.8</v>
      </c>
      <c r="AD67">
        <v>100</v>
      </c>
      <c r="AE67">
        <v>100</v>
      </c>
      <c r="AF67" t="str">
        <v>High</v>
      </c>
    </row>
    <row r="68">
      <c r="A68" t="str">
        <v>S-0067</v>
      </c>
      <c r="B68">
        <v>0.6</v>
      </c>
      <c r="C68">
        <v>6</v>
      </c>
      <c r="D68">
        <v>0</v>
      </c>
      <c r="E68">
        <v>10.9</v>
      </c>
      <c r="F68">
        <v>4.8</v>
      </c>
      <c r="G68">
        <v>6.2</v>
      </c>
      <c r="H68">
        <v>67.2</v>
      </c>
      <c r="I68">
        <v>46.1</v>
      </c>
      <c r="J68">
        <v>1</v>
      </c>
      <c r="K68">
        <v>43</v>
      </c>
      <c r="L68">
        <v>24.2</v>
      </c>
      <c r="M68">
        <v>9.6</v>
      </c>
      <c r="N68">
        <v>88</v>
      </c>
      <c r="O68">
        <v>56</v>
      </c>
      <c r="P68">
        <v>22.3</v>
      </c>
      <c r="Q68">
        <v>12.2</v>
      </c>
      <c r="R68">
        <v>7.7</v>
      </c>
      <c r="S68">
        <v>20.5</v>
      </c>
      <c r="T68">
        <v>70</v>
      </c>
      <c r="U68">
        <v>3707</v>
      </c>
      <c r="V68">
        <v>935000</v>
      </c>
      <c r="W68">
        <v>31</v>
      </c>
      <c r="X68">
        <v>60.9</v>
      </c>
      <c r="Y68">
        <v>59</v>
      </c>
      <c r="Z68">
        <v>80</v>
      </c>
      <c r="AA68">
        <v>31</v>
      </c>
      <c r="AB68">
        <v>75.1</v>
      </c>
      <c r="AC68">
        <v>62.7</v>
      </c>
      <c r="AD68">
        <v>100</v>
      </c>
      <c r="AE68">
        <v>100</v>
      </c>
      <c r="AF68" t="str">
        <v>High</v>
      </c>
    </row>
    <row r="69">
      <c r="A69" t="str">
        <v>S-0068</v>
      </c>
      <c r="B69">
        <v>3.8</v>
      </c>
      <c r="C69">
        <v>6</v>
      </c>
      <c r="D69">
        <v>5</v>
      </c>
      <c r="E69">
        <v>8.5</v>
      </c>
      <c r="F69">
        <v>9.6</v>
      </c>
      <c r="G69">
        <v>8.4</v>
      </c>
      <c r="H69">
        <v>76.8</v>
      </c>
      <c r="I69">
        <v>42.2</v>
      </c>
      <c r="J69">
        <v>2</v>
      </c>
      <c r="K69">
        <v>43</v>
      </c>
      <c r="L69">
        <v>19.7</v>
      </c>
      <c r="M69">
        <v>7.5</v>
      </c>
      <c r="N69">
        <v>96</v>
      </c>
      <c r="O69">
        <v>43</v>
      </c>
      <c r="P69">
        <v>17.5</v>
      </c>
      <c r="Q69">
        <v>11.3</v>
      </c>
      <c r="R69">
        <v>7</v>
      </c>
      <c r="S69">
        <v>14.6</v>
      </c>
      <c r="T69">
        <v>69</v>
      </c>
      <c r="U69">
        <v>4857</v>
      </c>
      <c r="V69">
        <v>955000</v>
      </c>
      <c r="W69">
        <v>46</v>
      </c>
      <c r="X69">
        <v>59.1</v>
      </c>
      <c r="Y69">
        <v>61.7</v>
      </c>
      <c r="Z69">
        <v>73.2</v>
      </c>
      <c r="AA69">
        <v>46</v>
      </c>
      <c r="AB69">
        <v>64</v>
      </c>
      <c r="AC69">
        <v>61.7</v>
      </c>
      <c r="AD69">
        <v>100</v>
      </c>
      <c r="AE69">
        <v>100</v>
      </c>
      <c r="AF69" t="str">
        <v>High</v>
      </c>
    </row>
    <row r="70">
      <c r="A70" t="str">
        <v>S-0069</v>
      </c>
      <c r="B70">
        <v>5.5</v>
      </c>
      <c r="C70">
        <v>17</v>
      </c>
      <c r="D70">
        <v>9</v>
      </c>
      <c r="E70">
        <v>20.8</v>
      </c>
      <c r="F70">
        <v>16.4</v>
      </c>
      <c r="G70">
        <v>4.6</v>
      </c>
      <c r="I70">
        <v>72.2</v>
      </c>
      <c r="J70">
        <v>0</v>
      </c>
      <c r="K70">
        <v>48</v>
      </c>
      <c r="L70">
        <v>23.2</v>
      </c>
      <c r="M70">
        <v>6.2</v>
      </c>
      <c r="N70">
        <v>85</v>
      </c>
      <c r="P70">
        <v>17.4</v>
      </c>
      <c r="Q70">
        <v>14.1</v>
      </c>
      <c r="R70">
        <v>10</v>
      </c>
      <c r="S70">
        <v>18.2</v>
      </c>
      <c r="T70">
        <v>92</v>
      </c>
      <c r="U70">
        <v>3739</v>
      </c>
      <c r="V70">
        <v>1073000</v>
      </c>
      <c r="W70">
        <v>56</v>
      </c>
      <c r="X70">
        <v>76.6</v>
      </c>
      <c r="Y70">
        <v>70.8</v>
      </c>
      <c r="Z70">
        <v>54.8</v>
      </c>
      <c r="AA70">
        <v>56</v>
      </c>
      <c r="AB70">
        <v>74.8</v>
      </c>
      <c r="AC70">
        <v>68.6</v>
      </c>
      <c r="AD70">
        <v>100</v>
      </c>
      <c r="AE70">
        <v>90.5</v>
      </c>
      <c r="AF70" t="str">
        <v>High</v>
      </c>
    </row>
    <row r="71">
      <c r="A71" t="str">
        <v>S-0070</v>
      </c>
      <c r="B71">
        <v>1.5</v>
      </c>
      <c r="C71">
        <v>5</v>
      </c>
      <c r="D71">
        <v>4</v>
      </c>
      <c r="E71">
        <v>8.8</v>
      </c>
      <c r="F71">
        <v>11.7</v>
      </c>
      <c r="G71">
        <v>7.4</v>
      </c>
      <c r="H71">
        <v>70.3</v>
      </c>
      <c r="I71">
        <v>54.5</v>
      </c>
      <c r="J71">
        <v>0</v>
      </c>
      <c r="K71">
        <v>46</v>
      </c>
      <c r="L71">
        <v>28.7</v>
      </c>
      <c r="M71">
        <v>7.9</v>
      </c>
      <c r="N71">
        <v>91</v>
      </c>
      <c r="O71">
        <v>69</v>
      </c>
      <c r="P71">
        <v>15.8</v>
      </c>
      <c r="Q71">
        <v>14</v>
      </c>
      <c r="R71">
        <v>9.3</v>
      </c>
      <c r="S71">
        <v>3.2</v>
      </c>
      <c r="T71">
        <v>80</v>
      </c>
      <c r="U71">
        <v>5470</v>
      </c>
      <c r="V71">
        <v>2233000</v>
      </c>
      <c r="W71">
        <v>51</v>
      </c>
      <c r="X71">
        <v>54.4</v>
      </c>
      <c r="Y71">
        <v>64.3</v>
      </c>
      <c r="Z71">
        <v>76.6</v>
      </c>
      <c r="AA71">
        <v>51</v>
      </c>
      <c r="AB71">
        <v>58</v>
      </c>
      <c r="AC71">
        <v>61.3</v>
      </c>
      <c r="AD71">
        <v>100</v>
      </c>
      <c r="AE71">
        <v>100</v>
      </c>
      <c r="AF71" t="str">
        <v>High</v>
      </c>
    </row>
    <row r="72">
      <c r="A72" t="str">
        <v>S-0071</v>
      </c>
      <c r="B72">
        <v>8.2</v>
      </c>
      <c r="C72">
        <v>25</v>
      </c>
      <c r="D72">
        <v>12</v>
      </c>
      <c r="E72">
        <v>24.4</v>
      </c>
      <c r="F72">
        <v>7.4</v>
      </c>
      <c r="G72">
        <v>6</v>
      </c>
      <c r="H72">
        <v>73.9</v>
      </c>
      <c r="I72">
        <v>81.9</v>
      </c>
      <c r="J72">
        <v>0</v>
      </c>
      <c r="K72">
        <v>78</v>
      </c>
      <c r="L72">
        <v>10.2</v>
      </c>
      <c r="M72">
        <v>3.8</v>
      </c>
      <c r="N72">
        <v>47</v>
      </c>
      <c r="O72">
        <v>50</v>
      </c>
      <c r="P72">
        <v>9.4</v>
      </c>
      <c r="Q72">
        <v>10.9</v>
      </c>
      <c r="R72">
        <v>7.4</v>
      </c>
      <c r="S72">
        <v>15.6</v>
      </c>
      <c r="T72">
        <v>90</v>
      </c>
      <c r="U72">
        <v>6212</v>
      </c>
      <c r="V72">
        <v>851000</v>
      </c>
      <c r="W72">
        <v>50</v>
      </c>
      <c r="X72">
        <v>93.2</v>
      </c>
      <c r="Y72">
        <v>81.4</v>
      </c>
      <c r="Z72">
        <v>77.5</v>
      </c>
      <c r="AA72">
        <v>50</v>
      </c>
      <c r="AB72">
        <v>50.9</v>
      </c>
      <c r="AC72">
        <v>78.6</v>
      </c>
      <c r="AD72">
        <v>100</v>
      </c>
      <c r="AE72">
        <v>100</v>
      </c>
      <c r="AF72" t="str">
        <v>High</v>
      </c>
    </row>
    <row r="73">
      <c r="A73" t="str">
        <v>S-0072</v>
      </c>
      <c r="B73">
        <v>0.5</v>
      </c>
      <c r="C73">
        <v>4</v>
      </c>
      <c r="D73">
        <v>2</v>
      </c>
      <c r="E73">
        <v>8.4</v>
      </c>
      <c r="F73">
        <v>11.6</v>
      </c>
      <c r="G73">
        <v>4</v>
      </c>
      <c r="H73">
        <v>67.2</v>
      </c>
      <c r="I73">
        <v>44.9</v>
      </c>
      <c r="J73">
        <v>1</v>
      </c>
      <c r="K73">
        <v>32</v>
      </c>
      <c r="L73">
        <v>33.4</v>
      </c>
      <c r="M73">
        <v>9.5</v>
      </c>
      <c r="N73">
        <v>72</v>
      </c>
      <c r="O73">
        <v>37</v>
      </c>
      <c r="P73">
        <v>21.6</v>
      </c>
      <c r="Q73">
        <v>14</v>
      </c>
      <c r="R73">
        <v>12.2</v>
      </c>
      <c r="S73">
        <v>19</v>
      </c>
      <c r="T73">
        <v>77</v>
      </c>
      <c r="U73">
        <v>6597</v>
      </c>
      <c r="V73">
        <v>2034000</v>
      </c>
      <c r="W73">
        <v>38</v>
      </c>
      <c r="X73">
        <v>56.2</v>
      </c>
      <c r="Y73">
        <v>56.2</v>
      </c>
      <c r="Z73">
        <v>65.3</v>
      </c>
      <c r="AA73">
        <v>38</v>
      </c>
      <c r="AB73">
        <v>47.1</v>
      </c>
      <c r="AC73">
        <v>55.3</v>
      </c>
      <c r="AD73">
        <v>100</v>
      </c>
      <c r="AE73">
        <v>100</v>
      </c>
      <c r="AF73" t="str">
        <v>High</v>
      </c>
    </row>
    <row r="74">
      <c r="A74" t="str">
        <v>S-0073</v>
      </c>
      <c r="B74">
        <v>4</v>
      </c>
      <c r="C74">
        <v>12</v>
      </c>
      <c r="D74">
        <v>7</v>
      </c>
      <c r="E74">
        <v>11.5</v>
      </c>
      <c r="F74">
        <v>11.4</v>
      </c>
      <c r="G74">
        <v>7.7</v>
      </c>
      <c r="H74">
        <v>87.5</v>
      </c>
      <c r="I74">
        <v>65.2</v>
      </c>
      <c r="J74">
        <v>0</v>
      </c>
      <c r="K74">
        <v>58</v>
      </c>
      <c r="L74">
        <v>15.7</v>
      </c>
      <c r="M74">
        <v>7</v>
      </c>
      <c r="N74">
        <v>59</v>
      </c>
      <c r="O74">
        <v>36</v>
      </c>
      <c r="P74">
        <v>11.3</v>
      </c>
      <c r="Q74">
        <v>3.5</v>
      </c>
      <c r="R74">
        <v>6.7</v>
      </c>
      <c r="S74">
        <v>19.7</v>
      </c>
      <c r="T74">
        <v>85</v>
      </c>
      <c r="U74">
        <v>7889</v>
      </c>
      <c r="V74">
        <v>555000</v>
      </c>
      <c r="W74">
        <v>40</v>
      </c>
      <c r="X74">
        <v>70.1</v>
      </c>
      <c r="Y74">
        <v>75.6</v>
      </c>
      <c r="Z74">
        <v>65.3</v>
      </c>
      <c r="AA74">
        <v>40</v>
      </c>
      <c r="AB74">
        <v>34.6</v>
      </c>
      <c r="AC74">
        <v>63.9</v>
      </c>
      <c r="AD74">
        <v>100</v>
      </c>
      <c r="AE74">
        <v>100</v>
      </c>
      <c r="AF74" t="str">
        <v>High</v>
      </c>
    </row>
    <row r="75">
      <c r="A75" t="str">
        <v>S-0074</v>
      </c>
      <c r="B75">
        <v>2.5</v>
      </c>
      <c r="C75">
        <v>3</v>
      </c>
      <c r="D75">
        <v>4</v>
      </c>
      <c r="E75">
        <v>10.8</v>
      </c>
      <c r="F75">
        <v>5.3</v>
      </c>
      <c r="G75">
        <v>7.5</v>
      </c>
      <c r="H75">
        <v>76.9</v>
      </c>
      <c r="I75">
        <v>16.8</v>
      </c>
      <c r="J75">
        <v>0</v>
      </c>
      <c r="K75">
        <v>50</v>
      </c>
      <c r="L75">
        <v>29.4</v>
      </c>
      <c r="M75">
        <v>11.1</v>
      </c>
      <c r="N75">
        <v>78</v>
      </c>
      <c r="O75">
        <v>40</v>
      </c>
      <c r="P75">
        <v>29.7</v>
      </c>
      <c r="Q75">
        <v>10.6</v>
      </c>
      <c r="R75">
        <v>11.2</v>
      </c>
      <c r="S75">
        <v>16.9</v>
      </c>
      <c r="T75">
        <v>60</v>
      </c>
      <c r="U75">
        <v>11466</v>
      </c>
      <c r="V75">
        <v>1152000</v>
      </c>
      <c r="W75">
        <v>72</v>
      </c>
      <c r="X75">
        <v>60.9</v>
      </c>
      <c r="Y75">
        <v>43.9</v>
      </c>
      <c r="Z75">
        <v>81.5</v>
      </c>
      <c r="AA75">
        <v>72</v>
      </c>
      <c r="AB75">
        <v>0</v>
      </c>
      <c r="AC75">
        <v>55.8</v>
      </c>
      <c r="AD75">
        <v>100</v>
      </c>
      <c r="AE75">
        <v>100</v>
      </c>
      <c r="AF75" t="str">
        <v>High</v>
      </c>
    </row>
    <row r="76">
      <c r="A76" t="str">
        <v>S-0075</v>
      </c>
      <c r="B76">
        <v>2.8</v>
      </c>
      <c r="C76">
        <v>4</v>
      </c>
      <c r="D76">
        <v>3</v>
      </c>
      <c r="E76">
        <v>8</v>
      </c>
      <c r="F76">
        <v>2.3</v>
      </c>
      <c r="G76">
        <v>8.4</v>
      </c>
      <c r="H76">
        <v>92.9</v>
      </c>
      <c r="I76">
        <v>69.6</v>
      </c>
      <c r="J76">
        <v>1</v>
      </c>
      <c r="K76">
        <v>57</v>
      </c>
      <c r="L76">
        <v>26</v>
      </c>
      <c r="M76">
        <v>5.8</v>
      </c>
      <c r="N76">
        <v>80</v>
      </c>
      <c r="O76">
        <v>31</v>
      </c>
      <c r="P76">
        <v>12.7</v>
      </c>
      <c r="Q76">
        <v>5.1</v>
      </c>
      <c r="R76">
        <v>3.9</v>
      </c>
      <c r="S76">
        <v>12.8</v>
      </c>
      <c r="T76">
        <v>84</v>
      </c>
      <c r="U76">
        <v>8320</v>
      </c>
      <c r="V76">
        <v>1566000</v>
      </c>
      <c r="W76">
        <v>70</v>
      </c>
      <c r="X76">
        <v>58.3</v>
      </c>
      <c r="Y76">
        <v>78.1</v>
      </c>
      <c r="Z76">
        <v>91.4</v>
      </c>
      <c r="AA76">
        <v>70</v>
      </c>
      <c r="AB76">
        <v>30.5</v>
      </c>
      <c r="AC76">
        <v>68.2</v>
      </c>
      <c r="AD76">
        <v>100</v>
      </c>
      <c r="AE76">
        <v>100</v>
      </c>
      <c r="AF76" t="str">
        <v>High</v>
      </c>
    </row>
    <row r="77">
      <c r="A77" t="str">
        <v>S-0076</v>
      </c>
      <c r="B77">
        <v>4.1</v>
      </c>
      <c r="C77">
        <v>11</v>
      </c>
      <c r="D77">
        <v>6</v>
      </c>
      <c r="E77">
        <v>14.8</v>
      </c>
      <c r="F77">
        <v>7.1</v>
      </c>
      <c r="G77">
        <v>6.7</v>
      </c>
      <c r="H77">
        <v>61.9</v>
      </c>
      <c r="I77">
        <v>70.2</v>
      </c>
      <c r="J77">
        <v>1</v>
      </c>
      <c r="K77">
        <v>55</v>
      </c>
      <c r="L77">
        <v>38.2</v>
      </c>
      <c r="M77">
        <v>4.3</v>
      </c>
      <c r="N77">
        <v>54</v>
      </c>
      <c r="O77">
        <v>34</v>
      </c>
      <c r="P77">
        <v>23.6</v>
      </c>
      <c r="Q77">
        <v>11.7</v>
      </c>
      <c r="R77">
        <v>7.6</v>
      </c>
      <c r="S77">
        <v>13.6</v>
      </c>
      <c r="T77">
        <v>84</v>
      </c>
      <c r="U77">
        <v>5220</v>
      </c>
      <c r="V77">
        <v>1315000</v>
      </c>
      <c r="W77">
        <v>43</v>
      </c>
      <c r="X77">
        <v>66.6</v>
      </c>
      <c r="Y77">
        <v>71.2</v>
      </c>
      <c r="Z77">
        <v>79.7</v>
      </c>
      <c r="AA77">
        <v>43</v>
      </c>
      <c r="AB77">
        <v>60.5</v>
      </c>
      <c r="AC77">
        <v>67.4</v>
      </c>
      <c r="AD77">
        <v>100</v>
      </c>
      <c r="AE77">
        <v>100</v>
      </c>
      <c r="AF77" t="str">
        <v>High</v>
      </c>
    </row>
    <row r="78">
      <c r="A78" t="str">
        <v>S-0077</v>
      </c>
      <c r="B78">
        <v>2.1</v>
      </c>
      <c r="C78">
        <v>6</v>
      </c>
      <c r="D78">
        <v>1</v>
      </c>
      <c r="E78">
        <v>9</v>
      </c>
      <c r="F78">
        <v>6.3</v>
      </c>
      <c r="G78">
        <v>7</v>
      </c>
      <c r="H78">
        <v>65.1</v>
      </c>
      <c r="I78">
        <v>73.8</v>
      </c>
      <c r="J78">
        <v>0</v>
      </c>
      <c r="K78">
        <v>53</v>
      </c>
      <c r="L78">
        <v>19.7</v>
      </c>
      <c r="M78">
        <v>5.6</v>
      </c>
      <c r="N78">
        <v>73</v>
      </c>
      <c r="O78">
        <v>35</v>
      </c>
      <c r="P78">
        <v>12.1</v>
      </c>
      <c r="Q78">
        <v>6.5</v>
      </c>
      <c r="R78">
        <v>5.7</v>
      </c>
      <c r="S78">
        <v>19.2</v>
      </c>
      <c r="T78">
        <v>87</v>
      </c>
      <c r="U78">
        <v>6331</v>
      </c>
      <c r="V78">
        <v>861000</v>
      </c>
      <c r="W78">
        <v>54</v>
      </c>
      <c r="X78">
        <v>63</v>
      </c>
      <c r="Y78">
        <v>78.6</v>
      </c>
      <c r="Z78">
        <v>77.5</v>
      </c>
      <c r="AA78">
        <v>54</v>
      </c>
      <c r="AB78">
        <v>49.7</v>
      </c>
      <c r="AC78">
        <v>67.6</v>
      </c>
      <c r="AD78">
        <v>100</v>
      </c>
      <c r="AE78">
        <v>100</v>
      </c>
      <c r="AF78" t="str">
        <v>High</v>
      </c>
    </row>
    <row r="79">
      <c r="A79" t="str">
        <v>S-0078</v>
      </c>
      <c r="B79">
        <v>1.6</v>
      </c>
      <c r="C79">
        <v>5</v>
      </c>
      <c r="D79">
        <v>2</v>
      </c>
      <c r="E79">
        <v>11.9</v>
      </c>
      <c r="F79">
        <v>13.2</v>
      </c>
      <c r="G79">
        <v>6.5</v>
      </c>
      <c r="I79">
        <v>50.2</v>
      </c>
      <c r="J79">
        <v>0</v>
      </c>
      <c r="K79">
        <v>35</v>
      </c>
      <c r="L79">
        <v>28.5</v>
      </c>
      <c r="M79">
        <v>6.4</v>
      </c>
      <c r="N79">
        <v>63</v>
      </c>
      <c r="P79">
        <v>18.4</v>
      </c>
      <c r="Q79">
        <v>14</v>
      </c>
      <c r="R79">
        <v>9.3</v>
      </c>
      <c r="S79">
        <v>16.1</v>
      </c>
      <c r="T79">
        <v>84</v>
      </c>
      <c r="U79">
        <v>5997</v>
      </c>
      <c r="V79">
        <v>1691000</v>
      </c>
      <c r="W79">
        <v>41</v>
      </c>
      <c r="X79">
        <v>60.1</v>
      </c>
      <c r="Y79">
        <v>62.9</v>
      </c>
      <c r="Z79">
        <v>63.7</v>
      </c>
      <c r="AA79">
        <v>41</v>
      </c>
      <c r="AB79">
        <v>52.9</v>
      </c>
      <c r="AC79">
        <v>58.9</v>
      </c>
      <c r="AD79">
        <v>100</v>
      </c>
      <c r="AE79">
        <v>90.5</v>
      </c>
      <c r="AF79" t="str">
        <v>High</v>
      </c>
    </row>
    <row r="80">
      <c r="A80" t="str">
        <v>S-0079</v>
      </c>
      <c r="B80">
        <v>4.1</v>
      </c>
      <c r="C80">
        <v>10</v>
      </c>
      <c r="D80">
        <v>5</v>
      </c>
      <c r="E80">
        <v>15.6</v>
      </c>
      <c r="F80">
        <v>8.7</v>
      </c>
      <c r="G80">
        <v>8.9</v>
      </c>
      <c r="H80">
        <v>66.5</v>
      </c>
      <c r="I80">
        <v>43.2</v>
      </c>
      <c r="J80">
        <v>0</v>
      </c>
      <c r="K80">
        <v>59</v>
      </c>
      <c r="L80">
        <v>18.6</v>
      </c>
      <c r="M80">
        <v>7.8</v>
      </c>
      <c r="N80">
        <v>68</v>
      </c>
      <c r="O80">
        <v>29</v>
      </c>
      <c r="P80">
        <v>21.1</v>
      </c>
      <c r="Q80">
        <v>5.4</v>
      </c>
      <c r="R80">
        <v>5</v>
      </c>
      <c r="S80">
        <v>9.2</v>
      </c>
      <c r="T80">
        <v>78</v>
      </c>
      <c r="U80">
        <v>7578</v>
      </c>
      <c r="V80">
        <v>834000</v>
      </c>
      <c r="W80">
        <v>54</v>
      </c>
      <c r="X80">
        <v>75</v>
      </c>
      <c r="Y80">
        <v>63.6</v>
      </c>
      <c r="Z80">
        <v>79.2</v>
      </c>
      <c r="AA80">
        <v>54</v>
      </c>
      <c r="AB80">
        <v>37.6</v>
      </c>
      <c r="AC80">
        <v>67.1</v>
      </c>
      <c r="AD80">
        <v>100</v>
      </c>
      <c r="AE80">
        <v>100</v>
      </c>
      <c r="AF80" t="str">
        <v>High</v>
      </c>
    </row>
    <row r="81">
      <c r="A81" t="str">
        <v>S-0080</v>
      </c>
      <c r="B81">
        <v>7.9</v>
      </c>
      <c r="C81">
        <v>20</v>
      </c>
      <c r="D81">
        <v>9</v>
      </c>
      <c r="E81">
        <v>11.9</v>
      </c>
      <c r="F81">
        <v>9.1</v>
      </c>
      <c r="G81">
        <v>5.8</v>
      </c>
      <c r="H81">
        <v>73.8</v>
      </c>
      <c r="I81">
        <v>66</v>
      </c>
      <c r="J81">
        <v>0</v>
      </c>
      <c r="K81">
        <v>63</v>
      </c>
      <c r="L81">
        <v>13.4</v>
      </c>
      <c r="M81">
        <v>6.6</v>
      </c>
      <c r="N81">
        <v>69</v>
      </c>
      <c r="O81">
        <v>31</v>
      </c>
      <c r="P81">
        <v>12.9</v>
      </c>
      <c r="Q81">
        <v>11.9</v>
      </c>
      <c r="R81">
        <v>7.1</v>
      </c>
      <c r="S81">
        <v>16.4</v>
      </c>
      <c r="T81">
        <v>87</v>
      </c>
      <c r="U81">
        <v>7717</v>
      </c>
      <c r="V81">
        <v>1392000</v>
      </c>
      <c r="W81">
        <v>40</v>
      </c>
      <c r="X81">
        <v>71</v>
      </c>
      <c r="Y81">
        <v>72.1</v>
      </c>
      <c r="Z81">
        <v>73</v>
      </c>
      <c r="AA81">
        <v>40</v>
      </c>
      <c r="AB81">
        <v>36.3</v>
      </c>
      <c r="AC81">
        <v>65.1</v>
      </c>
      <c r="AD81">
        <v>100</v>
      </c>
      <c r="AE81">
        <v>100</v>
      </c>
      <c r="AF81" t="str">
        <v>High</v>
      </c>
    </row>
    <row r="82">
      <c r="A82" t="str">
        <v>S-0081</v>
      </c>
      <c r="B82">
        <v>1.3</v>
      </c>
      <c r="C82">
        <v>2</v>
      </c>
      <c r="D82">
        <v>0</v>
      </c>
      <c r="E82">
        <v>10.5</v>
      </c>
      <c r="F82">
        <v>15</v>
      </c>
      <c r="G82">
        <v>6.4</v>
      </c>
      <c r="H82">
        <v>62.6</v>
      </c>
      <c r="I82">
        <v>44.8</v>
      </c>
      <c r="J82">
        <v>1</v>
      </c>
      <c r="K82">
        <v>35</v>
      </c>
      <c r="L82">
        <v>43</v>
      </c>
      <c r="M82">
        <v>7.4</v>
      </c>
      <c r="N82">
        <v>76</v>
      </c>
      <c r="O82">
        <v>54</v>
      </c>
      <c r="P82">
        <v>26</v>
      </c>
      <c r="Q82">
        <v>11.4</v>
      </c>
      <c r="R82">
        <v>6.7</v>
      </c>
      <c r="S82">
        <v>18</v>
      </c>
      <c r="T82">
        <v>70</v>
      </c>
      <c r="U82">
        <v>6711</v>
      </c>
      <c r="V82">
        <v>1307000</v>
      </c>
      <c r="W82">
        <v>36</v>
      </c>
      <c r="X82">
        <v>53.9</v>
      </c>
      <c r="Y82">
        <v>59.5</v>
      </c>
      <c r="Z82">
        <v>58.2</v>
      </c>
      <c r="AA82">
        <v>36</v>
      </c>
      <c r="AB82">
        <v>46</v>
      </c>
      <c r="AC82">
        <v>53.6</v>
      </c>
      <c r="AD82">
        <v>100</v>
      </c>
      <c r="AE82">
        <v>100</v>
      </c>
      <c r="AF82" t="str">
        <v>High</v>
      </c>
    </row>
    <row r="83">
      <c r="A83" t="str">
        <v>S-0082</v>
      </c>
      <c r="B83">
        <v>1</v>
      </c>
      <c r="C83">
        <v>4</v>
      </c>
      <c r="D83">
        <v>3</v>
      </c>
      <c r="E83">
        <v>9.7</v>
      </c>
      <c r="F83">
        <v>18.4</v>
      </c>
      <c r="G83">
        <v>7</v>
      </c>
      <c r="H83">
        <v>60.2</v>
      </c>
      <c r="I83">
        <v>53.1</v>
      </c>
      <c r="J83">
        <v>0</v>
      </c>
      <c r="K83">
        <v>38</v>
      </c>
      <c r="L83">
        <v>38.6</v>
      </c>
      <c r="M83">
        <v>5.7</v>
      </c>
      <c r="N83">
        <v>68</v>
      </c>
      <c r="O83">
        <v>34</v>
      </c>
      <c r="P83">
        <v>25.2</v>
      </c>
      <c r="Q83">
        <v>11.8</v>
      </c>
      <c r="R83">
        <v>7.3</v>
      </c>
      <c r="S83">
        <v>16</v>
      </c>
      <c r="T83">
        <v>84</v>
      </c>
      <c r="U83">
        <v>5812</v>
      </c>
      <c r="V83">
        <v>680000</v>
      </c>
      <c r="W83">
        <v>33</v>
      </c>
      <c r="X83">
        <v>56.8</v>
      </c>
      <c r="Y83">
        <v>63.6</v>
      </c>
      <c r="Z83">
        <v>51.7</v>
      </c>
      <c r="AA83">
        <v>33</v>
      </c>
      <c r="AB83">
        <v>54.7</v>
      </c>
      <c r="AC83">
        <v>54.9</v>
      </c>
      <c r="AD83">
        <v>100</v>
      </c>
      <c r="AE83">
        <v>100</v>
      </c>
      <c r="AF83" t="str">
        <v>High</v>
      </c>
    </row>
    <row r="84">
      <c r="A84" t="str">
        <v>S-0083</v>
      </c>
      <c r="B84">
        <v>4.5</v>
      </c>
      <c r="C84">
        <v>14</v>
      </c>
      <c r="D84">
        <v>8</v>
      </c>
      <c r="E84">
        <v>10.6</v>
      </c>
      <c r="F84">
        <v>6.3</v>
      </c>
      <c r="G84">
        <v>6.9</v>
      </c>
      <c r="H84">
        <v>68.3</v>
      </c>
      <c r="I84">
        <v>67</v>
      </c>
      <c r="J84">
        <v>2</v>
      </c>
      <c r="K84">
        <v>48</v>
      </c>
      <c r="L84">
        <v>23.6</v>
      </c>
      <c r="M84">
        <v>5.2</v>
      </c>
      <c r="N84">
        <v>87</v>
      </c>
      <c r="O84">
        <v>30</v>
      </c>
      <c r="P84">
        <v>10.2</v>
      </c>
      <c r="Q84">
        <v>14.6</v>
      </c>
      <c r="R84">
        <v>12.3</v>
      </c>
      <c r="S84">
        <v>13.6</v>
      </c>
      <c r="T84">
        <v>83</v>
      </c>
      <c r="U84">
        <v>7038</v>
      </c>
      <c r="V84">
        <v>796000</v>
      </c>
      <c r="W84">
        <v>36</v>
      </c>
      <c r="X84">
        <v>62.8</v>
      </c>
      <c r="Y84">
        <v>71.3</v>
      </c>
      <c r="Z84">
        <v>81.6</v>
      </c>
      <c r="AA84">
        <v>36</v>
      </c>
      <c r="AB84">
        <v>42.9</v>
      </c>
      <c r="AC84">
        <v>64</v>
      </c>
      <c r="AD84">
        <v>100</v>
      </c>
      <c r="AE84">
        <v>100</v>
      </c>
      <c r="AF84" t="str">
        <v>High</v>
      </c>
    </row>
    <row r="85">
      <c r="A85" t="str">
        <v>S-0084</v>
      </c>
      <c r="B85">
        <v>2.9</v>
      </c>
      <c r="C85">
        <v>10</v>
      </c>
      <c r="D85">
        <v>5</v>
      </c>
      <c r="E85">
        <v>12.4</v>
      </c>
      <c r="F85">
        <v>3.8</v>
      </c>
      <c r="G85">
        <v>8.1</v>
      </c>
      <c r="H85">
        <v>70.1</v>
      </c>
      <c r="I85">
        <v>59.4</v>
      </c>
      <c r="J85">
        <v>0</v>
      </c>
      <c r="K85">
        <v>59</v>
      </c>
      <c r="L85">
        <v>21.7</v>
      </c>
      <c r="M85">
        <v>4.9</v>
      </c>
      <c r="N85">
        <v>67</v>
      </c>
      <c r="O85">
        <v>29</v>
      </c>
      <c r="P85">
        <v>13.8</v>
      </c>
      <c r="Q85">
        <v>9.7</v>
      </c>
      <c r="R85">
        <v>9.6</v>
      </c>
      <c r="S85">
        <v>13.8</v>
      </c>
      <c r="T85">
        <v>89</v>
      </c>
      <c r="U85">
        <v>5924</v>
      </c>
      <c r="V85">
        <v>618000</v>
      </c>
      <c r="W85">
        <v>38</v>
      </c>
      <c r="X85">
        <v>68.7</v>
      </c>
      <c r="Y85">
        <v>70.5</v>
      </c>
      <c r="Z85">
        <v>87.2</v>
      </c>
      <c r="AA85">
        <v>38</v>
      </c>
      <c r="AB85">
        <v>53.6</v>
      </c>
      <c r="AC85">
        <v>68.3</v>
      </c>
      <c r="AD85">
        <v>100</v>
      </c>
      <c r="AE85">
        <v>100</v>
      </c>
      <c r="AF85" t="str">
        <v>High</v>
      </c>
    </row>
    <row r="86">
      <c r="A86" t="str">
        <v>S-0085</v>
      </c>
      <c r="B86">
        <v>5.7</v>
      </c>
      <c r="C86">
        <v>17</v>
      </c>
      <c r="D86">
        <v>7</v>
      </c>
      <c r="F86">
        <v>13.8</v>
      </c>
      <c r="H86">
        <v>75.1</v>
      </c>
      <c r="I86">
        <v>79.3</v>
      </c>
      <c r="J86">
        <v>0</v>
      </c>
      <c r="K86">
        <v>39</v>
      </c>
      <c r="L86">
        <v>24.7</v>
      </c>
      <c r="M86">
        <v>2.4</v>
      </c>
      <c r="O86">
        <v>41</v>
      </c>
      <c r="P86">
        <v>13.4</v>
      </c>
      <c r="T86">
        <v>98</v>
      </c>
      <c r="U86">
        <v>6729</v>
      </c>
      <c r="V86">
        <v>2182000</v>
      </c>
      <c r="W86">
        <v>57</v>
      </c>
      <c r="X86">
        <v>80.9</v>
      </c>
      <c r="Y86">
        <v>81.2</v>
      </c>
      <c r="Z86">
        <v>57.9</v>
      </c>
      <c r="AA86">
        <v>57</v>
      </c>
      <c r="AB86">
        <v>45.9</v>
      </c>
      <c r="AC86">
        <v>70.5</v>
      </c>
      <c r="AD86">
        <v>100</v>
      </c>
      <c r="AE86">
        <v>71.4</v>
      </c>
      <c r="AF86" t="str">
        <v>Medium</v>
      </c>
    </row>
    <row r="87">
      <c r="A87" t="str">
        <v>S-0086</v>
      </c>
      <c r="B87">
        <v>3.7</v>
      </c>
      <c r="C87">
        <v>10</v>
      </c>
      <c r="D87">
        <v>5</v>
      </c>
      <c r="E87">
        <v>13</v>
      </c>
      <c r="F87">
        <v>9.3</v>
      </c>
      <c r="G87">
        <v>7.7</v>
      </c>
      <c r="H87">
        <v>90.4</v>
      </c>
      <c r="I87">
        <v>65.9</v>
      </c>
      <c r="J87">
        <v>0</v>
      </c>
      <c r="K87">
        <v>61</v>
      </c>
      <c r="L87">
        <v>27.6</v>
      </c>
      <c r="M87">
        <v>2.7</v>
      </c>
      <c r="N87">
        <v>61</v>
      </c>
      <c r="O87">
        <v>58</v>
      </c>
      <c r="P87">
        <v>20.3</v>
      </c>
      <c r="Q87">
        <v>7.5</v>
      </c>
      <c r="R87">
        <v>2.4</v>
      </c>
      <c r="S87">
        <v>13.5</v>
      </c>
      <c r="T87">
        <v>92</v>
      </c>
      <c r="U87">
        <v>8656</v>
      </c>
      <c r="V87">
        <v>1736000</v>
      </c>
      <c r="W87">
        <v>49</v>
      </c>
      <c r="X87">
        <v>65.6</v>
      </c>
      <c r="Y87">
        <v>76</v>
      </c>
      <c r="Z87">
        <v>74.7</v>
      </c>
      <c r="AA87">
        <v>49</v>
      </c>
      <c r="AB87">
        <v>27.2</v>
      </c>
      <c r="AC87">
        <v>64.5</v>
      </c>
      <c r="AD87">
        <v>100</v>
      </c>
      <c r="AE87">
        <v>100</v>
      </c>
      <c r="AF87" t="str">
        <v>High</v>
      </c>
    </row>
    <row r="88">
      <c r="A88" t="str">
        <v>S-0087</v>
      </c>
      <c r="B88">
        <v>5.8</v>
      </c>
      <c r="C88">
        <v>11</v>
      </c>
      <c r="D88">
        <v>10</v>
      </c>
      <c r="E88">
        <v>15.8</v>
      </c>
      <c r="F88">
        <v>9</v>
      </c>
      <c r="G88">
        <v>6.2</v>
      </c>
      <c r="H88">
        <v>78.8</v>
      </c>
      <c r="I88">
        <v>63.7</v>
      </c>
      <c r="J88">
        <v>0</v>
      </c>
      <c r="K88">
        <v>63</v>
      </c>
      <c r="L88">
        <v>18.9</v>
      </c>
      <c r="M88">
        <v>8.3</v>
      </c>
      <c r="N88">
        <v>48</v>
      </c>
      <c r="O88">
        <v>27</v>
      </c>
      <c r="P88">
        <v>11.7</v>
      </c>
      <c r="Q88">
        <v>12.2</v>
      </c>
      <c r="R88">
        <v>7.6</v>
      </c>
      <c r="S88">
        <v>15.5</v>
      </c>
      <c r="T88">
        <v>85</v>
      </c>
      <c r="U88">
        <v>8235</v>
      </c>
      <c r="V88">
        <v>818000</v>
      </c>
      <c r="W88">
        <v>36</v>
      </c>
      <c r="X88">
        <v>77.5</v>
      </c>
      <c r="Y88">
        <v>70.1</v>
      </c>
      <c r="Z88">
        <v>73.9</v>
      </c>
      <c r="AA88">
        <v>36</v>
      </c>
      <c r="AB88">
        <v>31.3</v>
      </c>
      <c r="AC88">
        <v>66.2</v>
      </c>
      <c r="AD88">
        <v>100</v>
      </c>
      <c r="AE88">
        <v>100</v>
      </c>
      <c r="AF88" t="str">
        <v>High</v>
      </c>
    </row>
    <row r="89">
      <c r="A89" t="str">
        <v>S-0088</v>
      </c>
      <c r="B89">
        <v>2.9</v>
      </c>
      <c r="C89">
        <v>7</v>
      </c>
      <c r="D89">
        <v>3</v>
      </c>
      <c r="E89">
        <v>12</v>
      </c>
      <c r="F89">
        <v>17.3</v>
      </c>
      <c r="G89">
        <v>8.4</v>
      </c>
      <c r="H89">
        <v>76.4</v>
      </c>
      <c r="I89">
        <v>58.9</v>
      </c>
      <c r="J89">
        <v>0</v>
      </c>
      <c r="K89">
        <v>50</v>
      </c>
      <c r="L89">
        <v>39.8</v>
      </c>
      <c r="M89">
        <v>5.7</v>
      </c>
      <c r="N89">
        <v>68</v>
      </c>
      <c r="O89">
        <v>56</v>
      </c>
      <c r="P89">
        <v>18.4</v>
      </c>
      <c r="Q89">
        <v>11.1</v>
      </c>
      <c r="R89">
        <v>2.9</v>
      </c>
      <c r="S89">
        <v>8.8</v>
      </c>
      <c r="T89">
        <v>83</v>
      </c>
      <c r="U89">
        <v>7517</v>
      </c>
      <c r="V89">
        <v>1117000</v>
      </c>
      <c r="W89">
        <v>48</v>
      </c>
      <c r="X89">
        <v>58.3</v>
      </c>
      <c r="Y89">
        <v>70.4</v>
      </c>
      <c r="Z89">
        <v>59.5</v>
      </c>
      <c r="AA89">
        <v>48</v>
      </c>
      <c r="AB89">
        <v>38.2</v>
      </c>
      <c r="AC89">
        <v>58.5</v>
      </c>
      <c r="AD89">
        <v>100</v>
      </c>
      <c r="AE89">
        <v>100</v>
      </c>
      <c r="AF89" t="str">
        <v>High</v>
      </c>
    </row>
    <row r="90">
      <c r="A90" t="str">
        <v>S-0089</v>
      </c>
      <c r="B90">
        <v>1.9</v>
      </c>
      <c r="C90">
        <v>6</v>
      </c>
      <c r="D90">
        <v>4</v>
      </c>
      <c r="E90">
        <v>18.8</v>
      </c>
      <c r="F90">
        <v>13.9</v>
      </c>
      <c r="G90">
        <v>7.2</v>
      </c>
      <c r="H90">
        <v>82.9</v>
      </c>
      <c r="I90">
        <v>55.5</v>
      </c>
      <c r="J90">
        <v>1</v>
      </c>
      <c r="K90">
        <v>50</v>
      </c>
      <c r="L90">
        <v>30</v>
      </c>
      <c r="M90">
        <v>8.2</v>
      </c>
      <c r="N90">
        <v>59</v>
      </c>
      <c r="O90">
        <v>36</v>
      </c>
      <c r="P90">
        <v>23</v>
      </c>
      <c r="Q90">
        <v>11.5</v>
      </c>
      <c r="R90">
        <v>3.4</v>
      </c>
      <c r="S90">
        <v>20.8</v>
      </c>
      <c r="T90">
        <v>86</v>
      </c>
      <c r="U90">
        <v>9223</v>
      </c>
      <c r="V90">
        <v>2261000</v>
      </c>
      <c r="W90">
        <v>70</v>
      </c>
      <c r="X90">
        <v>75.8</v>
      </c>
      <c r="Y90">
        <v>65.2</v>
      </c>
      <c r="Z90">
        <v>58.7</v>
      </c>
      <c r="AA90">
        <v>70</v>
      </c>
      <c r="AB90">
        <v>21.7</v>
      </c>
      <c r="AC90">
        <v>63.7</v>
      </c>
      <c r="AD90">
        <v>100</v>
      </c>
      <c r="AE90">
        <v>100</v>
      </c>
      <c r="AF90" t="str">
        <v>High</v>
      </c>
    </row>
    <row r="91">
      <c r="A91" t="str">
        <v>S-0090</v>
      </c>
      <c r="B91">
        <v>1.1</v>
      </c>
      <c r="C91">
        <v>3</v>
      </c>
      <c r="D91">
        <v>0</v>
      </c>
      <c r="E91">
        <v>9</v>
      </c>
      <c r="F91">
        <v>6.3</v>
      </c>
      <c r="G91">
        <v>5.4</v>
      </c>
      <c r="H91">
        <v>73.9</v>
      </c>
      <c r="I91">
        <v>50</v>
      </c>
      <c r="J91">
        <v>0</v>
      </c>
      <c r="K91">
        <v>46</v>
      </c>
      <c r="L91">
        <v>27.3</v>
      </c>
      <c r="M91">
        <v>8.5</v>
      </c>
      <c r="N91">
        <v>81</v>
      </c>
      <c r="O91">
        <v>36</v>
      </c>
      <c r="P91">
        <v>19.1</v>
      </c>
      <c r="Q91">
        <v>10.8</v>
      </c>
      <c r="R91">
        <v>11.2</v>
      </c>
      <c r="S91">
        <v>17.2</v>
      </c>
      <c r="T91">
        <v>83</v>
      </c>
      <c r="U91">
        <v>7956</v>
      </c>
      <c r="V91">
        <v>1495000</v>
      </c>
      <c r="W91">
        <v>63</v>
      </c>
      <c r="X91">
        <v>58.9</v>
      </c>
      <c r="Y91">
        <v>61.4</v>
      </c>
      <c r="Z91">
        <v>78.9</v>
      </c>
      <c r="AA91">
        <v>63</v>
      </c>
      <c r="AB91">
        <v>34</v>
      </c>
      <c r="AC91">
        <v>61.4</v>
      </c>
      <c r="AD91">
        <v>100</v>
      </c>
      <c r="AE91">
        <v>100</v>
      </c>
      <c r="AF91" t="str">
        <v>High</v>
      </c>
    </row>
    <row r="92">
      <c r="A92" t="str">
        <v>S-0091</v>
      </c>
      <c r="B92">
        <v>4.1</v>
      </c>
      <c r="C92">
        <v>11</v>
      </c>
      <c r="D92">
        <v>1</v>
      </c>
      <c r="E92">
        <v>12.6</v>
      </c>
      <c r="F92">
        <v>6.7</v>
      </c>
      <c r="G92">
        <v>7.6</v>
      </c>
      <c r="H92">
        <v>73</v>
      </c>
      <c r="I92">
        <v>71.6</v>
      </c>
      <c r="J92">
        <v>1</v>
      </c>
      <c r="K92">
        <v>56</v>
      </c>
      <c r="L92">
        <v>16</v>
      </c>
      <c r="M92">
        <v>6.5</v>
      </c>
      <c r="N92">
        <v>64</v>
      </c>
      <c r="O92">
        <v>32</v>
      </c>
      <c r="P92">
        <v>10.1</v>
      </c>
      <c r="Q92">
        <v>7.2</v>
      </c>
      <c r="R92">
        <v>7.3</v>
      </c>
      <c r="S92">
        <v>14.1</v>
      </c>
      <c r="T92">
        <v>91</v>
      </c>
      <c r="U92">
        <v>8912</v>
      </c>
      <c r="V92">
        <v>906000</v>
      </c>
      <c r="W92">
        <v>52</v>
      </c>
      <c r="X92">
        <v>71.5</v>
      </c>
      <c r="Y92">
        <v>76.9</v>
      </c>
      <c r="Z92">
        <v>80.3</v>
      </c>
      <c r="AA92">
        <v>52</v>
      </c>
      <c r="AB92">
        <v>24.7</v>
      </c>
      <c r="AC92">
        <v>68</v>
      </c>
      <c r="AD92">
        <v>100</v>
      </c>
      <c r="AE92">
        <v>100</v>
      </c>
      <c r="AF92" t="str">
        <v>High</v>
      </c>
    </row>
    <row r="93">
      <c r="A93" t="str">
        <v>S-0092</v>
      </c>
      <c r="B93">
        <v>3.2</v>
      </c>
      <c r="C93">
        <v>10</v>
      </c>
      <c r="D93">
        <v>6</v>
      </c>
      <c r="E93">
        <v>13.3</v>
      </c>
      <c r="F93">
        <v>6.7</v>
      </c>
      <c r="G93">
        <v>8.7</v>
      </c>
      <c r="H93">
        <v>82.9</v>
      </c>
      <c r="I93">
        <v>86.2</v>
      </c>
      <c r="J93">
        <v>0</v>
      </c>
      <c r="K93">
        <v>65</v>
      </c>
      <c r="L93">
        <v>24.5</v>
      </c>
      <c r="M93">
        <v>4.1</v>
      </c>
      <c r="N93">
        <v>67</v>
      </c>
      <c r="O93">
        <v>31</v>
      </c>
      <c r="P93">
        <v>13.7</v>
      </c>
      <c r="Q93">
        <v>4.5</v>
      </c>
      <c r="R93">
        <v>3.6</v>
      </c>
      <c r="S93">
        <v>7.1</v>
      </c>
      <c r="T93">
        <v>94</v>
      </c>
      <c r="U93">
        <v>9080</v>
      </c>
      <c r="V93">
        <v>750000</v>
      </c>
      <c r="W93">
        <v>41</v>
      </c>
      <c r="X93">
        <v>68.8</v>
      </c>
      <c r="Y93">
        <v>85.2</v>
      </c>
      <c r="Z93">
        <v>85.4</v>
      </c>
      <c r="AA93">
        <v>41</v>
      </c>
      <c r="AB93">
        <v>23.1</v>
      </c>
      <c r="AC93">
        <v>68.9</v>
      </c>
      <c r="AD93">
        <v>100</v>
      </c>
      <c r="AE93">
        <v>100</v>
      </c>
      <c r="AF93" t="str">
        <v>High</v>
      </c>
    </row>
    <row r="94">
      <c r="A94" t="str">
        <v>S-0093</v>
      </c>
      <c r="B94">
        <v>1.5</v>
      </c>
      <c r="C94">
        <v>3</v>
      </c>
      <c r="D94">
        <v>3</v>
      </c>
      <c r="E94">
        <v>7.3</v>
      </c>
      <c r="F94">
        <v>9.3</v>
      </c>
      <c r="G94">
        <v>4.4</v>
      </c>
      <c r="H94">
        <v>80.6</v>
      </c>
      <c r="I94">
        <v>30.4</v>
      </c>
      <c r="J94">
        <v>0</v>
      </c>
      <c r="K94">
        <v>40</v>
      </c>
      <c r="L94">
        <v>26.9</v>
      </c>
      <c r="M94">
        <v>8</v>
      </c>
      <c r="N94">
        <v>83</v>
      </c>
      <c r="O94">
        <v>38</v>
      </c>
      <c r="P94">
        <v>27.3</v>
      </c>
      <c r="Q94">
        <v>8.7</v>
      </c>
      <c r="R94">
        <v>14.6</v>
      </c>
      <c r="S94">
        <v>20.3</v>
      </c>
      <c r="T94">
        <v>69</v>
      </c>
      <c r="U94">
        <v>7494</v>
      </c>
      <c r="V94">
        <v>1900000</v>
      </c>
      <c r="W94">
        <v>64</v>
      </c>
      <c r="X94">
        <v>55.9</v>
      </c>
      <c r="Y94">
        <v>51.1</v>
      </c>
      <c r="Z94">
        <v>69.7</v>
      </c>
      <c r="AA94">
        <v>64</v>
      </c>
      <c r="AB94">
        <v>38.4</v>
      </c>
      <c r="AC94">
        <v>56.5</v>
      </c>
      <c r="AD94">
        <v>100</v>
      </c>
      <c r="AE94">
        <v>100</v>
      </c>
      <c r="AF94" t="str">
        <v>High</v>
      </c>
    </row>
    <row r="95">
      <c r="A95" t="str">
        <v>S-0094</v>
      </c>
      <c r="B95">
        <v>1.8</v>
      </c>
      <c r="C95">
        <v>5</v>
      </c>
      <c r="D95">
        <v>3</v>
      </c>
      <c r="E95">
        <v>16.4</v>
      </c>
      <c r="F95">
        <v>19.3</v>
      </c>
      <c r="G95">
        <v>6.9</v>
      </c>
      <c r="H95">
        <v>69.3</v>
      </c>
      <c r="I95">
        <v>53</v>
      </c>
      <c r="J95">
        <v>0</v>
      </c>
      <c r="K95">
        <v>46</v>
      </c>
      <c r="L95">
        <v>40.2</v>
      </c>
      <c r="M95">
        <v>9.1</v>
      </c>
      <c r="N95">
        <v>68</v>
      </c>
      <c r="O95">
        <v>55</v>
      </c>
      <c r="P95">
        <v>27.3</v>
      </c>
      <c r="Q95">
        <v>9.6</v>
      </c>
      <c r="R95">
        <v>7.4</v>
      </c>
      <c r="S95">
        <v>17.4</v>
      </c>
      <c r="T95">
        <v>91</v>
      </c>
      <c r="U95">
        <v>9915</v>
      </c>
      <c r="V95">
        <v>4896000</v>
      </c>
      <c r="W95">
        <v>64</v>
      </c>
      <c r="X95">
        <v>65.3</v>
      </c>
      <c r="Y95">
        <v>61</v>
      </c>
      <c r="Z95">
        <v>48.6</v>
      </c>
      <c r="AA95">
        <v>64</v>
      </c>
      <c r="AB95">
        <v>15</v>
      </c>
      <c r="AC95">
        <v>55.7</v>
      </c>
      <c r="AD95">
        <v>100</v>
      </c>
      <c r="AE95">
        <v>100</v>
      </c>
      <c r="AF95" t="str">
        <v>High</v>
      </c>
    </row>
    <row r="96">
      <c r="A96" t="str">
        <v>S-0095</v>
      </c>
      <c r="B96">
        <v>3.8</v>
      </c>
      <c r="C96">
        <v>9</v>
      </c>
      <c r="D96">
        <v>4</v>
      </c>
      <c r="E96">
        <v>11.7</v>
      </c>
      <c r="F96">
        <v>8.3</v>
      </c>
      <c r="G96">
        <v>7.4</v>
      </c>
      <c r="H96">
        <v>77</v>
      </c>
      <c r="I96">
        <v>64</v>
      </c>
      <c r="J96">
        <v>0</v>
      </c>
      <c r="K96">
        <v>58</v>
      </c>
      <c r="L96">
        <v>26.9</v>
      </c>
      <c r="M96">
        <v>4.6</v>
      </c>
      <c r="N96">
        <v>80</v>
      </c>
      <c r="O96">
        <v>32</v>
      </c>
      <c r="P96">
        <v>14.2</v>
      </c>
      <c r="Q96">
        <v>7.7</v>
      </c>
      <c r="R96">
        <v>5.5</v>
      </c>
      <c r="S96">
        <v>17.8</v>
      </c>
      <c r="T96">
        <v>88</v>
      </c>
      <c r="U96">
        <v>8205</v>
      </c>
      <c r="V96">
        <v>1082000</v>
      </c>
      <c r="W96">
        <v>41</v>
      </c>
      <c r="X96">
        <v>63.8</v>
      </c>
      <c r="Y96">
        <v>74.8</v>
      </c>
      <c r="Z96">
        <v>73.9</v>
      </c>
      <c r="AA96">
        <v>41</v>
      </c>
      <c r="AB96">
        <v>31.6</v>
      </c>
      <c r="AC96">
        <v>63</v>
      </c>
      <c r="AD96">
        <v>100</v>
      </c>
      <c r="AE96">
        <v>100</v>
      </c>
      <c r="AF96" t="str">
        <v>High</v>
      </c>
    </row>
    <row r="97">
      <c r="A97" t="str">
        <v>S-0096</v>
      </c>
      <c r="B97">
        <v>1.3</v>
      </c>
      <c r="C97">
        <v>4</v>
      </c>
      <c r="D97">
        <v>1</v>
      </c>
      <c r="E97">
        <v>9.5</v>
      </c>
      <c r="F97">
        <v>7.1</v>
      </c>
      <c r="G97">
        <v>8.5</v>
      </c>
      <c r="H97">
        <v>68.5</v>
      </c>
      <c r="I97">
        <v>59.3</v>
      </c>
      <c r="J97">
        <v>0</v>
      </c>
      <c r="K97">
        <v>52</v>
      </c>
      <c r="L97">
        <v>35.4</v>
      </c>
      <c r="M97">
        <v>8.6</v>
      </c>
      <c r="N97">
        <v>88</v>
      </c>
      <c r="O97">
        <v>21</v>
      </c>
      <c r="P97">
        <v>22.6</v>
      </c>
      <c r="Q97">
        <v>3.9</v>
      </c>
      <c r="R97">
        <v>4.3</v>
      </c>
      <c r="S97">
        <v>6.3</v>
      </c>
      <c r="T97">
        <v>84</v>
      </c>
      <c r="U97">
        <v>7813</v>
      </c>
      <c r="V97">
        <v>1426000</v>
      </c>
      <c r="W97">
        <v>54</v>
      </c>
      <c r="X97">
        <v>56.7</v>
      </c>
      <c r="Y97">
        <v>68.9</v>
      </c>
      <c r="Z97">
        <v>85</v>
      </c>
      <c r="AA97">
        <v>54</v>
      </c>
      <c r="AB97">
        <v>35.4</v>
      </c>
      <c r="AC97">
        <v>63</v>
      </c>
      <c r="AD97">
        <v>100</v>
      </c>
      <c r="AE97">
        <v>100</v>
      </c>
      <c r="AF97" t="str">
        <v>High</v>
      </c>
    </row>
    <row r="98">
      <c r="A98" t="str">
        <v>S-0097</v>
      </c>
      <c r="B98">
        <v>8.9</v>
      </c>
      <c r="C98">
        <v>22</v>
      </c>
      <c r="D98">
        <v>10</v>
      </c>
      <c r="E98">
        <v>17.9</v>
      </c>
      <c r="F98">
        <v>11.5</v>
      </c>
      <c r="G98">
        <v>8.2</v>
      </c>
      <c r="H98">
        <v>87.3</v>
      </c>
      <c r="J98">
        <v>1</v>
      </c>
      <c r="K98">
        <v>59</v>
      </c>
      <c r="L98">
        <v>26.1</v>
      </c>
      <c r="N98">
        <v>70</v>
      </c>
      <c r="O98">
        <v>46</v>
      </c>
      <c r="Q98">
        <v>6.2</v>
      </c>
      <c r="R98">
        <v>4.3</v>
      </c>
      <c r="S98">
        <v>14</v>
      </c>
      <c r="U98">
        <v>8799</v>
      </c>
      <c r="V98">
        <v>5073000</v>
      </c>
      <c r="W98">
        <v>68</v>
      </c>
      <c r="X98">
        <v>74</v>
      </c>
      <c r="Y98">
        <v>87.8</v>
      </c>
      <c r="Z98">
        <v>69.2</v>
      </c>
      <c r="AA98">
        <v>68</v>
      </c>
      <c r="AB98">
        <v>25.8</v>
      </c>
      <c r="AC98">
        <v>71.1</v>
      </c>
      <c r="AD98">
        <v>100</v>
      </c>
      <c r="AE98">
        <v>81</v>
      </c>
      <c r="AF98" t="str">
        <v>Medium</v>
      </c>
    </row>
    <row r="99">
      <c r="A99" t="str">
        <v>S-0098</v>
      </c>
      <c r="B99">
        <v>1.7</v>
      </c>
      <c r="C99">
        <v>5</v>
      </c>
      <c r="D99">
        <v>1</v>
      </c>
      <c r="E99">
        <v>12</v>
      </c>
      <c r="F99">
        <v>16.3</v>
      </c>
      <c r="G99">
        <v>7.6</v>
      </c>
      <c r="H99">
        <v>65</v>
      </c>
      <c r="I99">
        <v>49.4</v>
      </c>
      <c r="J99">
        <v>0</v>
      </c>
      <c r="K99">
        <v>44</v>
      </c>
      <c r="L99">
        <v>42.6</v>
      </c>
      <c r="M99">
        <v>5.2</v>
      </c>
      <c r="N99">
        <v>76</v>
      </c>
      <c r="O99">
        <v>54</v>
      </c>
      <c r="P99">
        <v>27.1</v>
      </c>
      <c r="Q99">
        <v>12.3</v>
      </c>
      <c r="R99">
        <v>8.1</v>
      </c>
      <c r="S99">
        <v>15.4</v>
      </c>
      <c r="T99">
        <v>83</v>
      </c>
      <c r="U99">
        <v>7185</v>
      </c>
      <c r="V99">
        <v>1773000</v>
      </c>
      <c r="W99">
        <v>41</v>
      </c>
      <c r="X99">
        <v>56.5</v>
      </c>
      <c r="Y99">
        <v>61.4</v>
      </c>
      <c r="Z99">
        <v>57</v>
      </c>
      <c r="AA99">
        <v>41</v>
      </c>
      <c r="AB99">
        <v>41.4</v>
      </c>
      <c r="AC99">
        <v>54.8</v>
      </c>
      <c r="AD99">
        <v>100</v>
      </c>
      <c r="AE99">
        <v>100</v>
      </c>
      <c r="AF99" t="str">
        <v>High</v>
      </c>
    </row>
    <row r="100">
      <c r="A100" t="str">
        <v>S-0099</v>
      </c>
      <c r="B100">
        <v>2.7</v>
      </c>
      <c r="C100">
        <v>6</v>
      </c>
      <c r="D100">
        <v>3</v>
      </c>
      <c r="E100">
        <v>11.9</v>
      </c>
      <c r="F100">
        <v>10.4</v>
      </c>
      <c r="G100">
        <v>8</v>
      </c>
      <c r="H100">
        <v>73.4</v>
      </c>
      <c r="I100">
        <v>50.7</v>
      </c>
      <c r="J100">
        <v>0</v>
      </c>
      <c r="K100">
        <v>53</v>
      </c>
      <c r="L100">
        <v>43</v>
      </c>
      <c r="M100">
        <v>8.1</v>
      </c>
      <c r="N100">
        <v>67</v>
      </c>
      <c r="O100">
        <v>39</v>
      </c>
      <c r="P100">
        <v>24.3</v>
      </c>
      <c r="Q100">
        <v>7.6</v>
      </c>
      <c r="R100">
        <v>3.6</v>
      </c>
      <c r="S100">
        <v>16.1</v>
      </c>
      <c r="T100">
        <v>87</v>
      </c>
      <c r="U100">
        <v>7901</v>
      </c>
      <c r="V100">
        <v>727000</v>
      </c>
      <c r="W100">
        <v>37</v>
      </c>
      <c r="X100">
        <v>58.2</v>
      </c>
      <c r="Y100">
        <v>64.5</v>
      </c>
      <c r="Z100">
        <v>70.2</v>
      </c>
      <c r="AA100">
        <v>37</v>
      </c>
      <c r="AB100">
        <v>34.5</v>
      </c>
      <c r="AC100">
        <v>57.7</v>
      </c>
      <c r="AD100">
        <v>100</v>
      </c>
      <c r="AE100">
        <v>100</v>
      </c>
      <c r="AF100" t="str">
        <v>High</v>
      </c>
    </row>
    <row r="101">
      <c r="A101" t="str">
        <v>S-0100</v>
      </c>
      <c r="B101">
        <v>2.4</v>
      </c>
      <c r="C101">
        <v>5</v>
      </c>
      <c r="D101">
        <v>2</v>
      </c>
      <c r="E101">
        <v>13.1</v>
      </c>
      <c r="F101">
        <v>6.9</v>
      </c>
      <c r="G101">
        <v>8.3</v>
      </c>
      <c r="H101">
        <v>88</v>
      </c>
      <c r="I101">
        <v>63.8</v>
      </c>
      <c r="J101">
        <v>1</v>
      </c>
      <c r="K101">
        <v>55</v>
      </c>
      <c r="L101">
        <v>29.4</v>
      </c>
      <c r="M101">
        <v>9.8</v>
      </c>
      <c r="N101">
        <v>54</v>
      </c>
      <c r="O101">
        <v>43</v>
      </c>
      <c r="P101">
        <v>18.9</v>
      </c>
      <c r="Q101">
        <v>7.7</v>
      </c>
      <c r="R101">
        <v>7.4</v>
      </c>
      <c r="S101">
        <v>9.4</v>
      </c>
      <c r="T101">
        <v>87</v>
      </c>
      <c r="U101">
        <v>11053</v>
      </c>
      <c r="V101">
        <v>4055000</v>
      </c>
      <c r="W101">
        <v>54</v>
      </c>
      <c r="X101">
        <v>66.9</v>
      </c>
      <c r="Y101">
        <v>68.1</v>
      </c>
      <c r="Z101">
        <v>83.2</v>
      </c>
      <c r="AA101">
        <v>54</v>
      </c>
      <c r="AB101">
        <v>4</v>
      </c>
      <c r="AC101">
        <v>62.9</v>
      </c>
      <c r="AD101">
        <v>100</v>
      </c>
      <c r="AE101">
        <v>100</v>
      </c>
      <c r="AF101" t="str">
        <v>High</v>
      </c>
    </row>
    <row r="102">
      <c r="A102" t="str">
        <v>S-0101</v>
      </c>
      <c r="B102">
        <v>5.1</v>
      </c>
      <c r="C102">
        <v>11</v>
      </c>
      <c r="D102">
        <v>5</v>
      </c>
      <c r="E102">
        <v>13.8</v>
      </c>
      <c r="F102">
        <v>9.9</v>
      </c>
      <c r="G102">
        <v>7.7</v>
      </c>
      <c r="H102">
        <v>76.1</v>
      </c>
      <c r="I102">
        <v>76.9</v>
      </c>
      <c r="J102">
        <v>0</v>
      </c>
      <c r="K102">
        <v>63</v>
      </c>
      <c r="L102">
        <v>18.2</v>
      </c>
      <c r="M102">
        <v>6.9</v>
      </c>
      <c r="N102">
        <v>70</v>
      </c>
      <c r="O102">
        <v>35</v>
      </c>
      <c r="P102">
        <v>10.3</v>
      </c>
      <c r="Q102">
        <v>8.8</v>
      </c>
      <c r="R102">
        <v>6.4</v>
      </c>
      <c r="S102">
        <v>12.2</v>
      </c>
      <c r="T102">
        <v>97</v>
      </c>
      <c r="U102">
        <v>7452</v>
      </c>
      <c r="V102">
        <v>1220000</v>
      </c>
      <c r="W102">
        <v>42</v>
      </c>
      <c r="X102">
        <v>71.6</v>
      </c>
      <c r="Y102">
        <v>78.2</v>
      </c>
      <c r="Z102">
        <v>74.2</v>
      </c>
      <c r="AA102">
        <v>42</v>
      </c>
      <c r="AB102">
        <v>38.9</v>
      </c>
      <c r="AC102">
        <v>67.5</v>
      </c>
      <c r="AD102">
        <v>100</v>
      </c>
      <c r="AE102">
        <v>100</v>
      </c>
      <c r="AF102" t="str">
        <v>High</v>
      </c>
    </row>
    <row r="103">
      <c r="A103" t="str">
        <v>S-0102</v>
      </c>
      <c r="B103">
        <v>5.2</v>
      </c>
      <c r="C103">
        <v>13</v>
      </c>
      <c r="D103">
        <v>8</v>
      </c>
      <c r="E103">
        <v>17.2</v>
      </c>
      <c r="F103">
        <v>16.7</v>
      </c>
      <c r="H103">
        <v>75.8</v>
      </c>
      <c r="J103">
        <v>0</v>
      </c>
      <c r="K103">
        <v>38</v>
      </c>
      <c r="L103">
        <v>35.9</v>
      </c>
      <c r="N103">
        <v>58</v>
      </c>
      <c r="O103">
        <v>47</v>
      </c>
      <c r="U103">
        <v>8560</v>
      </c>
      <c r="V103">
        <v>1877000</v>
      </c>
      <c r="W103">
        <v>43</v>
      </c>
      <c r="X103">
        <v>70</v>
      </c>
      <c r="Z103">
        <v>47.5</v>
      </c>
      <c r="AA103">
        <v>43</v>
      </c>
      <c r="AB103">
        <v>28.1</v>
      </c>
      <c r="AC103">
        <v>54.8</v>
      </c>
      <c r="AD103">
        <v>75</v>
      </c>
      <c r="AE103">
        <v>61.9</v>
      </c>
      <c r="AF103" t="str">
        <v>Low</v>
      </c>
    </row>
    <row r="104">
      <c r="A104" t="str">
        <v>S-0103</v>
      </c>
      <c r="B104">
        <v>6.1</v>
      </c>
      <c r="C104">
        <v>12</v>
      </c>
      <c r="D104">
        <v>9</v>
      </c>
      <c r="E104">
        <v>36.2</v>
      </c>
      <c r="F104">
        <v>5.9</v>
      </c>
      <c r="H104">
        <v>67.1</v>
      </c>
      <c r="I104">
        <v>67.8</v>
      </c>
      <c r="J104">
        <v>0</v>
      </c>
      <c r="K104">
        <v>63</v>
      </c>
      <c r="L104">
        <v>24.9</v>
      </c>
      <c r="M104">
        <v>5.9</v>
      </c>
      <c r="N104">
        <v>30</v>
      </c>
      <c r="O104">
        <v>34</v>
      </c>
      <c r="P104">
        <v>12</v>
      </c>
      <c r="T104">
        <v>93</v>
      </c>
      <c r="U104">
        <v>7176</v>
      </c>
      <c r="V104">
        <v>432000</v>
      </c>
      <c r="W104">
        <v>56</v>
      </c>
      <c r="X104">
        <v>91.1</v>
      </c>
      <c r="Y104">
        <v>72.4</v>
      </c>
      <c r="Z104">
        <v>86.1</v>
      </c>
      <c r="AA104">
        <v>56</v>
      </c>
      <c r="AB104">
        <v>41.5</v>
      </c>
      <c r="AC104">
        <v>77</v>
      </c>
      <c r="AD104">
        <v>100</v>
      </c>
      <c r="AE104">
        <v>81</v>
      </c>
      <c r="AF104" t="str">
        <v>Medium</v>
      </c>
    </row>
    <row r="105">
      <c r="A105" t="str">
        <v>S-0104</v>
      </c>
      <c r="B105">
        <v>1.3</v>
      </c>
      <c r="C105">
        <v>4</v>
      </c>
      <c r="D105">
        <v>1</v>
      </c>
      <c r="E105">
        <v>9.2</v>
      </c>
      <c r="F105">
        <v>8.6</v>
      </c>
      <c r="G105">
        <v>8.7</v>
      </c>
      <c r="H105">
        <v>90.2</v>
      </c>
      <c r="I105">
        <v>45.7</v>
      </c>
      <c r="J105">
        <v>1</v>
      </c>
      <c r="K105">
        <v>47</v>
      </c>
      <c r="L105">
        <v>25.8</v>
      </c>
      <c r="M105">
        <v>5.5</v>
      </c>
      <c r="N105">
        <v>49</v>
      </c>
      <c r="O105">
        <v>21</v>
      </c>
      <c r="P105">
        <v>19.9</v>
      </c>
      <c r="Q105">
        <v>7.1</v>
      </c>
      <c r="R105">
        <v>7.4</v>
      </c>
      <c r="S105">
        <v>11.1</v>
      </c>
      <c r="T105">
        <v>81</v>
      </c>
      <c r="U105">
        <v>8991</v>
      </c>
      <c r="V105">
        <v>3795000</v>
      </c>
      <c r="W105">
        <v>63</v>
      </c>
      <c r="X105">
        <v>64.4</v>
      </c>
      <c r="Y105">
        <v>64.9</v>
      </c>
      <c r="Z105">
        <v>78</v>
      </c>
      <c r="AA105">
        <v>63</v>
      </c>
      <c r="AB105">
        <v>24</v>
      </c>
      <c r="AC105">
        <v>63.1</v>
      </c>
      <c r="AD105">
        <v>100</v>
      </c>
      <c r="AE105">
        <v>100</v>
      </c>
      <c r="AF105" t="str">
        <v>High</v>
      </c>
    </row>
    <row r="106">
      <c r="A106" t="str">
        <v>S-0105</v>
      </c>
      <c r="B106">
        <v>4.8</v>
      </c>
      <c r="C106">
        <v>10</v>
      </c>
      <c r="D106">
        <v>5</v>
      </c>
      <c r="E106">
        <v>11.6</v>
      </c>
      <c r="F106">
        <v>12.5</v>
      </c>
      <c r="G106">
        <v>6.6</v>
      </c>
      <c r="H106">
        <v>83.3</v>
      </c>
      <c r="I106">
        <v>60.6</v>
      </c>
      <c r="J106">
        <v>0</v>
      </c>
      <c r="K106">
        <v>56</v>
      </c>
      <c r="L106">
        <v>34.2</v>
      </c>
      <c r="M106">
        <v>7.6</v>
      </c>
      <c r="N106">
        <v>63</v>
      </c>
      <c r="O106">
        <v>46</v>
      </c>
      <c r="P106">
        <v>17.2</v>
      </c>
      <c r="Q106">
        <v>8.2</v>
      </c>
      <c r="R106">
        <v>11.1</v>
      </c>
      <c r="S106">
        <v>8.2</v>
      </c>
      <c r="T106">
        <v>74</v>
      </c>
      <c r="U106">
        <v>5331</v>
      </c>
      <c r="V106">
        <v>978000</v>
      </c>
      <c r="W106">
        <v>47</v>
      </c>
      <c r="X106">
        <v>61.3</v>
      </c>
      <c r="Y106">
        <v>67.5</v>
      </c>
      <c r="Z106">
        <v>71.1</v>
      </c>
      <c r="AA106">
        <v>47</v>
      </c>
      <c r="AB106">
        <v>59.4</v>
      </c>
      <c r="AC106">
        <v>63.2</v>
      </c>
      <c r="AD106">
        <v>100</v>
      </c>
      <c r="AE106">
        <v>100</v>
      </c>
      <c r="AF106" t="str">
        <v>High</v>
      </c>
    </row>
    <row r="107">
      <c r="A107" t="str">
        <v>S-0106</v>
      </c>
      <c r="B107">
        <v>3.8</v>
      </c>
      <c r="C107">
        <v>9</v>
      </c>
      <c r="D107">
        <v>6</v>
      </c>
      <c r="E107">
        <v>14.9</v>
      </c>
      <c r="F107">
        <v>13.7</v>
      </c>
      <c r="G107">
        <v>7</v>
      </c>
      <c r="H107">
        <v>76.3</v>
      </c>
      <c r="I107">
        <v>71.3</v>
      </c>
      <c r="J107">
        <v>0</v>
      </c>
      <c r="K107">
        <v>57</v>
      </c>
      <c r="L107">
        <v>22.6</v>
      </c>
      <c r="M107">
        <v>5.2</v>
      </c>
      <c r="N107">
        <v>72</v>
      </c>
      <c r="O107">
        <v>44</v>
      </c>
      <c r="P107">
        <v>14.5</v>
      </c>
      <c r="Q107">
        <v>3.4</v>
      </c>
      <c r="R107">
        <v>7.3</v>
      </c>
      <c r="S107">
        <v>16.6</v>
      </c>
      <c r="T107">
        <v>88</v>
      </c>
      <c r="U107">
        <v>7858</v>
      </c>
      <c r="V107">
        <v>277000</v>
      </c>
      <c r="W107">
        <v>32</v>
      </c>
      <c r="X107">
        <v>70.6</v>
      </c>
      <c r="Y107">
        <v>77.6</v>
      </c>
      <c r="Z107">
        <v>62.2</v>
      </c>
      <c r="AA107">
        <v>32</v>
      </c>
      <c r="AB107">
        <v>34.9</v>
      </c>
      <c r="AC107">
        <v>63.3</v>
      </c>
      <c r="AD107">
        <v>100</v>
      </c>
      <c r="AE107">
        <v>100</v>
      </c>
      <c r="AF107" t="str">
        <v>High</v>
      </c>
    </row>
    <row r="108">
      <c r="A108" t="str">
        <v>S-0107</v>
      </c>
      <c r="B108">
        <v>3.7</v>
      </c>
      <c r="C108">
        <v>11</v>
      </c>
      <c r="D108">
        <v>5</v>
      </c>
      <c r="E108">
        <v>12.9</v>
      </c>
      <c r="F108">
        <v>4.9</v>
      </c>
      <c r="G108">
        <v>8.2</v>
      </c>
      <c r="H108">
        <v>74.6</v>
      </c>
      <c r="I108">
        <v>81.8</v>
      </c>
      <c r="J108">
        <v>0</v>
      </c>
      <c r="K108">
        <v>65</v>
      </c>
      <c r="L108">
        <v>18</v>
      </c>
      <c r="M108">
        <v>4.4</v>
      </c>
      <c r="N108">
        <v>65</v>
      </c>
      <c r="O108">
        <v>27</v>
      </c>
      <c r="P108">
        <v>10.3</v>
      </c>
      <c r="Q108">
        <v>5.1</v>
      </c>
      <c r="R108">
        <v>3.6</v>
      </c>
      <c r="S108">
        <v>16.9</v>
      </c>
      <c r="T108">
        <v>82</v>
      </c>
      <c r="U108">
        <v>6308</v>
      </c>
      <c r="V108">
        <v>764000</v>
      </c>
      <c r="W108">
        <v>41</v>
      </c>
      <c r="X108">
        <v>71.4</v>
      </c>
      <c r="Y108">
        <v>84.5</v>
      </c>
      <c r="Z108">
        <v>82.4</v>
      </c>
      <c r="AA108">
        <v>41</v>
      </c>
      <c r="AB108">
        <v>49.9</v>
      </c>
      <c r="AC108">
        <v>71.7</v>
      </c>
      <c r="AD108">
        <v>100</v>
      </c>
      <c r="AE108">
        <v>100</v>
      </c>
      <c r="AF108" t="str">
        <v>High</v>
      </c>
    </row>
    <row r="109">
      <c r="A109" t="str">
        <v>S-0108</v>
      </c>
      <c r="B109">
        <v>1.1</v>
      </c>
      <c r="C109">
        <v>3</v>
      </c>
      <c r="D109">
        <v>2</v>
      </c>
      <c r="E109">
        <v>9</v>
      </c>
      <c r="F109">
        <v>11.6</v>
      </c>
      <c r="G109">
        <v>5.9</v>
      </c>
      <c r="H109">
        <v>60.8</v>
      </c>
      <c r="I109">
        <v>46</v>
      </c>
      <c r="J109">
        <v>0</v>
      </c>
      <c r="K109">
        <v>41</v>
      </c>
      <c r="L109">
        <v>36.6</v>
      </c>
      <c r="M109">
        <v>8.8</v>
      </c>
      <c r="N109">
        <v>85</v>
      </c>
      <c r="O109">
        <v>64</v>
      </c>
      <c r="P109">
        <v>27.3</v>
      </c>
      <c r="Q109">
        <v>12.7</v>
      </c>
      <c r="R109">
        <v>9.6</v>
      </c>
      <c r="S109">
        <v>23.6</v>
      </c>
      <c r="T109">
        <v>84</v>
      </c>
      <c r="U109">
        <v>7050</v>
      </c>
      <c r="V109">
        <v>897000</v>
      </c>
      <c r="W109">
        <v>41</v>
      </c>
      <c r="X109">
        <v>52.4</v>
      </c>
      <c r="Y109">
        <v>56.6</v>
      </c>
      <c r="Z109">
        <v>62</v>
      </c>
      <c r="AA109">
        <v>41</v>
      </c>
      <c r="AB109">
        <v>42.7</v>
      </c>
      <c r="AC109">
        <v>53.3</v>
      </c>
      <c r="AD109">
        <v>100</v>
      </c>
      <c r="AE109">
        <v>100</v>
      </c>
      <c r="AF109" t="str">
        <v>High</v>
      </c>
    </row>
    <row r="110">
      <c r="A110" t="str">
        <v>S-0109</v>
      </c>
      <c r="B110">
        <v>4</v>
      </c>
      <c r="C110">
        <v>14</v>
      </c>
      <c r="D110">
        <v>3</v>
      </c>
      <c r="E110">
        <v>8.9</v>
      </c>
      <c r="F110">
        <v>12.4</v>
      </c>
      <c r="G110">
        <v>6.3</v>
      </c>
      <c r="H110">
        <v>66.6</v>
      </c>
      <c r="I110">
        <v>68.2</v>
      </c>
      <c r="J110">
        <v>0</v>
      </c>
      <c r="K110">
        <v>50</v>
      </c>
      <c r="L110">
        <v>23.9</v>
      </c>
      <c r="M110">
        <v>7.4</v>
      </c>
      <c r="N110">
        <v>74</v>
      </c>
      <c r="O110">
        <v>42</v>
      </c>
      <c r="P110">
        <v>12.7</v>
      </c>
      <c r="Q110">
        <v>8.2</v>
      </c>
      <c r="R110">
        <v>5.4</v>
      </c>
      <c r="S110">
        <v>16.7</v>
      </c>
      <c r="T110">
        <v>94</v>
      </c>
      <c r="U110">
        <v>8360</v>
      </c>
      <c r="V110">
        <v>2486000</v>
      </c>
      <c r="W110">
        <v>38</v>
      </c>
      <c r="X110">
        <v>60.4</v>
      </c>
      <c r="Y110">
        <v>74.5</v>
      </c>
      <c r="Z110">
        <v>65.1</v>
      </c>
      <c r="AA110">
        <v>38</v>
      </c>
      <c r="AB110">
        <v>30.1</v>
      </c>
      <c r="AC110">
        <v>59.6</v>
      </c>
      <c r="AD110">
        <v>100</v>
      </c>
      <c r="AE110">
        <v>100</v>
      </c>
      <c r="AF110" t="str">
        <v>High</v>
      </c>
    </row>
    <row r="111">
      <c r="A111" t="str">
        <v>S-0110</v>
      </c>
      <c r="B111">
        <v>3.5</v>
      </c>
      <c r="C111">
        <v>7</v>
      </c>
      <c r="D111">
        <v>7</v>
      </c>
      <c r="E111">
        <v>17.8</v>
      </c>
      <c r="F111">
        <v>5.5</v>
      </c>
      <c r="G111">
        <v>7.9</v>
      </c>
      <c r="H111">
        <v>75</v>
      </c>
      <c r="I111">
        <v>71.7</v>
      </c>
      <c r="J111">
        <v>0</v>
      </c>
      <c r="K111">
        <v>66</v>
      </c>
      <c r="L111">
        <v>40.5</v>
      </c>
      <c r="M111">
        <v>5.7</v>
      </c>
      <c r="N111">
        <v>68</v>
      </c>
      <c r="O111">
        <v>45</v>
      </c>
      <c r="P111">
        <v>13.4</v>
      </c>
      <c r="Q111">
        <v>13.2</v>
      </c>
      <c r="R111">
        <v>7.1</v>
      </c>
      <c r="S111">
        <v>9.1</v>
      </c>
      <c r="T111">
        <v>93</v>
      </c>
      <c r="U111">
        <v>7253</v>
      </c>
      <c r="V111">
        <v>691000</v>
      </c>
      <c r="W111">
        <v>42</v>
      </c>
      <c r="X111">
        <v>68.2</v>
      </c>
      <c r="Y111">
        <v>74.1</v>
      </c>
      <c r="Z111">
        <v>86.7</v>
      </c>
      <c r="AA111">
        <v>42</v>
      </c>
      <c r="AB111">
        <v>40.8</v>
      </c>
      <c r="AC111">
        <v>68</v>
      </c>
      <c r="AD111">
        <v>100</v>
      </c>
      <c r="AE111">
        <v>100</v>
      </c>
      <c r="AF111" t="str">
        <v>High</v>
      </c>
    </row>
    <row r="112">
      <c r="A112" t="str">
        <v>S-0111</v>
      </c>
      <c r="B112">
        <v>4.5</v>
      </c>
      <c r="C112">
        <v>10</v>
      </c>
      <c r="D112">
        <v>7</v>
      </c>
      <c r="E112">
        <v>13</v>
      </c>
      <c r="F112">
        <v>6.2</v>
      </c>
      <c r="G112">
        <v>6.7</v>
      </c>
      <c r="H112">
        <v>79.6</v>
      </c>
      <c r="I112">
        <v>68</v>
      </c>
      <c r="J112">
        <v>0</v>
      </c>
      <c r="K112">
        <v>62</v>
      </c>
      <c r="L112">
        <v>18.1</v>
      </c>
      <c r="M112">
        <v>3.6</v>
      </c>
      <c r="N112">
        <v>51</v>
      </c>
      <c r="O112">
        <v>39</v>
      </c>
      <c r="P112">
        <v>4.5</v>
      </c>
      <c r="Q112">
        <v>8.3</v>
      </c>
      <c r="R112">
        <v>6.7</v>
      </c>
      <c r="S112">
        <v>11.8</v>
      </c>
      <c r="T112">
        <v>92</v>
      </c>
      <c r="U112">
        <v>8746</v>
      </c>
      <c r="V112">
        <v>1667000</v>
      </c>
      <c r="W112">
        <v>53</v>
      </c>
      <c r="X112">
        <v>72.1</v>
      </c>
      <c r="Y112">
        <v>79.8</v>
      </c>
      <c r="Z112">
        <v>83.1</v>
      </c>
      <c r="AA112">
        <v>53</v>
      </c>
      <c r="AB112">
        <v>26.3</v>
      </c>
      <c r="AC112">
        <v>69.7</v>
      </c>
      <c r="AD112">
        <v>100</v>
      </c>
      <c r="AE112">
        <v>100</v>
      </c>
      <c r="AF112" t="str">
        <v>High</v>
      </c>
    </row>
    <row r="113">
      <c r="A113" t="str">
        <v>S-0112</v>
      </c>
      <c r="B113">
        <v>10</v>
      </c>
      <c r="C113">
        <v>25</v>
      </c>
      <c r="D113">
        <v>15</v>
      </c>
      <c r="E113">
        <v>19.2</v>
      </c>
      <c r="F113">
        <v>10.1</v>
      </c>
      <c r="H113">
        <v>78.5</v>
      </c>
      <c r="I113">
        <v>78.5</v>
      </c>
      <c r="J113">
        <v>0</v>
      </c>
      <c r="K113">
        <v>66</v>
      </c>
      <c r="L113">
        <v>6.9</v>
      </c>
      <c r="M113">
        <v>2.8</v>
      </c>
      <c r="N113">
        <v>48</v>
      </c>
      <c r="O113">
        <v>72</v>
      </c>
      <c r="P113">
        <v>9.9</v>
      </c>
      <c r="T113">
        <v>89</v>
      </c>
      <c r="U113">
        <v>7469</v>
      </c>
      <c r="V113">
        <v>884000</v>
      </c>
      <c r="W113">
        <v>42</v>
      </c>
      <c r="X113">
        <v>83.2</v>
      </c>
      <c r="Y113">
        <v>82.3</v>
      </c>
      <c r="Z113">
        <v>71.1</v>
      </c>
      <c r="AA113">
        <v>42</v>
      </c>
      <c r="AB113">
        <v>38.7</v>
      </c>
      <c r="AC113">
        <v>72</v>
      </c>
      <c r="AD113">
        <v>100</v>
      </c>
      <c r="AE113">
        <v>81</v>
      </c>
      <c r="AF113" t="str">
        <v>Medium</v>
      </c>
    </row>
    <row r="114">
      <c r="A114" t="str">
        <v>S-0113</v>
      </c>
      <c r="B114">
        <v>4</v>
      </c>
      <c r="C114">
        <v>8</v>
      </c>
      <c r="D114">
        <v>5</v>
      </c>
      <c r="E114">
        <v>14.2</v>
      </c>
      <c r="F114">
        <v>5.3</v>
      </c>
      <c r="G114">
        <v>5.2</v>
      </c>
      <c r="H114">
        <v>67.7</v>
      </c>
      <c r="I114">
        <v>65.4</v>
      </c>
      <c r="J114">
        <v>0</v>
      </c>
      <c r="K114">
        <v>58</v>
      </c>
      <c r="L114">
        <v>16.3</v>
      </c>
      <c r="M114">
        <v>6.9</v>
      </c>
      <c r="N114">
        <v>67</v>
      </c>
      <c r="O114">
        <v>35</v>
      </c>
      <c r="P114">
        <v>20.6</v>
      </c>
      <c r="Q114">
        <v>14.3</v>
      </c>
      <c r="R114">
        <v>11.1</v>
      </c>
      <c r="S114">
        <v>18.5</v>
      </c>
      <c r="T114">
        <v>94</v>
      </c>
      <c r="U114">
        <v>6563</v>
      </c>
      <c r="V114">
        <v>2024000</v>
      </c>
      <c r="W114">
        <v>54</v>
      </c>
      <c r="X114">
        <v>73.3</v>
      </c>
      <c r="Y114">
        <v>66.1</v>
      </c>
      <c r="Z114">
        <v>80.3</v>
      </c>
      <c r="AA114">
        <v>54</v>
      </c>
      <c r="AB114">
        <v>47.5</v>
      </c>
      <c r="AC114">
        <v>68.4</v>
      </c>
      <c r="AD114">
        <v>100</v>
      </c>
      <c r="AE114">
        <v>100</v>
      </c>
      <c r="AF114" t="str">
        <v>High</v>
      </c>
    </row>
    <row r="115">
      <c r="A115" t="str">
        <v>S-0114</v>
      </c>
      <c r="B115">
        <v>0.6</v>
      </c>
      <c r="C115">
        <v>5</v>
      </c>
      <c r="D115">
        <v>3</v>
      </c>
      <c r="E115">
        <v>8.9</v>
      </c>
      <c r="F115">
        <v>12</v>
      </c>
      <c r="G115">
        <v>8.3</v>
      </c>
      <c r="I115">
        <v>35.7</v>
      </c>
      <c r="J115">
        <v>0</v>
      </c>
      <c r="K115">
        <v>32</v>
      </c>
      <c r="L115">
        <v>37.3</v>
      </c>
      <c r="M115">
        <v>9.8</v>
      </c>
      <c r="N115">
        <v>72</v>
      </c>
      <c r="P115">
        <v>24.5</v>
      </c>
      <c r="Q115">
        <v>7.3</v>
      </c>
      <c r="R115">
        <v>8.6</v>
      </c>
      <c r="S115">
        <v>16.5</v>
      </c>
      <c r="T115">
        <v>78</v>
      </c>
      <c r="U115">
        <v>10602</v>
      </c>
      <c r="V115">
        <v>2765000</v>
      </c>
      <c r="W115">
        <v>62</v>
      </c>
      <c r="X115">
        <v>49</v>
      </c>
      <c r="Y115">
        <v>55.8</v>
      </c>
      <c r="Z115">
        <v>66.2</v>
      </c>
      <c r="AA115">
        <v>62</v>
      </c>
      <c r="AB115">
        <v>8.4</v>
      </c>
      <c r="AC115">
        <v>51.4</v>
      </c>
      <c r="AD115">
        <v>100</v>
      </c>
      <c r="AE115">
        <v>90.5</v>
      </c>
      <c r="AF115" t="str">
        <v>High</v>
      </c>
    </row>
    <row r="116">
      <c r="A116" t="str">
        <v>S-0115</v>
      </c>
      <c r="B116">
        <v>6.7</v>
      </c>
      <c r="C116">
        <v>20</v>
      </c>
      <c r="D116">
        <v>10</v>
      </c>
      <c r="E116">
        <v>6.8</v>
      </c>
      <c r="F116">
        <v>10.1</v>
      </c>
      <c r="G116">
        <v>8.9</v>
      </c>
      <c r="H116">
        <v>85.2</v>
      </c>
      <c r="I116">
        <v>57.3</v>
      </c>
      <c r="J116">
        <v>1</v>
      </c>
      <c r="K116">
        <v>56</v>
      </c>
      <c r="L116">
        <v>37.3</v>
      </c>
      <c r="M116">
        <v>7.9</v>
      </c>
      <c r="N116">
        <v>59</v>
      </c>
      <c r="O116">
        <v>40</v>
      </c>
      <c r="P116">
        <v>16.6</v>
      </c>
      <c r="Q116">
        <v>4.7</v>
      </c>
      <c r="R116">
        <v>6.3</v>
      </c>
      <c r="S116">
        <v>5.9</v>
      </c>
      <c r="T116">
        <v>73</v>
      </c>
      <c r="U116">
        <v>7231</v>
      </c>
      <c r="V116">
        <v>1268000</v>
      </c>
      <c r="W116">
        <v>46</v>
      </c>
      <c r="X116">
        <v>53.2</v>
      </c>
      <c r="Y116">
        <v>69.8</v>
      </c>
      <c r="Z116">
        <v>78.4</v>
      </c>
      <c r="AA116">
        <v>46</v>
      </c>
      <c r="AB116">
        <v>41</v>
      </c>
      <c r="AC116">
        <v>60.5</v>
      </c>
      <c r="AD116">
        <v>100</v>
      </c>
      <c r="AE116">
        <v>100</v>
      </c>
      <c r="AF116" t="str">
        <v>High</v>
      </c>
    </row>
    <row r="117">
      <c r="A117" t="str">
        <v>S-0116</v>
      </c>
      <c r="B117">
        <v>1.6</v>
      </c>
      <c r="C117">
        <v>5</v>
      </c>
      <c r="D117">
        <v>2</v>
      </c>
      <c r="E117">
        <v>10.3</v>
      </c>
      <c r="F117">
        <v>15</v>
      </c>
      <c r="G117">
        <v>8.5</v>
      </c>
      <c r="H117">
        <v>87</v>
      </c>
      <c r="I117">
        <v>54.6</v>
      </c>
      <c r="J117">
        <v>0</v>
      </c>
      <c r="K117">
        <v>49</v>
      </c>
      <c r="L117">
        <v>36.8</v>
      </c>
      <c r="M117">
        <v>7.4</v>
      </c>
      <c r="N117">
        <v>68</v>
      </c>
      <c r="O117">
        <v>36</v>
      </c>
      <c r="P117">
        <v>23.1</v>
      </c>
      <c r="Q117">
        <v>9.8</v>
      </c>
      <c r="R117">
        <v>5.1</v>
      </c>
      <c r="S117">
        <v>7.3</v>
      </c>
      <c r="T117">
        <v>79</v>
      </c>
      <c r="U117">
        <v>10536</v>
      </c>
      <c r="V117">
        <v>3792000</v>
      </c>
      <c r="W117">
        <v>79</v>
      </c>
      <c r="X117">
        <v>58.4</v>
      </c>
      <c r="Y117">
        <v>65.4</v>
      </c>
      <c r="Z117">
        <v>66</v>
      </c>
      <c r="AA117">
        <v>79</v>
      </c>
      <c r="AB117">
        <v>9</v>
      </c>
      <c r="AC117">
        <v>58.8</v>
      </c>
      <c r="AD117">
        <v>100</v>
      </c>
      <c r="AE117">
        <v>100</v>
      </c>
      <c r="AF117" t="str">
        <v>High</v>
      </c>
    </row>
    <row r="118">
      <c r="A118" t="str">
        <v>S-0117</v>
      </c>
      <c r="B118">
        <v>2</v>
      </c>
      <c r="C118">
        <v>6</v>
      </c>
      <c r="D118">
        <v>5</v>
      </c>
      <c r="E118">
        <v>15.7</v>
      </c>
      <c r="F118">
        <v>6</v>
      </c>
      <c r="G118">
        <v>7</v>
      </c>
      <c r="H118">
        <v>74.3</v>
      </c>
      <c r="I118">
        <v>58.9</v>
      </c>
      <c r="J118">
        <v>0</v>
      </c>
      <c r="K118">
        <v>58</v>
      </c>
      <c r="L118">
        <v>29.7</v>
      </c>
      <c r="M118">
        <v>8.2</v>
      </c>
      <c r="N118">
        <v>57</v>
      </c>
      <c r="O118">
        <v>47</v>
      </c>
      <c r="P118">
        <v>13.4</v>
      </c>
      <c r="Q118">
        <v>12.5</v>
      </c>
      <c r="R118">
        <v>8.9</v>
      </c>
      <c r="S118">
        <v>18</v>
      </c>
      <c r="T118">
        <v>86</v>
      </c>
      <c r="U118">
        <v>8544</v>
      </c>
      <c r="V118">
        <v>2160000</v>
      </c>
      <c r="W118">
        <v>57</v>
      </c>
      <c r="X118">
        <v>70.3</v>
      </c>
      <c r="Y118">
        <v>67.2</v>
      </c>
      <c r="Z118">
        <v>79</v>
      </c>
      <c r="AA118">
        <v>57</v>
      </c>
      <c r="AB118">
        <v>28.3</v>
      </c>
      <c r="AC118">
        <v>65.8</v>
      </c>
      <c r="AD118">
        <v>100</v>
      </c>
      <c r="AE118">
        <v>100</v>
      </c>
      <c r="AF118" t="str">
        <v>High</v>
      </c>
    </row>
    <row r="119">
      <c r="A119" t="str">
        <v>S-0118</v>
      </c>
      <c r="B119">
        <v>2</v>
      </c>
      <c r="C119">
        <v>6</v>
      </c>
      <c r="D119">
        <v>3</v>
      </c>
      <c r="E119">
        <v>10.6</v>
      </c>
      <c r="F119">
        <v>4.1</v>
      </c>
      <c r="G119">
        <v>7.5</v>
      </c>
      <c r="H119">
        <v>81.1</v>
      </c>
      <c r="I119">
        <v>35.5</v>
      </c>
      <c r="J119">
        <v>2</v>
      </c>
      <c r="K119">
        <v>43</v>
      </c>
      <c r="L119">
        <v>27.9</v>
      </c>
      <c r="M119">
        <v>9.5</v>
      </c>
      <c r="N119">
        <v>65</v>
      </c>
      <c r="O119">
        <v>30</v>
      </c>
      <c r="P119">
        <v>19.9</v>
      </c>
      <c r="Q119">
        <v>11.6</v>
      </c>
      <c r="R119">
        <v>9</v>
      </c>
      <c r="S119">
        <v>11</v>
      </c>
      <c r="T119">
        <v>68</v>
      </c>
      <c r="U119">
        <v>8081</v>
      </c>
      <c r="V119">
        <v>1284000</v>
      </c>
      <c r="W119">
        <v>51</v>
      </c>
      <c r="X119">
        <v>63.3</v>
      </c>
      <c r="Y119">
        <v>55.9</v>
      </c>
      <c r="Z119">
        <v>88.6</v>
      </c>
      <c r="AA119">
        <v>51</v>
      </c>
      <c r="AB119">
        <v>32.8</v>
      </c>
      <c r="AC119">
        <v>62.2</v>
      </c>
      <c r="AD119">
        <v>100</v>
      </c>
      <c r="AE119">
        <v>100</v>
      </c>
      <c r="AF119" t="str">
        <v>High</v>
      </c>
    </row>
    <row r="120">
      <c r="A120" t="str">
        <v>S-0119</v>
      </c>
      <c r="B120">
        <v>3.9</v>
      </c>
      <c r="C120">
        <v>13</v>
      </c>
      <c r="D120">
        <v>4</v>
      </c>
      <c r="E120">
        <v>8.5</v>
      </c>
      <c r="F120">
        <v>3.3</v>
      </c>
      <c r="G120">
        <v>9.7</v>
      </c>
      <c r="H120">
        <v>80.8</v>
      </c>
      <c r="I120">
        <v>73.2</v>
      </c>
      <c r="J120">
        <v>1</v>
      </c>
      <c r="K120">
        <v>60</v>
      </c>
      <c r="L120">
        <v>22.1</v>
      </c>
      <c r="M120">
        <v>5</v>
      </c>
      <c r="N120">
        <v>77</v>
      </c>
      <c r="O120">
        <v>39</v>
      </c>
      <c r="P120">
        <v>11.8</v>
      </c>
      <c r="Q120">
        <v>6.5</v>
      </c>
      <c r="R120">
        <v>4.6</v>
      </c>
      <c r="S120">
        <v>15.1</v>
      </c>
      <c r="T120">
        <v>93</v>
      </c>
      <c r="U120">
        <v>8757</v>
      </c>
      <c r="V120">
        <v>2208000</v>
      </c>
      <c r="W120">
        <v>66</v>
      </c>
      <c r="X120">
        <v>60.4</v>
      </c>
      <c r="Y120">
        <v>79.4</v>
      </c>
      <c r="Z120">
        <v>87.4</v>
      </c>
      <c r="AA120">
        <v>66</v>
      </c>
      <c r="AB120">
        <v>26.2</v>
      </c>
      <c r="AC120">
        <v>67.7</v>
      </c>
      <c r="AD120">
        <v>100</v>
      </c>
      <c r="AE120">
        <v>100</v>
      </c>
      <c r="AF120" t="str">
        <v>High</v>
      </c>
    </row>
    <row r="121">
      <c r="A121" t="str">
        <v>S-0120</v>
      </c>
      <c r="B121">
        <v>4.8</v>
      </c>
      <c r="C121">
        <v>12</v>
      </c>
      <c r="D121">
        <v>5</v>
      </c>
      <c r="E121">
        <v>14.2</v>
      </c>
      <c r="F121">
        <v>10</v>
      </c>
      <c r="G121">
        <v>4.7</v>
      </c>
      <c r="H121">
        <v>76.5</v>
      </c>
      <c r="I121">
        <v>74.3</v>
      </c>
      <c r="J121">
        <v>0</v>
      </c>
      <c r="K121">
        <v>58</v>
      </c>
      <c r="L121">
        <v>24</v>
      </c>
      <c r="M121">
        <v>3.4</v>
      </c>
      <c r="N121">
        <v>66</v>
      </c>
      <c r="O121">
        <v>53</v>
      </c>
      <c r="P121">
        <v>12.9</v>
      </c>
      <c r="Q121">
        <v>11</v>
      </c>
      <c r="R121">
        <v>8.4</v>
      </c>
      <c r="S121">
        <v>18.6</v>
      </c>
      <c r="T121">
        <v>100</v>
      </c>
      <c r="U121">
        <v>7225</v>
      </c>
      <c r="V121">
        <v>1347000</v>
      </c>
      <c r="W121">
        <v>64</v>
      </c>
      <c r="X121">
        <v>68.9</v>
      </c>
      <c r="Y121">
        <v>77.3</v>
      </c>
      <c r="Z121">
        <v>69.3</v>
      </c>
      <c r="AA121">
        <v>64</v>
      </c>
      <c r="AB121">
        <v>41.1</v>
      </c>
      <c r="AC121">
        <v>67.8</v>
      </c>
      <c r="AD121">
        <v>100</v>
      </c>
      <c r="AE121">
        <v>100</v>
      </c>
      <c r="AF121" t="str">
        <v>High</v>
      </c>
    </row>
    <row r="122">
      <c r="A122" t="str">
        <v>S-0121</v>
      </c>
      <c r="B122">
        <v>3.2</v>
      </c>
      <c r="C122">
        <v>6</v>
      </c>
      <c r="D122">
        <v>3</v>
      </c>
      <c r="E122">
        <v>7.5</v>
      </c>
      <c r="F122">
        <v>8.7</v>
      </c>
      <c r="G122">
        <v>5.9</v>
      </c>
      <c r="H122">
        <v>82</v>
      </c>
      <c r="I122">
        <v>54.9</v>
      </c>
      <c r="J122">
        <v>0</v>
      </c>
      <c r="K122">
        <v>50</v>
      </c>
      <c r="L122">
        <v>23.9</v>
      </c>
      <c r="M122">
        <v>6.3</v>
      </c>
      <c r="N122">
        <v>101</v>
      </c>
      <c r="O122">
        <v>36</v>
      </c>
      <c r="P122">
        <v>11.3</v>
      </c>
      <c r="Q122">
        <v>10.5</v>
      </c>
      <c r="R122">
        <v>7.2</v>
      </c>
      <c r="S122">
        <v>21.2</v>
      </c>
      <c r="T122">
        <v>88</v>
      </c>
      <c r="U122">
        <v>8684</v>
      </c>
      <c r="V122">
        <v>1266000</v>
      </c>
      <c r="W122">
        <v>55</v>
      </c>
      <c r="X122">
        <v>55.7</v>
      </c>
      <c r="Y122">
        <v>69.6</v>
      </c>
      <c r="Z122">
        <v>70.4</v>
      </c>
      <c r="AA122">
        <v>55</v>
      </c>
      <c r="AB122">
        <v>26.9</v>
      </c>
      <c r="AC122">
        <v>59.2</v>
      </c>
      <c r="AD122">
        <v>100</v>
      </c>
      <c r="AE122">
        <v>100</v>
      </c>
      <c r="AF122" t="str">
        <v>High</v>
      </c>
    </row>
    <row r="123">
      <c r="A123" t="str">
        <v>S-0122</v>
      </c>
      <c r="B123">
        <v>4.3</v>
      </c>
      <c r="C123">
        <v>12</v>
      </c>
      <c r="D123">
        <v>5</v>
      </c>
      <c r="E123">
        <v>13.4</v>
      </c>
      <c r="F123">
        <v>11.4</v>
      </c>
      <c r="G123">
        <v>8.2</v>
      </c>
      <c r="H123">
        <v>62.8</v>
      </c>
      <c r="I123">
        <v>72</v>
      </c>
      <c r="J123">
        <v>0</v>
      </c>
      <c r="K123">
        <v>58</v>
      </c>
      <c r="L123">
        <v>35.3</v>
      </c>
      <c r="M123">
        <v>4.8</v>
      </c>
      <c r="N123">
        <v>61</v>
      </c>
      <c r="O123">
        <v>35</v>
      </c>
      <c r="P123">
        <v>14.8</v>
      </c>
      <c r="Q123">
        <v>6.3</v>
      </c>
      <c r="R123">
        <v>2.4</v>
      </c>
      <c r="S123">
        <v>15.4</v>
      </c>
      <c r="T123">
        <v>100</v>
      </c>
      <c r="U123">
        <v>8068</v>
      </c>
      <c r="V123">
        <v>1819000</v>
      </c>
      <c r="W123">
        <v>43</v>
      </c>
      <c r="X123">
        <v>64.8</v>
      </c>
      <c r="Y123">
        <v>79.1</v>
      </c>
      <c r="Z123">
        <v>68.4</v>
      </c>
      <c r="AA123">
        <v>43</v>
      </c>
      <c r="AB123">
        <v>32.9</v>
      </c>
      <c r="AC123">
        <v>63.7</v>
      </c>
      <c r="AD123">
        <v>100</v>
      </c>
      <c r="AE123">
        <v>100</v>
      </c>
      <c r="AF123" t="str">
        <v>High</v>
      </c>
    </row>
    <row r="124">
      <c r="A124" t="str">
        <v>S-0123</v>
      </c>
      <c r="B124">
        <v>4</v>
      </c>
      <c r="C124">
        <v>8</v>
      </c>
      <c r="D124">
        <v>4</v>
      </c>
      <c r="E124">
        <v>10.2</v>
      </c>
      <c r="F124">
        <v>8</v>
      </c>
      <c r="G124">
        <v>7.6</v>
      </c>
      <c r="H124">
        <v>66</v>
      </c>
      <c r="J124">
        <v>0</v>
      </c>
      <c r="K124">
        <v>46</v>
      </c>
      <c r="L124">
        <v>28.5</v>
      </c>
      <c r="N124">
        <v>74</v>
      </c>
      <c r="O124">
        <v>26</v>
      </c>
      <c r="Q124">
        <v>9.9</v>
      </c>
      <c r="R124">
        <v>9.8</v>
      </c>
      <c r="S124">
        <v>12.6</v>
      </c>
      <c r="U124">
        <v>9855</v>
      </c>
      <c r="V124">
        <v>3263000</v>
      </c>
      <c r="W124">
        <v>76</v>
      </c>
      <c r="X124">
        <v>61.8</v>
      </c>
      <c r="Y124">
        <v>75.1</v>
      </c>
      <c r="Z124">
        <v>78.3</v>
      </c>
      <c r="AA124">
        <v>76</v>
      </c>
      <c r="AB124">
        <v>15.6</v>
      </c>
      <c r="AC124">
        <v>65.2</v>
      </c>
      <c r="AD124">
        <v>100</v>
      </c>
      <c r="AE124">
        <v>81</v>
      </c>
      <c r="AF124" t="str">
        <v>Medium</v>
      </c>
    </row>
    <row r="125">
      <c r="A125" t="str">
        <v>S-0124</v>
      </c>
      <c r="B125">
        <v>4.1</v>
      </c>
      <c r="C125">
        <v>9</v>
      </c>
      <c r="D125">
        <v>7</v>
      </c>
      <c r="E125">
        <v>17.7</v>
      </c>
      <c r="F125">
        <v>10.6</v>
      </c>
      <c r="G125">
        <v>5.8</v>
      </c>
      <c r="H125">
        <v>77.1</v>
      </c>
      <c r="I125">
        <v>64.3</v>
      </c>
      <c r="J125">
        <v>0</v>
      </c>
      <c r="K125">
        <v>59</v>
      </c>
      <c r="L125">
        <v>31.2</v>
      </c>
      <c r="M125">
        <v>6.2</v>
      </c>
      <c r="N125">
        <v>73</v>
      </c>
      <c r="O125">
        <v>43</v>
      </c>
      <c r="P125">
        <v>18.1</v>
      </c>
      <c r="Q125">
        <v>7.3</v>
      </c>
      <c r="R125">
        <v>5.9</v>
      </c>
      <c r="S125">
        <v>17.7</v>
      </c>
      <c r="T125">
        <v>85</v>
      </c>
      <c r="U125">
        <v>7561</v>
      </c>
      <c r="V125">
        <v>1423000</v>
      </c>
      <c r="W125">
        <v>42</v>
      </c>
      <c r="X125">
        <v>71.5</v>
      </c>
      <c r="Y125">
        <v>72.2</v>
      </c>
      <c r="Z125">
        <v>68.6</v>
      </c>
      <c r="AA125">
        <v>42</v>
      </c>
      <c r="AB125">
        <v>37.8</v>
      </c>
      <c r="AC125">
        <v>64.8</v>
      </c>
      <c r="AD125">
        <v>100</v>
      </c>
      <c r="AE125">
        <v>100</v>
      </c>
      <c r="AF125" t="str">
        <v>High</v>
      </c>
    </row>
    <row r="126">
      <c r="A126" t="str">
        <v>S-0125</v>
      </c>
      <c r="B126">
        <v>3</v>
      </c>
      <c r="C126">
        <v>7</v>
      </c>
      <c r="D126">
        <v>3</v>
      </c>
      <c r="E126">
        <v>6.8</v>
      </c>
      <c r="F126">
        <v>3.2</v>
      </c>
      <c r="G126">
        <v>7.4</v>
      </c>
      <c r="I126">
        <v>71.4</v>
      </c>
      <c r="J126">
        <v>0</v>
      </c>
      <c r="K126">
        <v>46</v>
      </c>
      <c r="L126">
        <v>27.7</v>
      </c>
      <c r="M126">
        <v>6.3</v>
      </c>
      <c r="N126">
        <v>89</v>
      </c>
      <c r="P126">
        <v>10.8</v>
      </c>
      <c r="Q126">
        <v>11.7</v>
      </c>
      <c r="R126">
        <v>6.1</v>
      </c>
      <c r="S126">
        <v>10.4</v>
      </c>
      <c r="T126">
        <v>84</v>
      </c>
      <c r="U126">
        <v>8131</v>
      </c>
      <c r="V126">
        <v>2359000</v>
      </c>
      <c r="W126">
        <v>75</v>
      </c>
      <c r="X126">
        <v>47.6</v>
      </c>
      <c r="Y126">
        <v>75.6</v>
      </c>
      <c r="Z126">
        <v>91.1</v>
      </c>
      <c r="AA126">
        <v>75</v>
      </c>
      <c r="AB126">
        <v>32.3</v>
      </c>
      <c r="AC126">
        <v>64.5</v>
      </c>
      <c r="AD126">
        <v>100</v>
      </c>
      <c r="AE126">
        <v>90.5</v>
      </c>
      <c r="AF126" t="str">
        <v>High</v>
      </c>
    </row>
    <row r="127">
      <c r="A127" t="str">
        <v>S-0126</v>
      </c>
      <c r="B127">
        <v>1.7</v>
      </c>
      <c r="C127">
        <v>4</v>
      </c>
      <c r="D127">
        <v>4</v>
      </c>
      <c r="E127">
        <v>8.7</v>
      </c>
      <c r="F127">
        <v>3.9</v>
      </c>
      <c r="G127">
        <v>7.5</v>
      </c>
      <c r="H127">
        <v>69.7</v>
      </c>
      <c r="I127">
        <v>53</v>
      </c>
      <c r="J127">
        <v>0</v>
      </c>
      <c r="K127">
        <v>52</v>
      </c>
      <c r="L127">
        <v>38.4</v>
      </c>
      <c r="M127">
        <v>6.9</v>
      </c>
      <c r="N127">
        <v>81</v>
      </c>
      <c r="O127">
        <v>66</v>
      </c>
      <c r="P127">
        <v>15.9</v>
      </c>
      <c r="Q127">
        <v>11.4</v>
      </c>
      <c r="R127">
        <v>7.6</v>
      </c>
      <c r="S127">
        <v>11</v>
      </c>
      <c r="T127">
        <v>78</v>
      </c>
      <c r="U127">
        <v>3350</v>
      </c>
      <c r="V127">
        <v>1498000</v>
      </c>
      <c r="W127">
        <v>61</v>
      </c>
      <c r="X127">
        <v>51.5</v>
      </c>
      <c r="Y127">
        <v>66.2</v>
      </c>
      <c r="Z127">
        <v>89</v>
      </c>
      <c r="AA127">
        <v>61</v>
      </c>
      <c r="AB127">
        <v>78.6</v>
      </c>
      <c r="AC127">
        <v>66.3</v>
      </c>
      <c r="AD127">
        <v>100</v>
      </c>
      <c r="AE127">
        <v>100</v>
      </c>
      <c r="AF127" t="str">
        <v>High</v>
      </c>
    </row>
    <row r="128">
      <c r="A128" t="str">
        <v>S-0127</v>
      </c>
      <c r="B128">
        <v>1.7</v>
      </c>
      <c r="C128">
        <v>6</v>
      </c>
      <c r="D128">
        <v>3</v>
      </c>
      <c r="E128">
        <v>9.9</v>
      </c>
      <c r="F128">
        <v>3.2</v>
      </c>
      <c r="G128">
        <v>8.2</v>
      </c>
      <c r="H128">
        <v>74.8</v>
      </c>
      <c r="I128">
        <v>58.6</v>
      </c>
      <c r="J128">
        <v>0</v>
      </c>
      <c r="K128">
        <v>56</v>
      </c>
      <c r="L128">
        <v>24.2</v>
      </c>
      <c r="M128">
        <v>8.1</v>
      </c>
      <c r="N128">
        <v>84</v>
      </c>
      <c r="O128">
        <v>43</v>
      </c>
      <c r="P128">
        <v>17.5</v>
      </c>
      <c r="Q128">
        <v>11.1</v>
      </c>
      <c r="R128">
        <v>6.1</v>
      </c>
      <c r="S128">
        <v>7.8</v>
      </c>
      <c r="T128">
        <v>78</v>
      </c>
      <c r="U128">
        <v>4811</v>
      </c>
      <c r="V128">
        <v>1672000</v>
      </c>
      <c r="W128">
        <v>37</v>
      </c>
      <c r="X128">
        <v>60.7</v>
      </c>
      <c r="Y128">
        <v>67.4</v>
      </c>
      <c r="Z128">
        <v>93</v>
      </c>
      <c r="AA128">
        <v>37</v>
      </c>
      <c r="AB128">
        <v>64.4</v>
      </c>
      <c r="AC128">
        <v>66.8</v>
      </c>
      <c r="AD128">
        <v>100</v>
      </c>
      <c r="AE128">
        <v>100</v>
      </c>
      <c r="AF128" t="str">
        <v>High</v>
      </c>
    </row>
    <row r="129">
      <c r="A129" t="str">
        <v>S-0128</v>
      </c>
      <c r="B129">
        <v>9.5</v>
      </c>
      <c r="C129">
        <v>25</v>
      </c>
      <c r="D129">
        <v>11</v>
      </c>
      <c r="E129">
        <v>18.1</v>
      </c>
      <c r="F129">
        <v>8.3</v>
      </c>
      <c r="G129">
        <v>6.4</v>
      </c>
      <c r="H129">
        <v>80.2</v>
      </c>
      <c r="I129">
        <v>100</v>
      </c>
      <c r="J129">
        <v>0</v>
      </c>
      <c r="K129">
        <v>79</v>
      </c>
      <c r="L129">
        <v>17.1</v>
      </c>
      <c r="M129">
        <v>2.7</v>
      </c>
      <c r="N129">
        <v>51</v>
      </c>
      <c r="O129">
        <v>59</v>
      </c>
      <c r="P129">
        <v>2.8</v>
      </c>
      <c r="Q129">
        <v>6.9</v>
      </c>
      <c r="R129">
        <v>5.4</v>
      </c>
      <c r="S129">
        <v>17</v>
      </c>
      <c r="T129">
        <v>100</v>
      </c>
      <c r="U129">
        <v>5389</v>
      </c>
      <c r="V129">
        <v>3817000</v>
      </c>
      <c r="W129">
        <v>60</v>
      </c>
      <c r="X129">
        <v>79.2</v>
      </c>
      <c r="Y129">
        <v>93.5</v>
      </c>
      <c r="Z129">
        <v>74.4</v>
      </c>
      <c r="AA129">
        <v>60</v>
      </c>
      <c r="AB129">
        <v>58.8</v>
      </c>
      <c r="AC129">
        <v>77.8</v>
      </c>
      <c r="AD129">
        <v>100</v>
      </c>
      <c r="AE129">
        <v>100</v>
      </c>
      <c r="AF129" t="str">
        <v>High</v>
      </c>
    </row>
    <row r="130">
      <c r="A130" t="str">
        <v>S-0129</v>
      </c>
      <c r="B130">
        <v>2.8</v>
      </c>
      <c r="C130">
        <v>10</v>
      </c>
      <c r="D130">
        <v>4</v>
      </c>
      <c r="E130">
        <v>10.3</v>
      </c>
      <c r="F130">
        <v>9.4</v>
      </c>
      <c r="G130">
        <v>6.1</v>
      </c>
      <c r="H130">
        <v>76.9</v>
      </c>
      <c r="I130">
        <v>58.1</v>
      </c>
      <c r="J130">
        <v>0</v>
      </c>
      <c r="K130">
        <v>51</v>
      </c>
      <c r="L130">
        <v>21.7</v>
      </c>
      <c r="M130">
        <v>6.7</v>
      </c>
      <c r="N130">
        <v>78</v>
      </c>
      <c r="O130">
        <v>63</v>
      </c>
      <c r="P130">
        <v>16.4</v>
      </c>
      <c r="Q130">
        <v>8.8</v>
      </c>
      <c r="R130">
        <v>8.4</v>
      </c>
      <c r="S130">
        <v>17.5</v>
      </c>
      <c r="T130">
        <v>76</v>
      </c>
      <c r="U130">
        <v>4140</v>
      </c>
      <c r="V130">
        <v>1631000</v>
      </c>
      <c r="W130">
        <v>41</v>
      </c>
      <c r="X130">
        <v>61.6</v>
      </c>
      <c r="Y130">
        <v>68.6</v>
      </c>
      <c r="Z130">
        <v>71.5</v>
      </c>
      <c r="AA130">
        <v>41</v>
      </c>
      <c r="AB130">
        <v>70.9</v>
      </c>
      <c r="AC130">
        <v>64.2</v>
      </c>
      <c r="AD130">
        <v>100</v>
      </c>
      <c r="AE130">
        <v>100</v>
      </c>
      <c r="AF130" t="str">
        <v>High</v>
      </c>
    </row>
    <row r="131">
      <c r="A131" t="str">
        <v>S-0130</v>
      </c>
      <c r="B131">
        <v>1.6</v>
      </c>
      <c r="C131">
        <v>3</v>
      </c>
      <c r="D131">
        <v>0</v>
      </c>
      <c r="E131">
        <v>15.4</v>
      </c>
      <c r="F131">
        <v>7.5</v>
      </c>
      <c r="G131">
        <v>3</v>
      </c>
      <c r="H131">
        <v>48.2</v>
      </c>
      <c r="I131">
        <v>56</v>
      </c>
      <c r="J131">
        <v>0</v>
      </c>
      <c r="K131">
        <v>45</v>
      </c>
      <c r="L131">
        <v>22.7</v>
      </c>
      <c r="M131">
        <v>11.4</v>
      </c>
      <c r="N131">
        <v>72</v>
      </c>
      <c r="O131">
        <v>65</v>
      </c>
      <c r="P131">
        <v>18.8</v>
      </c>
      <c r="Q131">
        <v>17.3</v>
      </c>
      <c r="R131">
        <v>12.6</v>
      </c>
      <c r="S131">
        <v>29.6</v>
      </c>
      <c r="T131">
        <v>86</v>
      </c>
      <c r="U131">
        <v>3115</v>
      </c>
      <c r="V131">
        <v>1047000</v>
      </c>
      <c r="W131">
        <v>49</v>
      </c>
      <c r="X131">
        <v>69.8</v>
      </c>
      <c r="Y131">
        <v>58.3</v>
      </c>
      <c r="Z131">
        <v>67.1</v>
      </c>
      <c r="AA131">
        <v>49</v>
      </c>
      <c r="AB131">
        <v>80.8</v>
      </c>
      <c r="AC131">
        <v>65.4</v>
      </c>
      <c r="AD131">
        <v>100</v>
      </c>
      <c r="AE131">
        <v>100</v>
      </c>
      <c r="AF131" t="str">
        <v>High</v>
      </c>
    </row>
    <row r="132">
      <c r="A132" t="str">
        <v>S-0131</v>
      </c>
      <c r="B132">
        <v>5.5</v>
      </c>
      <c r="C132">
        <v>13</v>
      </c>
      <c r="D132">
        <v>6</v>
      </c>
      <c r="E132">
        <v>17.3</v>
      </c>
      <c r="G132">
        <v>9</v>
      </c>
      <c r="H132">
        <v>78.3</v>
      </c>
      <c r="I132">
        <v>66.9</v>
      </c>
      <c r="J132">
        <v>0</v>
      </c>
      <c r="K132">
        <v>75</v>
      </c>
      <c r="L132">
        <v>33</v>
      </c>
      <c r="M132">
        <v>6.8</v>
      </c>
      <c r="N132">
        <v>61</v>
      </c>
      <c r="O132">
        <v>64</v>
      </c>
      <c r="P132">
        <v>18.1</v>
      </c>
      <c r="Q132">
        <v>9.4</v>
      </c>
      <c r="R132">
        <v>6.4</v>
      </c>
      <c r="S132">
        <v>16.4</v>
      </c>
      <c r="T132">
        <v>89</v>
      </c>
      <c r="U132">
        <v>5665</v>
      </c>
      <c r="V132">
        <v>3836000</v>
      </c>
      <c r="W132">
        <v>57</v>
      </c>
      <c r="X132">
        <v>69.8</v>
      </c>
      <c r="Y132">
        <v>71.6</v>
      </c>
      <c r="Z132">
        <v>70</v>
      </c>
      <c r="AA132">
        <v>57</v>
      </c>
      <c r="AB132">
        <v>56.2</v>
      </c>
      <c r="AC132">
        <v>67.6</v>
      </c>
      <c r="AD132">
        <v>100</v>
      </c>
      <c r="AE132">
        <v>95.2</v>
      </c>
      <c r="AF132" t="str">
        <v>High</v>
      </c>
    </row>
    <row r="133">
      <c r="A133" t="str">
        <v>S-0132</v>
      </c>
      <c r="B133">
        <v>6.5</v>
      </c>
      <c r="C133">
        <v>17</v>
      </c>
      <c r="D133">
        <v>9</v>
      </c>
      <c r="E133">
        <v>12.1</v>
      </c>
      <c r="F133">
        <v>3.5</v>
      </c>
      <c r="G133">
        <v>5.8</v>
      </c>
      <c r="H133">
        <v>71.7</v>
      </c>
      <c r="I133">
        <v>75.6</v>
      </c>
      <c r="J133">
        <v>0</v>
      </c>
      <c r="K133">
        <v>66</v>
      </c>
      <c r="L133">
        <v>17.2</v>
      </c>
      <c r="M133">
        <v>4</v>
      </c>
      <c r="N133">
        <v>86</v>
      </c>
      <c r="O133">
        <v>48</v>
      </c>
      <c r="P133">
        <v>12.1</v>
      </c>
      <c r="Q133">
        <v>12.1</v>
      </c>
      <c r="R133">
        <v>4.9</v>
      </c>
      <c r="S133">
        <v>14.6</v>
      </c>
      <c r="T133">
        <v>94</v>
      </c>
      <c r="U133">
        <v>3430</v>
      </c>
      <c r="V133">
        <v>2130000</v>
      </c>
      <c r="W133">
        <v>61</v>
      </c>
      <c r="X133">
        <v>66.6</v>
      </c>
      <c r="Y133">
        <v>78.6</v>
      </c>
      <c r="Z133">
        <v>87.3</v>
      </c>
      <c r="AA133">
        <v>61</v>
      </c>
      <c r="AB133">
        <v>77.8</v>
      </c>
      <c r="AC133">
        <v>74.3</v>
      </c>
      <c r="AD133">
        <v>100</v>
      </c>
      <c r="AE133">
        <v>100</v>
      </c>
      <c r="AF133" t="str">
        <v>High</v>
      </c>
    </row>
    <row r="134">
      <c r="A134" t="str">
        <v>S-0133</v>
      </c>
      <c r="B134">
        <v>0.7</v>
      </c>
      <c r="C134">
        <v>2</v>
      </c>
      <c r="D134">
        <v>0</v>
      </c>
      <c r="E134">
        <v>2.3</v>
      </c>
      <c r="F134">
        <v>12.8</v>
      </c>
      <c r="G134">
        <v>6.6</v>
      </c>
      <c r="H134">
        <v>67.1</v>
      </c>
      <c r="I134">
        <v>35.5</v>
      </c>
      <c r="J134">
        <v>0</v>
      </c>
      <c r="K134">
        <v>34</v>
      </c>
      <c r="L134">
        <v>43.4</v>
      </c>
      <c r="M134">
        <v>10.3</v>
      </c>
      <c r="N134">
        <v>110</v>
      </c>
      <c r="O134">
        <v>62</v>
      </c>
      <c r="P134">
        <v>23.5</v>
      </c>
      <c r="Q134">
        <v>6.4</v>
      </c>
      <c r="R134">
        <v>13.9</v>
      </c>
      <c r="S134">
        <v>12.9</v>
      </c>
      <c r="T134">
        <v>70</v>
      </c>
      <c r="U134">
        <v>3448</v>
      </c>
      <c r="V134">
        <v>1459000</v>
      </c>
      <c r="W134">
        <v>62</v>
      </c>
      <c r="X134">
        <v>36.4</v>
      </c>
      <c r="Y134">
        <v>53.8</v>
      </c>
      <c r="Z134">
        <v>67</v>
      </c>
      <c r="AA134">
        <v>62</v>
      </c>
      <c r="AB134">
        <v>77.6</v>
      </c>
      <c r="AC134">
        <v>53.5</v>
      </c>
      <c r="AD134">
        <v>100</v>
      </c>
      <c r="AE134">
        <v>100</v>
      </c>
      <c r="AF134" t="str">
        <v>High</v>
      </c>
    </row>
    <row r="135">
      <c r="A135" t="str">
        <v>S-0134</v>
      </c>
      <c r="B135">
        <v>3.9</v>
      </c>
      <c r="C135">
        <v>11</v>
      </c>
      <c r="D135">
        <v>8</v>
      </c>
      <c r="E135">
        <v>12.6</v>
      </c>
      <c r="F135">
        <v>12.1</v>
      </c>
      <c r="G135">
        <v>7.6</v>
      </c>
      <c r="H135">
        <v>68.1</v>
      </c>
      <c r="I135">
        <v>56.1</v>
      </c>
      <c r="J135">
        <v>0</v>
      </c>
      <c r="K135">
        <v>54</v>
      </c>
      <c r="L135">
        <v>28.6</v>
      </c>
      <c r="M135">
        <v>7.6</v>
      </c>
      <c r="N135">
        <v>66</v>
      </c>
      <c r="O135">
        <v>58</v>
      </c>
      <c r="P135">
        <v>18.5</v>
      </c>
      <c r="Q135">
        <v>7.3</v>
      </c>
      <c r="R135">
        <v>7.5</v>
      </c>
      <c r="S135">
        <v>14.5</v>
      </c>
      <c r="T135">
        <v>78</v>
      </c>
      <c r="U135">
        <v>3674</v>
      </c>
      <c r="V135">
        <v>884000</v>
      </c>
      <c r="W135">
        <v>48</v>
      </c>
      <c r="X135">
        <v>64</v>
      </c>
      <c r="Y135">
        <v>67.4</v>
      </c>
      <c r="Z135">
        <v>67.4</v>
      </c>
      <c r="AA135">
        <v>48</v>
      </c>
      <c r="AB135">
        <v>75.4</v>
      </c>
      <c r="AC135">
        <v>65.1</v>
      </c>
      <c r="AD135">
        <v>100</v>
      </c>
      <c r="AE135">
        <v>100</v>
      </c>
      <c r="AF135" t="str">
        <v>High</v>
      </c>
    </row>
    <row r="136">
      <c r="A136" t="str">
        <v>S-0135</v>
      </c>
      <c r="B136">
        <v>5.7</v>
      </c>
      <c r="C136">
        <v>16</v>
      </c>
      <c r="D136">
        <v>8</v>
      </c>
      <c r="E136">
        <v>10.1</v>
      </c>
      <c r="F136">
        <v>6.1</v>
      </c>
      <c r="G136">
        <v>5.5</v>
      </c>
      <c r="H136">
        <v>58.5</v>
      </c>
      <c r="I136">
        <v>67.4</v>
      </c>
      <c r="J136">
        <v>3</v>
      </c>
      <c r="K136">
        <v>42</v>
      </c>
      <c r="L136">
        <v>25</v>
      </c>
      <c r="M136">
        <v>3.1</v>
      </c>
      <c r="N136">
        <v>88</v>
      </c>
      <c r="O136">
        <v>59</v>
      </c>
      <c r="P136">
        <v>15.9</v>
      </c>
      <c r="Q136">
        <v>11.2</v>
      </c>
      <c r="R136">
        <v>7.2</v>
      </c>
      <c r="S136">
        <v>20.5</v>
      </c>
      <c r="T136">
        <v>85</v>
      </c>
      <c r="U136">
        <v>3816</v>
      </c>
      <c r="V136">
        <v>809000</v>
      </c>
      <c r="W136">
        <v>46</v>
      </c>
      <c r="X136">
        <v>59.1</v>
      </c>
      <c r="Y136">
        <v>74.4</v>
      </c>
      <c r="Z136">
        <v>77</v>
      </c>
      <c r="AA136">
        <v>46</v>
      </c>
      <c r="AB136">
        <v>74</v>
      </c>
      <c r="AC136">
        <v>66.7</v>
      </c>
      <c r="AD136">
        <v>100</v>
      </c>
      <c r="AE136">
        <v>100</v>
      </c>
      <c r="AF136" t="str">
        <v>High</v>
      </c>
    </row>
    <row r="137">
      <c r="A137" t="str">
        <v>S-0136</v>
      </c>
      <c r="B137">
        <v>2.9</v>
      </c>
      <c r="C137">
        <v>6</v>
      </c>
      <c r="D137">
        <v>4</v>
      </c>
      <c r="E137">
        <v>6.3</v>
      </c>
      <c r="F137">
        <v>10.5</v>
      </c>
      <c r="G137">
        <v>6.7</v>
      </c>
      <c r="H137">
        <v>64.2</v>
      </c>
      <c r="I137">
        <v>67.1</v>
      </c>
      <c r="J137">
        <v>0</v>
      </c>
      <c r="K137">
        <v>48</v>
      </c>
      <c r="L137">
        <v>23.5</v>
      </c>
      <c r="M137">
        <v>8.1</v>
      </c>
      <c r="N137">
        <v>89</v>
      </c>
      <c r="O137">
        <v>60</v>
      </c>
      <c r="P137">
        <v>12.8</v>
      </c>
      <c r="Q137">
        <v>9.6</v>
      </c>
      <c r="R137">
        <v>5.9</v>
      </c>
      <c r="S137">
        <v>12.4</v>
      </c>
      <c r="T137">
        <v>89</v>
      </c>
      <c r="U137">
        <v>4235</v>
      </c>
      <c r="V137">
        <v>1952000</v>
      </c>
      <c r="W137">
        <v>26</v>
      </c>
      <c r="X137">
        <v>53.5</v>
      </c>
      <c r="Y137">
        <v>72.8</v>
      </c>
      <c r="Z137">
        <v>72.7</v>
      </c>
      <c r="AA137">
        <v>26</v>
      </c>
      <c r="AB137">
        <v>70</v>
      </c>
      <c r="AC137">
        <v>61</v>
      </c>
      <c r="AD137">
        <v>100</v>
      </c>
      <c r="AE137">
        <v>100</v>
      </c>
      <c r="AF137" t="str">
        <v>High</v>
      </c>
    </row>
    <row r="138">
      <c r="A138" t="str">
        <v>S-0137</v>
      </c>
      <c r="B138">
        <v>4.5</v>
      </c>
      <c r="C138">
        <v>11</v>
      </c>
      <c r="D138">
        <v>5</v>
      </c>
      <c r="E138">
        <v>7.5</v>
      </c>
      <c r="F138">
        <v>7.9</v>
      </c>
      <c r="G138">
        <v>6.6</v>
      </c>
      <c r="H138">
        <v>48.5</v>
      </c>
      <c r="I138">
        <v>64</v>
      </c>
      <c r="J138">
        <v>0</v>
      </c>
      <c r="K138">
        <v>51</v>
      </c>
      <c r="L138">
        <v>23.4</v>
      </c>
      <c r="M138">
        <v>6.1</v>
      </c>
      <c r="N138">
        <v>97</v>
      </c>
      <c r="O138">
        <v>77</v>
      </c>
      <c r="P138">
        <v>16.3</v>
      </c>
      <c r="Q138">
        <v>10.9</v>
      </c>
      <c r="R138">
        <v>8.3</v>
      </c>
      <c r="S138">
        <v>17.8</v>
      </c>
      <c r="T138">
        <v>90</v>
      </c>
      <c r="U138">
        <v>3523</v>
      </c>
      <c r="V138">
        <v>1121000</v>
      </c>
      <c r="W138">
        <v>62</v>
      </c>
      <c r="X138">
        <v>53.3</v>
      </c>
      <c r="Y138">
        <v>70.4</v>
      </c>
      <c r="Z138">
        <v>74.8</v>
      </c>
      <c r="AA138">
        <v>62</v>
      </c>
      <c r="AB138">
        <v>76.9</v>
      </c>
      <c r="AC138">
        <v>65.1</v>
      </c>
      <c r="AD138">
        <v>100</v>
      </c>
      <c r="AE138">
        <v>100</v>
      </c>
      <c r="AF138" t="str">
        <v>High</v>
      </c>
    </row>
    <row r="139">
      <c r="A139" t="str">
        <v>S-0138</v>
      </c>
      <c r="B139">
        <v>0.5</v>
      </c>
      <c r="C139">
        <v>4</v>
      </c>
      <c r="D139">
        <v>0</v>
      </c>
      <c r="E139">
        <v>5.8</v>
      </c>
      <c r="F139">
        <v>7.4</v>
      </c>
      <c r="G139">
        <v>4.2</v>
      </c>
      <c r="H139">
        <v>69.7</v>
      </c>
      <c r="I139">
        <v>48.2</v>
      </c>
      <c r="J139">
        <v>0</v>
      </c>
      <c r="K139">
        <v>39</v>
      </c>
      <c r="L139">
        <v>38.3</v>
      </c>
      <c r="M139">
        <v>7.4</v>
      </c>
      <c r="N139">
        <v>89</v>
      </c>
      <c r="O139">
        <v>62</v>
      </c>
      <c r="P139">
        <v>22</v>
      </c>
      <c r="Q139">
        <v>16.4</v>
      </c>
      <c r="R139">
        <v>12.8</v>
      </c>
      <c r="S139">
        <v>20.9</v>
      </c>
      <c r="T139">
        <v>82</v>
      </c>
      <c r="U139">
        <v>4297</v>
      </c>
      <c r="V139">
        <v>1533000</v>
      </c>
      <c r="W139">
        <v>46</v>
      </c>
      <c r="X139">
        <v>46.3</v>
      </c>
      <c r="Y139">
        <v>57.6</v>
      </c>
      <c r="Z139">
        <v>73.7</v>
      </c>
      <c r="AA139">
        <v>46</v>
      </c>
      <c r="AB139">
        <v>69.4</v>
      </c>
      <c r="AC139">
        <v>56.9</v>
      </c>
      <c r="AD139">
        <v>100</v>
      </c>
      <c r="AE139">
        <v>100</v>
      </c>
      <c r="AF139" t="str">
        <v>High</v>
      </c>
    </row>
    <row r="140">
      <c r="A140" t="str">
        <v>S-0139</v>
      </c>
      <c r="B140">
        <v>5.2</v>
      </c>
      <c r="C140">
        <v>13</v>
      </c>
      <c r="D140">
        <v>8</v>
      </c>
      <c r="E140">
        <v>9.2</v>
      </c>
      <c r="F140">
        <v>13.3</v>
      </c>
      <c r="G140">
        <v>9</v>
      </c>
      <c r="H140">
        <v>86.6</v>
      </c>
      <c r="I140">
        <v>63.1</v>
      </c>
      <c r="J140">
        <v>1</v>
      </c>
      <c r="K140">
        <v>54</v>
      </c>
      <c r="L140">
        <v>21</v>
      </c>
      <c r="M140">
        <v>6.6</v>
      </c>
      <c r="N140">
        <v>105</v>
      </c>
      <c r="O140">
        <v>53</v>
      </c>
      <c r="P140">
        <v>15.1</v>
      </c>
      <c r="Q140">
        <v>7.7</v>
      </c>
      <c r="R140">
        <v>7.6</v>
      </c>
      <c r="S140">
        <v>2.1</v>
      </c>
      <c r="T140">
        <v>87</v>
      </c>
      <c r="U140">
        <v>5026</v>
      </c>
      <c r="V140">
        <v>3089000</v>
      </c>
      <c r="W140">
        <v>70</v>
      </c>
      <c r="X140">
        <v>57.9</v>
      </c>
      <c r="Y140">
        <v>71.7</v>
      </c>
      <c r="Z140">
        <v>73.7</v>
      </c>
      <c r="AA140">
        <v>70</v>
      </c>
      <c r="AB140">
        <v>62.3</v>
      </c>
      <c r="AC140">
        <v>66.2</v>
      </c>
      <c r="AD140">
        <v>100</v>
      </c>
      <c r="AE140">
        <v>100</v>
      </c>
      <c r="AF140" t="str">
        <v>High</v>
      </c>
    </row>
    <row r="141">
      <c r="A141" t="str">
        <v>S-0140</v>
      </c>
      <c r="B141">
        <v>1.3</v>
      </c>
      <c r="C141">
        <v>3</v>
      </c>
      <c r="D141">
        <v>3</v>
      </c>
      <c r="E141">
        <v>6.6</v>
      </c>
      <c r="F141">
        <v>14</v>
      </c>
      <c r="H141">
        <v>75.3</v>
      </c>
      <c r="I141">
        <v>58</v>
      </c>
      <c r="J141">
        <v>0</v>
      </c>
      <c r="K141">
        <v>32</v>
      </c>
      <c r="L141">
        <v>25.5</v>
      </c>
      <c r="M141">
        <v>7.2</v>
      </c>
      <c r="N141">
        <v>93</v>
      </c>
      <c r="O141">
        <v>53</v>
      </c>
      <c r="P141">
        <v>20.3</v>
      </c>
      <c r="T141">
        <v>81</v>
      </c>
      <c r="U141">
        <v>5994</v>
      </c>
      <c r="V141">
        <v>2009000</v>
      </c>
      <c r="W141">
        <v>71</v>
      </c>
      <c r="X141">
        <v>53.2</v>
      </c>
      <c r="Y141">
        <v>61.6</v>
      </c>
      <c r="Z141">
        <v>57.1</v>
      </c>
      <c r="AA141">
        <v>71</v>
      </c>
      <c r="AB141">
        <v>53</v>
      </c>
      <c r="AC141">
        <v>57.9</v>
      </c>
      <c r="AD141">
        <v>100</v>
      </c>
      <c r="AE141">
        <v>81</v>
      </c>
      <c r="AF141" t="str">
        <v>Medium</v>
      </c>
    </row>
    <row r="142">
      <c r="A142" t="str">
        <v>S-0141</v>
      </c>
      <c r="B142">
        <v>2.9</v>
      </c>
      <c r="C142">
        <v>8</v>
      </c>
      <c r="D142">
        <v>5</v>
      </c>
      <c r="E142">
        <v>11.4</v>
      </c>
      <c r="F142">
        <v>6.4</v>
      </c>
      <c r="G142">
        <v>7.2</v>
      </c>
      <c r="H142">
        <v>43.9</v>
      </c>
      <c r="I142">
        <v>68.1</v>
      </c>
      <c r="J142">
        <v>0</v>
      </c>
      <c r="K142">
        <v>53</v>
      </c>
      <c r="L142">
        <v>21.3</v>
      </c>
      <c r="M142">
        <v>4.9</v>
      </c>
      <c r="N142">
        <v>111</v>
      </c>
      <c r="O142">
        <v>89</v>
      </c>
      <c r="P142">
        <v>15.3</v>
      </c>
      <c r="Q142">
        <v>4</v>
      </c>
      <c r="R142">
        <v>7.3</v>
      </c>
      <c r="S142">
        <v>14.7</v>
      </c>
      <c r="T142">
        <v>85</v>
      </c>
      <c r="U142">
        <v>2135</v>
      </c>
      <c r="V142">
        <v>1471000</v>
      </c>
      <c r="W142">
        <v>39</v>
      </c>
      <c r="X142">
        <v>58</v>
      </c>
      <c r="Y142">
        <v>76.2</v>
      </c>
      <c r="Z142">
        <v>80.5</v>
      </c>
      <c r="AA142">
        <v>39</v>
      </c>
      <c r="AB142">
        <v>90.3</v>
      </c>
      <c r="AC142">
        <v>68.4</v>
      </c>
      <c r="AD142">
        <v>100</v>
      </c>
      <c r="AE142">
        <v>100</v>
      </c>
      <c r="AF142" t="str">
        <v>High</v>
      </c>
    </row>
    <row r="143">
      <c r="A143" t="str">
        <v>S-0142</v>
      </c>
      <c r="B143">
        <v>2.8</v>
      </c>
      <c r="C143">
        <v>10</v>
      </c>
      <c r="D143">
        <v>4</v>
      </c>
      <c r="E143">
        <v>18.9</v>
      </c>
      <c r="F143">
        <v>10.1</v>
      </c>
      <c r="G143">
        <v>4.1</v>
      </c>
      <c r="H143">
        <v>68</v>
      </c>
      <c r="I143">
        <v>58.2</v>
      </c>
      <c r="J143">
        <v>0</v>
      </c>
      <c r="K143">
        <v>53</v>
      </c>
      <c r="L143">
        <v>24.1</v>
      </c>
      <c r="M143">
        <v>7.1</v>
      </c>
      <c r="N143">
        <v>100</v>
      </c>
      <c r="O143">
        <v>104</v>
      </c>
      <c r="P143">
        <v>15.6</v>
      </c>
      <c r="Q143">
        <v>13.5</v>
      </c>
      <c r="R143">
        <v>11.3</v>
      </c>
      <c r="S143">
        <v>16.5</v>
      </c>
      <c r="T143">
        <v>85</v>
      </c>
      <c r="U143">
        <v>2173</v>
      </c>
      <c r="V143">
        <v>1050000</v>
      </c>
      <c r="W143">
        <v>47</v>
      </c>
      <c r="X143">
        <v>68.9</v>
      </c>
      <c r="Y143">
        <v>65.6</v>
      </c>
      <c r="Z143">
        <v>70.6</v>
      </c>
      <c r="AA143">
        <v>47</v>
      </c>
      <c r="AB143">
        <v>90</v>
      </c>
      <c r="AC143">
        <v>68.3</v>
      </c>
      <c r="AD143">
        <v>100</v>
      </c>
      <c r="AE143">
        <v>100</v>
      </c>
      <c r="AF143" t="str">
        <v>High</v>
      </c>
    </row>
    <row r="144">
      <c r="A144" t="str">
        <v>S-0143</v>
      </c>
      <c r="B144">
        <v>1.8</v>
      </c>
      <c r="C144">
        <v>6</v>
      </c>
      <c r="D144">
        <v>2</v>
      </c>
      <c r="E144">
        <v>12.9</v>
      </c>
      <c r="F144">
        <v>13.8</v>
      </c>
      <c r="G144">
        <v>5.9</v>
      </c>
      <c r="H144">
        <v>56.1</v>
      </c>
      <c r="I144">
        <v>52.1</v>
      </c>
      <c r="J144">
        <v>0</v>
      </c>
      <c r="K144">
        <v>44</v>
      </c>
      <c r="L144">
        <v>26.7</v>
      </c>
      <c r="M144">
        <v>6</v>
      </c>
      <c r="N144">
        <v>94</v>
      </c>
      <c r="O144">
        <v>109</v>
      </c>
      <c r="P144">
        <v>19.9</v>
      </c>
      <c r="Q144">
        <v>9.4</v>
      </c>
      <c r="R144">
        <v>9</v>
      </c>
      <c r="S144">
        <v>11.3</v>
      </c>
      <c r="T144">
        <v>81</v>
      </c>
      <c r="U144">
        <v>1370</v>
      </c>
      <c r="V144">
        <v>245000</v>
      </c>
      <c r="W144">
        <v>38</v>
      </c>
      <c r="X144">
        <v>58.4</v>
      </c>
      <c r="Y144">
        <v>65.2</v>
      </c>
      <c r="Z144">
        <v>65.8</v>
      </c>
      <c r="AA144">
        <v>38</v>
      </c>
      <c r="AB144">
        <v>97.7</v>
      </c>
      <c r="AC144">
        <v>63.5</v>
      </c>
      <c r="AD144">
        <v>100</v>
      </c>
      <c r="AE144">
        <v>100</v>
      </c>
      <c r="AF144" t="str">
        <v>High</v>
      </c>
    </row>
    <row r="145">
      <c r="A145" t="str">
        <v>S-0144</v>
      </c>
      <c r="B145">
        <v>2.8</v>
      </c>
      <c r="C145">
        <v>8</v>
      </c>
      <c r="D145">
        <v>7</v>
      </c>
      <c r="E145">
        <v>10.2</v>
      </c>
      <c r="F145">
        <v>7.7</v>
      </c>
      <c r="G145">
        <v>8.1</v>
      </c>
      <c r="H145">
        <v>65.3</v>
      </c>
      <c r="I145">
        <v>58.9</v>
      </c>
      <c r="J145">
        <v>0</v>
      </c>
      <c r="K145">
        <v>54</v>
      </c>
      <c r="L145">
        <v>28.7</v>
      </c>
      <c r="M145">
        <v>9.3</v>
      </c>
      <c r="N145">
        <v>101</v>
      </c>
      <c r="O145">
        <v>86</v>
      </c>
      <c r="P145">
        <v>17</v>
      </c>
      <c r="Q145">
        <v>11.3</v>
      </c>
      <c r="R145">
        <v>5.8</v>
      </c>
      <c r="S145">
        <v>9.9</v>
      </c>
      <c r="T145">
        <v>76</v>
      </c>
      <c r="U145">
        <v>2039</v>
      </c>
      <c r="V145">
        <v>1586000</v>
      </c>
      <c r="W145">
        <v>57</v>
      </c>
      <c r="X145">
        <v>54.3</v>
      </c>
      <c r="Y145">
        <v>66.8</v>
      </c>
      <c r="Z145">
        <v>81</v>
      </c>
      <c r="AA145">
        <v>57</v>
      </c>
      <c r="AB145">
        <v>91.2</v>
      </c>
      <c r="AC145">
        <v>66.7</v>
      </c>
      <c r="AD145">
        <v>100</v>
      </c>
      <c r="AE145">
        <v>100</v>
      </c>
      <c r="AF145" t="str">
        <v>High</v>
      </c>
    </row>
    <row r="146">
      <c r="A146" t="str">
        <v>S-0145</v>
      </c>
      <c r="B146">
        <v>2</v>
      </c>
      <c r="C146">
        <v>3</v>
      </c>
      <c r="D146">
        <v>2</v>
      </c>
      <c r="E146">
        <v>4.8</v>
      </c>
      <c r="F146">
        <v>11.5</v>
      </c>
      <c r="G146">
        <v>6.4</v>
      </c>
      <c r="H146">
        <v>54.5</v>
      </c>
      <c r="I146">
        <v>59.6</v>
      </c>
      <c r="J146">
        <v>0</v>
      </c>
      <c r="K146">
        <v>41</v>
      </c>
      <c r="L146">
        <v>27.1</v>
      </c>
      <c r="M146">
        <v>5.6</v>
      </c>
      <c r="N146">
        <v>111</v>
      </c>
      <c r="O146">
        <v>98</v>
      </c>
      <c r="P146">
        <v>11</v>
      </c>
      <c r="Q146">
        <v>9.3</v>
      </c>
      <c r="R146">
        <v>12.7</v>
      </c>
      <c r="S146">
        <v>17.1</v>
      </c>
      <c r="T146">
        <v>90</v>
      </c>
      <c r="U146">
        <v>2103</v>
      </c>
      <c r="V146">
        <v>2134000</v>
      </c>
      <c r="W146">
        <v>35</v>
      </c>
      <c r="X146">
        <v>44.3</v>
      </c>
      <c r="Y146">
        <v>69.9</v>
      </c>
      <c r="Z146">
        <v>66.9</v>
      </c>
      <c r="AA146">
        <v>35</v>
      </c>
      <c r="AB146">
        <v>90.6</v>
      </c>
      <c r="AC146">
        <v>58.9</v>
      </c>
      <c r="AD146">
        <v>100</v>
      </c>
      <c r="AE146">
        <v>100</v>
      </c>
      <c r="AF146" t="str">
        <v>High</v>
      </c>
    </row>
    <row r="147">
      <c r="A147" t="str">
        <v>S-0146</v>
      </c>
      <c r="B147">
        <v>3.6</v>
      </c>
      <c r="C147">
        <v>12</v>
      </c>
      <c r="D147">
        <v>6</v>
      </c>
      <c r="E147">
        <v>12.2</v>
      </c>
      <c r="G147">
        <v>4.4</v>
      </c>
      <c r="H147">
        <v>49.9</v>
      </c>
      <c r="I147">
        <v>68.4</v>
      </c>
      <c r="J147">
        <v>0</v>
      </c>
      <c r="K147">
        <v>56</v>
      </c>
      <c r="L147">
        <v>22.2</v>
      </c>
      <c r="M147">
        <v>7</v>
      </c>
      <c r="N147">
        <v>98</v>
      </c>
      <c r="O147">
        <v>106</v>
      </c>
      <c r="P147">
        <v>13.3</v>
      </c>
      <c r="Q147">
        <v>9.1</v>
      </c>
      <c r="R147">
        <v>10.1</v>
      </c>
      <c r="S147">
        <v>22.1</v>
      </c>
      <c r="T147">
        <v>83</v>
      </c>
      <c r="U147">
        <v>2020</v>
      </c>
      <c r="V147">
        <v>306000</v>
      </c>
      <c r="W147">
        <v>31</v>
      </c>
      <c r="X147">
        <v>59</v>
      </c>
      <c r="Y147">
        <v>72.3</v>
      </c>
      <c r="Z147">
        <v>58.1</v>
      </c>
      <c r="AA147">
        <v>31</v>
      </c>
      <c r="AB147">
        <v>91.4</v>
      </c>
      <c r="AC147">
        <v>62.6</v>
      </c>
      <c r="AD147">
        <v>100</v>
      </c>
      <c r="AE147">
        <v>95.2</v>
      </c>
      <c r="AF147" t="str">
        <v>High</v>
      </c>
    </row>
    <row r="148">
      <c r="A148" t="str">
        <v>S-0147</v>
      </c>
      <c r="B148">
        <v>2.1</v>
      </c>
      <c r="C148">
        <v>3</v>
      </c>
      <c r="D148">
        <v>1</v>
      </c>
      <c r="E148">
        <v>2.7</v>
      </c>
      <c r="F148">
        <v>5.1</v>
      </c>
      <c r="G148">
        <v>7.8</v>
      </c>
      <c r="H148">
        <v>73.4</v>
      </c>
      <c r="I148">
        <v>52.1</v>
      </c>
      <c r="J148">
        <v>0</v>
      </c>
      <c r="K148">
        <v>48</v>
      </c>
      <c r="L148">
        <v>31.7</v>
      </c>
      <c r="M148">
        <v>9.3</v>
      </c>
      <c r="N148">
        <v>107</v>
      </c>
      <c r="O148">
        <v>82</v>
      </c>
      <c r="P148">
        <v>21.6</v>
      </c>
      <c r="Q148">
        <v>5</v>
      </c>
      <c r="R148">
        <v>5.5</v>
      </c>
      <c r="S148">
        <v>9</v>
      </c>
      <c r="T148">
        <v>87</v>
      </c>
      <c r="U148">
        <v>2026</v>
      </c>
      <c r="V148">
        <v>1603000</v>
      </c>
      <c r="W148">
        <v>29</v>
      </c>
      <c r="X148">
        <v>40.7</v>
      </c>
      <c r="Y148">
        <v>65.3</v>
      </c>
      <c r="Z148">
        <v>87.7</v>
      </c>
      <c r="AA148">
        <v>29</v>
      </c>
      <c r="AB148">
        <v>91.4</v>
      </c>
      <c r="AC148">
        <v>60.1</v>
      </c>
      <c r="AD148">
        <v>100</v>
      </c>
      <c r="AE148">
        <v>100</v>
      </c>
      <c r="AF148" t="str">
        <v>High</v>
      </c>
    </row>
    <row r="149">
      <c r="A149" t="str">
        <v>S-0148</v>
      </c>
      <c r="B149">
        <v>6.3</v>
      </c>
      <c r="C149">
        <v>15</v>
      </c>
      <c r="D149">
        <v>6</v>
      </c>
      <c r="E149">
        <v>14.7</v>
      </c>
      <c r="F149">
        <v>7.6</v>
      </c>
      <c r="G149">
        <v>5.6</v>
      </c>
      <c r="H149">
        <v>72.1</v>
      </c>
      <c r="I149">
        <v>63</v>
      </c>
      <c r="J149">
        <v>2</v>
      </c>
      <c r="K149">
        <v>52</v>
      </c>
      <c r="L149">
        <v>8.8</v>
      </c>
      <c r="M149">
        <v>2.2</v>
      </c>
      <c r="N149">
        <v>89</v>
      </c>
      <c r="O149">
        <v>100</v>
      </c>
      <c r="P149">
        <v>17</v>
      </c>
      <c r="Q149">
        <v>13.2</v>
      </c>
      <c r="R149">
        <v>9.8</v>
      </c>
      <c r="S149">
        <v>20.9</v>
      </c>
      <c r="T149">
        <v>83</v>
      </c>
      <c r="U149">
        <v>2350</v>
      </c>
      <c r="V149">
        <v>1495000</v>
      </c>
      <c r="W149">
        <v>80</v>
      </c>
      <c r="X149">
        <v>69.5</v>
      </c>
      <c r="Y149">
        <v>71.2</v>
      </c>
      <c r="Z149">
        <v>73.2</v>
      </c>
      <c r="AA149">
        <v>80</v>
      </c>
      <c r="AB149">
        <v>88.2</v>
      </c>
      <c r="AC149">
        <v>73.6</v>
      </c>
      <c r="AD149">
        <v>100</v>
      </c>
      <c r="AE149">
        <v>100</v>
      </c>
      <c r="AF149" t="str">
        <v>High</v>
      </c>
    </row>
    <row r="150">
      <c r="A150" t="str">
        <v>S-0149</v>
      </c>
      <c r="B150">
        <v>1.2</v>
      </c>
      <c r="C150">
        <v>2</v>
      </c>
      <c r="D150">
        <v>0</v>
      </c>
      <c r="E150">
        <v>8</v>
      </c>
      <c r="F150">
        <v>12.7</v>
      </c>
      <c r="G150">
        <v>6.9</v>
      </c>
      <c r="H150">
        <v>80.5</v>
      </c>
      <c r="I150">
        <v>44.2</v>
      </c>
      <c r="J150">
        <v>2</v>
      </c>
      <c r="K150">
        <v>33</v>
      </c>
      <c r="L150">
        <v>42.3</v>
      </c>
      <c r="M150">
        <v>10.2</v>
      </c>
      <c r="N150">
        <v>87</v>
      </c>
      <c r="O150">
        <v>53</v>
      </c>
      <c r="P150">
        <v>23.9</v>
      </c>
      <c r="Q150">
        <v>12.1</v>
      </c>
      <c r="R150">
        <v>6.5</v>
      </c>
      <c r="S150">
        <v>20.2</v>
      </c>
      <c r="T150">
        <v>82</v>
      </c>
      <c r="U150">
        <v>5031</v>
      </c>
      <c r="V150">
        <v>3980000</v>
      </c>
      <c r="W150">
        <v>58</v>
      </c>
      <c r="X150">
        <v>49.1</v>
      </c>
      <c r="Y150">
        <v>57.8</v>
      </c>
      <c r="Z150">
        <v>61.9</v>
      </c>
      <c r="AA150">
        <v>58</v>
      </c>
      <c r="AB150">
        <v>62.3</v>
      </c>
      <c r="AC150">
        <v>56</v>
      </c>
      <c r="AD150">
        <v>100</v>
      </c>
      <c r="AE150">
        <v>100</v>
      </c>
      <c r="AF150" t="str">
        <v>High</v>
      </c>
    </row>
    <row r="151">
      <c r="A151" t="str">
        <v>S-0150</v>
      </c>
      <c r="B151">
        <v>2.4</v>
      </c>
      <c r="C151">
        <v>7</v>
      </c>
      <c r="D151">
        <v>2</v>
      </c>
      <c r="E151">
        <v>11.2</v>
      </c>
      <c r="F151">
        <v>9.4</v>
      </c>
      <c r="G151">
        <v>5.3</v>
      </c>
      <c r="H151">
        <v>65.2</v>
      </c>
      <c r="I151">
        <v>51.7</v>
      </c>
      <c r="J151">
        <v>0</v>
      </c>
      <c r="K151">
        <v>47</v>
      </c>
      <c r="L151">
        <v>21</v>
      </c>
      <c r="M151">
        <v>7.7</v>
      </c>
      <c r="N151">
        <v>87</v>
      </c>
      <c r="O151">
        <v>73</v>
      </c>
      <c r="P151">
        <v>24.6</v>
      </c>
      <c r="Q151">
        <v>16.8</v>
      </c>
      <c r="R151">
        <v>9</v>
      </c>
      <c r="S151">
        <v>24.8</v>
      </c>
      <c r="T151">
        <v>82</v>
      </c>
      <c r="U151">
        <v>4298</v>
      </c>
      <c r="V151">
        <v>1033000</v>
      </c>
      <c r="W151">
        <v>61</v>
      </c>
      <c r="X151">
        <v>61.6</v>
      </c>
      <c r="Y151">
        <v>59.2</v>
      </c>
      <c r="Z151">
        <v>66.2</v>
      </c>
      <c r="AA151">
        <v>61</v>
      </c>
      <c r="AB151">
        <v>69.4</v>
      </c>
      <c r="AC151">
        <v>62.6</v>
      </c>
      <c r="AD151">
        <v>100</v>
      </c>
      <c r="AE151">
        <v>100</v>
      </c>
      <c r="AF151" t="str">
        <v>High</v>
      </c>
    </row>
    <row r="152">
      <c r="A152" t="str">
        <v>S-0151</v>
      </c>
      <c r="B152">
        <v>1.2</v>
      </c>
      <c r="C152">
        <v>2</v>
      </c>
      <c r="D152">
        <v>2</v>
      </c>
      <c r="E152">
        <v>5.4</v>
      </c>
      <c r="F152">
        <v>4.9</v>
      </c>
      <c r="G152">
        <v>7.7</v>
      </c>
      <c r="H152">
        <v>87</v>
      </c>
      <c r="J152">
        <v>0</v>
      </c>
      <c r="K152">
        <v>43</v>
      </c>
      <c r="L152">
        <v>21.5</v>
      </c>
      <c r="N152">
        <v>88</v>
      </c>
      <c r="O152">
        <v>55</v>
      </c>
      <c r="Q152">
        <v>6.5</v>
      </c>
      <c r="R152">
        <v>9.4</v>
      </c>
      <c r="S152">
        <v>14.5</v>
      </c>
      <c r="U152">
        <v>5061</v>
      </c>
      <c r="V152">
        <v>2534000</v>
      </c>
      <c r="W152">
        <v>68</v>
      </c>
      <c r="X152">
        <v>53.3</v>
      </c>
      <c r="Y152">
        <v>80.1</v>
      </c>
      <c r="Z152">
        <v>84.2</v>
      </c>
      <c r="AA152">
        <v>68</v>
      </c>
      <c r="AB152">
        <v>62</v>
      </c>
      <c r="AC152">
        <v>68.5</v>
      </c>
      <c r="AD152">
        <v>100</v>
      </c>
      <c r="AE152">
        <v>81</v>
      </c>
      <c r="AF152" t="str">
        <v>Medium</v>
      </c>
    </row>
    <row r="153">
      <c r="A153" t="str">
        <v>S-0152</v>
      </c>
      <c r="B153">
        <v>0.6</v>
      </c>
      <c r="C153">
        <v>4</v>
      </c>
      <c r="D153">
        <v>0</v>
      </c>
      <c r="E153">
        <v>7.2</v>
      </c>
      <c r="F153">
        <v>4.5</v>
      </c>
      <c r="G153">
        <v>7.9</v>
      </c>
      <c r="H153">
        <v>61.5</v>
      </c>
      <c r="I153">
        <v>57.3</v>
      </c>
      <c r="J153">
        <v>2</v>
      </c>
      <c r="K153">
        <v>38</v>
      </c>
      <c r="L153">
        <v>26.8</v>
      </c>
      <c r="M153">
        <v>5.4</v>
      </c>
      <c r="N153">
        <v>106</v>
      </c>
      <c r="O153">
        <v>62</v>
      </c>
      <c r="P153">
        <v>15.4</v>
      </c>
      <c r="Q153">
        <v>7.7</v>
      </c>
      <c r="R153">
        <v>9.9</v>
      </c>
      <c r="S153">
        <v>10.9</v>
      </c>
      <c r="T153">
        <v>73</v>
      </c>
      <c r="U153">
        <v>3197</v>
      </c>
      <c r="V153">
        <v>1654000</v>
      </c>
      <c r="W153">
        <v>48</v>
      </c>
      <c r="X153">
        <v>51.5</v>
      </c>
      <c r="Y153">
        <v>69.5</v>
      </c>
      <c r="Z153">
        <v>87.7</v>
      </c>
      <c r="AA153">
        <v>48</v>
      </c>
      <c r="AB153">
        <v>80</v>
      </c>
      <c r="AC153">
        <v>65.7</v>
      </c>
      <c r="AD153">
        <v>100</v>
      </c>
      <c r="AE153">
        <v>100</v>
      </c>
      <c r="AF153" t="str">
        <v>High</v>
      </c>
    </row>
    <row r="154">
      <c r="A154" t="str">
        <v>S-0153</v>
      </c>
      <c r="B154">
        <v>5.7</v>
      </c>
      <c r="C154">
        <v>9</v>
      </c>
      <c r="D154">
        <v>6</v>
      </c>
      <c r="E154">
        <v>16.1</v>
      </c>
      <c r="F154">
        <v>6.4</v>
      </c>
      <c r="G154">
        <v>3.2</v>
      </c>
      <c r="H154">
        <v>53.2</v>
      </c>
      <c r="I154">
        <v>72</v>
      </c>
      <c r="J154">
        <v>0</v>
      </c>
      <c r="K154">
        <v>58</v>
      </c>
      <c r="L154">
        <v>27.5</v>
      </c>
      <c r="M154">
        <v>8.9</v>
      </c>
      <c r="N154">
        <v>83</v>
      </c>
      <c r="O154">
        <v>65</v>
      </c>
      <c r="P154">
        <v>19.1</v>
      </c>
      <c r="Q154">
        <v>7</v>
      </c>
      <c r="R154">
        <v>13.1</v>
      </c>
      <c r="S154">
        <v>22</v>
      </c>
      <c r="T154">
        <v>85</v>
      </c>
      <c r="U154">
        <v>4627</v>
      </c>
      <c r="V154">
        <v>1973000</v>
      </c>
      <c r="W154">
        <v>43</v>
      </c>
      <c r="X154">
        <v>67.7</v>
      </c>
      <c r="Y154">
        <v>69.4</v>
      </c>
      <c r="Z154">
        <v>75.2</v>
      </c>
      <c r="AA154">
        <v>43</v>
      </c>
      <c r="AB154">
        <v>66.2</v>
      </c>
      <c r="AC154">
        <v>67</v>
      </c>
      <c r="AD154">
        <v>100</v>
      </c>
      <c r="AE154">
        <v>100</v>
      </c>
      <c r="AF154" t="str">
        <v>High</v>
      </c>
    </row>
    <row r="155">
      <c r="A155" t="str">
        <v>S-0154</v>
      </c>
      <c r="B155">
        <v>3.2</v>
      </c>
      <c r="C155">
        <v>7</v>
      </c>
      <c r="D155">
        <v>6</v>
      </c>
      <c r="E155">
        <v>11.9</v>
      </c>
      <c r="F155">
        <v>20.5</v>
      </c>
      <c r="G155">
        <v>5.6</v>
      </c>
      <c r="H155">
        <v>61</v>
      </c>
      <c r="I155">
        <v>62</v>
      </c>
      <c r="J155">
        <v>0</v>
      </c>
      <c r="K155">
        <v>43</v>
      </c>
      <c r="L155">
        <v>33.8</v>
      </c>
      <c r="M155">
        <v>7.4</v>
      </c>
      <c r="N155">
        <v>84</v>
      </c>
      <c r="O155">
        <v>70</v>
      </c>
      <c r="P155">
        <v>22.1</v>
      </c>
      <c r="Q155">
        <v>11.5</v>
      </c>
      <c r="R155">
        <v>5.6</v>
      </c>
      <c r="S155">
        <v>20.7</v>
      </c>
      <c r="T155">
        <v>92</v>
      </c>
      <c r="U155">
        <v>3988</v>
      </c>
      <c r="V155">
        <v>1052000</v>
      </c>
      <c r="W155">
        <v>41</v>
      </c>
      <c r="X155">
        <v>57.9</v>
      </c>
      <c r="Y155">
        <v>67.5</v>
      </c>
      <c r="Z155">
        <v>43.4</v>
      </c>
      <c r="AA155">
        <v>41</v>
      </c>
      <c r="AB155">
        <v>72.4</v>
      </c>
      <c r="AC155">
        <v>57.2</v>
      </c>
      <c r="AD155">
        <v>100</v>
      </c>
      <c r="AE155">
        <v>100</v>
      </c>
      <c r="AF155" t="str">
        <v>High</v>
      </c>
    </row>
    <row r="156">
      <c r="A156" t="str">
        <v>S-0155</v>
      </c>
      <c r="B156">
        <v>4</v>
      </c>
      <c r="C156">
        <v>11</v>
      </c>
      <c r="D156">
        <v>4</v>
      </c>
      <c r="E156">
        <v>17.1</v>
      </c>
      <c r="F156">
        <v>12.2</v>
      </c>
      <c r="G156">
        <v>7.7</v>
      </c>
      <c r="H156">
        <v>73.3</v>
      </c>
      <c r="I156">
        <v>64.7</v>
      </c>
      <c r="J156">
        <v>0</v>
      </c>
      <c r="K156">
        <v>60</v>
      </c>
      <c r="L156">
        <v>21.4</v>
      </c>
      <c r="M156">
        <v>6.1</v>
      </c>
      <c r="N156">
        <v>61</v>
      </c>
      <c r="O156">
        <v>64</v>
      </c>
      <c r="P156">
        <v>2.5</v>
      </c>
      <c r="Q156">
        <v>8.1</v>
      </c>
      <c r="R156">
        <v>4.7</v>
      </c>
      <c r="S156">
        <v>12.3</v>
      </c>
      <c r="T156">
        <v>90</v>
      </c>
      <c r="U156">
        <v>4228</v>
      </c>
      <c r="V156">
        <v>1894000</v>
      </c>
      <c r="W156">
        <v>53</v>
      </c>
      <c r="X156">
        <v>74.3</v>
      </c>
      <c r="Y156">
        <v>78.5</v>
      </c>
      <c r="Z156">
        <v>68.8</v>
      </c>
      <c r="AA156">
        <v>53</v>
      </c>
      <c r="AB156">
        <v>70.1</v>
      </c>
      <c r="AC156">
        <v>71.7</v>
      </c>
      <c r="AD156">
        <v>100</v>
      </c>
      <c r="AE156">
        <v>100</v>
      </c>
      <c r="AF156" t="str">
        <v>High</v>
      </c>
    </row>
    <row r="157">
      <c r="A157" t="str">
        <v>S-0156</v>
      </c>
      <c r="B157">
        <v>5.5</v>
      </c>
      <c r="C157">
        <v>16</v>
      </c>
      <c r="D157">
        <v>10</v>
      </c>
      <c r="E157">
        <v>11.9</v>
      </c>
      <c r="F157">
        <v>9.1</v>
      </c>
      <c r="G157">
        <v>5</v>
      </c>
      <c r="H157">
        <v>64.9</v>
      </c>
      <c r="I157">
        <v>75.1</v>
      </c>
      <c r="J157">
        <v>1</v>
      </c>
      <c r="K157">
        <v>52</v>
      </c>
      <c r="L157">
        <v>22.9</v>
      </c>
      <c r="M157">
        <v>3.5</v>
      </c>
      <c r="N157">
        <v>80</v>
      </c>
      <c r="O157">
        <v>47</v>
      </c>
      <c r="P157">
        <v>12.5</v>
      </c>
      <c r="Q157">
        <v>9.5</v>
      </c>
      <c r="R157">
        <v>7.4</v>
      </c>
      <c r="S157">
        <v>17.5</v>
      </c>
      <c r="T157">
        <v>98</v>
      </c>
      <c r="U157">
        <v>3743</v>
      </c>
      <c r="V157">
        <v>724000</v>
      </c>
      <c r="W157">
        <v>61</v>
      </c>
      <c r="X157">
        <v>64.6</v>
      </c>
      <c r="Y157">
        <v>78.6</v>
      </c>
      <c r="Z157">
        <v>72.2</v>
      </c>
      <c r="AA157">
        <v>61</v>
      </c>
      <c r="AB157">
        <v>74.8</v>
      </c>
      <c r="AC157">
        <v>70.3</v>
      </c>
      <c r="AD157">
        <v>100</v>
      </c>
      <c r="AE157">
        <v>100</v>
      </c>
      <c r="AF157" t="str">
        <v>High</v>
      </c>
    </row>
    <row r="158">
      <c r="A158" t="str">
        <v>S-0157</v>
      </c>
      <c r="B158">
        <v>4.5</v>
      </c>
      <c r="C158">
        <v>7</v>
      </c>
      <c r="D158">
        <v>9</v>
      </c>
      <c r="E158">
        <v>14</v>
      </c>
      <c r="F158">
        <v>7.2</v>
      </c>
      <c r="G158">
        <v>5.7</v>
      </c>
      <c r="H158">
        <v>59.4</v>
      </c>
      <c r="I158">
        <v>58.7</v>
      </c>
      <c r="J158">
        <v>0</v>
      </c>
      <c r="K158">
        <v>56</v>
      </c>
      <c r="L158">
        <v>19.5</v>
      </c>
      <c r="M158">
        <v>5.2</v>
      </c>
      <c r="N158">
        <v>95</v>
      </c>
      <c r="O158">
        <v>77</v>
      </c>
      <c r="P158">
        <v>20.9</v>
      </c>
      <c r="Q158">
        <v>10.9</v>
      </c>
      <c r="R158">
        <v>6.4</v>
      </c>
      <c r="S158">
        <v>14.2</v>
      </c>
      <c r="T158">
        <v>87</v>
      </c>
      <c r="U158">
        <v>4776</v>
      </c>
      <c r="V158">
        <v>1984000</v>
      </c>
      <c r="W158">
        <v>54</v>
      </c>
      <c r="X158">
        <v>65.5</v>
      </c>
      <c r="Y158">
        <v>68.3</v>
      </c>
      <c r="Z158">
        <v>79</v>
      </c>
      <c r="AA158">
        <v>54</v>
      </c>
      <c r="AB158">
        <v>64.8</v>
      </c>
      <c r="AC158">
        <v>67.7</v>
      </c>
      <c r="AD158">
        <v>100</v>
      </c>
      <c r="AE158">
        <v>100</v>
      </c>
      <c r="AF158" t="str">
        <v>High</v>
      </c>
    </row>
    <row r="159">
      <c r="A159" t="str">
        <v>S-0158</v>
      </c>
      <c r="B159">
        <v>8.8</v>
      </c>
      <c r="C159">
        <v>23</v>
      </c>
      <c r="D159">
        <v>11</v>
      </c>
      <c r="E159">
        <v>17.7</v>
      </c>
      <c r="F159">
        <v>16.3</v>
      </c>
      <c r="G159">
        <v>7.3</v>
      </c>
      <c r="H159">
        <v>80.4</v>
      </c>
      <c r="I159">
        <v>100</v>
      </c>
      <c r="J159">
        <v>0</v>
      </c>
      <c r="K159">
        <v>73</v>
      </c>
      <c r="L159">
        <v>21.1</v>
      </c>
      <c r="M159">
        <v>1.3</v>
      </c>
      <c r="N159">
        <v>61</v>
      </c>
      <c r="O159">
        <v>55</v>
      </c>
      <c r="P159">
        <v>9.7</v>
      </c>
      <c r="Q159">
        <v>6.5</v>
      </c>
      <c r="R159">
        <v>8.3</v>
      </c>
      <c r="S159">
        <v>14.2</v>
      </c>
      <c r="T159">
        <v>100</v>
      </c>
      <c r="U159">
        <v>3771</v>
      </c>
      <c r="V159">
        <v>1812000</v>
      </c>
      <c r="W159">
        <v>59</v>
      </c>
      <c r="X159">
        <v>76.1</v>
      </c>
      <c r="Y159">
        <v>90.8</v>
      </c>
      <c r="Z159">
        <v>57.9</v>
      </c>
      <c r="AA159">
        <v>59</v>
      </c>
      <c r="AB159">
        <v>74.5</v>
      </c>
      <c r="AC159">
        <v>74.3</v>
      </c>
      <c r="AD159">
        <v>100</v>
      </c>
      <c r="AE159">
        <v>100</v>
      </c>
      <c r="AF159" t="str">
        <v>High</v>
      </c>
    </row>
    <row r="160">
      <c r="A160" t="str">
        <v>S-0159</v>
      </c>
      <c r="B160">
        <v>1.4</v>
      </c>
      <c r="C160">
        <v>5</v>
      </c>
      <c r="D160">
        <v>0</v>
      </c>
      <c r="E160">
        <v>7</v>
      </c>
      <c r="F160">
        <v>12.4</v>
      </c>
      <c r="G160">
        <v>6.3</v>
      </c>
      <c r="H160">
        <v>65.5</v>
      </c>
      <c r="I160">
        <v>55.2</v>
      </c>
      <c r="J160">
        <v>0</v>
      </c>
      <c r="K160">
        <v>42</v>
      </c>
      <c r="L160">
        <v>45.4</v>
      </c>
      <c r="M160">
        <v>9.2</v>
      </c>
      <c r="N160">
        <v>95</v>
      </c>
      <c r="O160">
        <v>70</v>
      </c>
      <c r="P160">
        <v>26.1</v>
      </c>
      <c r="Q160">
        <v>9.9</v>
      </c>
      <c r="R160">
        <v>8.2</v>
      </c>
      <c r="S160">
        <v>13.4</v>
      </c>
      <c r="T160">
        <v>81</v>
      </c>
      <c r="U160">
        <v>4472</v>
      </c>
      <c r="V160">
        <v>552000</v>
      </c>
      <c r="W160">
        <v>46</v>
      </c>
      <c r="X160">
        <v>44</v>
      </c>
      <c r="Y160">
        <v>61.7</v>
      </c>
      <c r="Z160">
        <v>67.5</v>
      </c>
      <c r="AA160">
        <v>46</v>
      </c>
      <c r="AB160">
        <v>67.7</v>
      </c>
      <c r="AC160">
        <v>55.7</v>
      </c>
      <c r="AD160">
        <v>100</v>
      </c>
      <c r="AE160">
        <v>100</v>
      </c>
      <c r="AF160" t="str">
        <v>High</v>
      </c>
    </row>
    <row r="161">
      <c r="A161" t="str">
        <v>S-0160</v>
      </c>
      <c r="B161">
        <v>1.5</v>
      </c>
      <c r="C161">
        <v>5</v>
      </c>
      <c r="D161">
        <v>2</v>
      </c>
      <c r="E161">
        <v>3.9</v>
      </c>
      <c r="F161">
        <v>3.5</v>
      </c>
      <c r="G161">
        <v>6.8</v>
      </c>
      <c r="H161">
        <v>61</v>
      </c>
      <c r="I161">
        <v>61.5</v>
      </c>
      <c r="J161">
        <v>0</v>
      </c>
      <c r="K161">
        <v>47</v>
      </c>
      <c r="L161">
        <v>34.5</v>
      </c>
      <c r="M161">
        <v>5</v>
      </c>
      <c r="N161">
        <v>86</v>
      </c>
      <c r="O161">
        <v>53</v>
      </c>
      <c r="P161">
        <v>12.9</v>
      </c>
      <c r="Q161">
        <v>15.2</v>
      </c>
      <c r="R161">
        <v>6.7</v>
      </c>
      <c r="S161">
        <v>17.6</v>
      </c>
      <c r="T161">
        <v>85</v>
      </c>
      <c r="U161">
        <v>5335</v>
      </c>
      <c r="V161">
        <v>1361000</v>
      </c>
      <c r="W161">
        <v>40</v>
      </c>
      <c r="X161">
        <v>45.9</v>
      </c>
      <c r="Y161">
        <v>70.7</v>
      </c>
      <c r="Z161">
        <v>85.1</v>
      </c>
      <c r="AA161">
        <v>40</v>
      </c>
      <c r="AB161">
        <v>59.3</v>
      </c>
      <c r="AC161">
        <v>60.7</v>
      </c>
      <c r="AD161">
        <v>100</v>
      </c>
      <c r="AE161">
        <v>100</v>
      </c>
      <c r="AF161" t="str">
        <v>High</v>
      </c>
    </row>
    <row r="162">
      <c r="A162" t="str">
        <v>S-0161</v>
      </c>
      <c r="B162">
        <v>0.8</v>
      </c>
      <c r="C162">
        <v>4</v>
      </c>
      <c r="D162">
        <v>4</v>
      </c>
      <c r="E162">
        <v>9.1</v>
      </c>
      <c r="F162">
        <v>13.1</v>
      </c>
      <c r="G162">
        <v>5.4</v>
      </c>
      <c r="H162">
        <v>68.5</v>
      </c>
      <c r="I162">
        <v>42.2</v>
      </c>
      <c r="J162">
        <v>0</v>
      </c>
      <c r="K162">
        <v>39</v>
      </c>
      <c r="L162">
        <v>36</v>
      </c>
      <c r="M162">
        <v>11.1</v>
      </c>
      <c r="N162">
        <v>108</v>
      </c>
      <c r="O162">
        <v>67</v>
      </c>
      <c r="P162">
        <v>26.1</v>
      </c>
      <c r="Q162">
        <v>9.2</v>
      </c>
      <c r="R162">
        <v>11.6</v>
      </c>
      <c r="S162">
        <v>19.1</v>
      </c>
      <c r="T162">
        <v>73</v>
      </c>
      <c r="U162">
        <v>3947</v>
      </c>
      <c r="V162">
        <v>629000</v>
      </c>
      <c r="W162">
        <v>48</v>
      </c>
      <c r="X162">
        <v>50.2</v>
      </c>
      <c r="Y162">
        <v>54.5</v>
      </c>
      <c r="Z162">
        <v>61.8</v>
      </c>
      <c r="AA162">
        <v>48</v>
      </c>
      <c r="AB162">
        <v>72.8</v>
      </c>
      <c r="AC162">
        <v>55.6</v>
      </c>
      <c r="AD162">
        <v>100</v>
      </c>
      <c r="AE162">
        <v>100</v>
      </c>
      <c r="AF162" t="str">
        <v>High</v>
      </c>
    </row>
    <row r="163">
      <c r="A163" t="str">
        <v>S-0162</v>
      </c>
      <c r="B163">
        <v>3.3</v>
      </c>
      <c r="C163">
        <v>11</v>
      </c>
      <c r="D163">
        <v>5</v>
      </c>
      <c r="E163">
        <v>10.6</v>
      </c>
      <c r="F163">
        <v>10.8</v>
      </c>
      <c r="G163">
        <v>4</v>
      </c>
      <c r="H163">
        <v>62.2</v>
      </c>
      <c r="I163">
        <v>68.6</v>
      </c>
      <c r="J163">
        <v>0</v>
      </c>
      <c r="K163">
        <v>48</v>
      </c>
      <c r="L163">
        <v>22.1</v>
      </c>
      <c r="M163">
        <v>6.1</v>
      </c>
      <c r="N163">
        <v>79</v>
      </c>
      <c r="O163">
        <v>71</v>
      </c>
      <c r="P163">
        <v>10.7</v>
      </c>
      <c r="Q163">
        <v>11.9</v>
      </c>
      <c r="R163">
        <v>9.3</v>
      </c>
      <c r="S163">
        <v>22.2</v>
      </c>
      <c r="T163">
        <v>100</v>
      </c>
      <c r="U163">
        <v>3430</v>
      </c>
      <c r="V163">
        <v>495000</v>
      </c>
      <c r="W163">
        <v>59</v>
      </c>
      <c r="X163">
        <v>61.2</v>
      </c>
      <c r="Y163">
        <v>73.3</v>
      </c>
      <c r="Z163">
        <v>64.8</v>
      </c>
      <c r="AA163">
        <v>59</v>
      </c>
      <c r="AB163">
        <v>77.8</v>
      </c>
      <c r="AC163">
        <v>66.4</v>
      </c>
      <c r="AD163">
        <v>100</v>
      </c>
      <c r="AE163">
        <v>100</v>
      </c>
      <c r="AF163" t="str">
        <v>High</v>
      </c>
    </row>
    <row r="164">
      <c r="A164" t="str">
        <v>S-0163</v>
      </c>
      <c r="B164">
        <v>5.3</v>
      </c>
      <c r="C164">
        <v>13</v>
      </c>
      <c r="D164">
        <v>6</v>
      </c>
      <c r="E164">
        <v>14</v>
      </c>
      <c r="F164">
        <v>9.3</v>
      </c>
      <c r="G164">
        <v>2.4</v>
      </c>
      <c r="H164">
        <v>64.5</v>
      </c>
      <c r="I164">
        <v>59.8</v>
      </c>
      <c r="J164">
        <v>0</v>
      </c>
      <c r="K164">
        <v>52</v>
      </c>
      <c r="L164">
        <v>31.3</v>
      </c>
      <c r="M164">
        <v>4</v>
      </c>
      <c r="N164">
        <v>84</v>
      </c>
      <c r="O164">
        <v>54</v>
      </c>
      <c r="P164">
        <v>20.4</v>
      </c>
      <c r="Q164">
        <v>14.2</v>
      </c>
      <c r="R164">
        <v>11.9</v>
      </c>
      <c r="S164">
        <v>26.6</v>
      </c>
      <c r="T164">
        <v>84</v>
      </c>
      <c r="U164">
        <v>3606</v>
      </c>
      <c r="V164">
        <v>924000</v>
      </c>
      <c r="W164">
        <v>47</v>
      </c>
      <c r="X164">
        <v>63.5</v>
      </c>
      <c r="Y164">
        <v>66.1</v>
      </c>
      <c r="Z164">
        <v>65.1</v>
      </c>
      <c r="AA164">
        <v>47</v>
      </c>
      <c r="AB164">
        <v>76.1</v>
      </c>
      <c r="AC164">
        <v>64.1</v>
      </c>
      <c r="AD164">
        <v>100</v>
      </c>
      <c r="AE164">
        <v>100</v>
      </c>
      <c r="AF164" t="str">
        <v>High</v>
      </c>
    </row>
    <row r="165">
      <c r="A165" t="str">
        <v>S-0164</v>
      </c>
      <c r="B165">
        <v>1.7</v>
      </c>
      <c r="C165">
        <v>5</v>
      </c>
      <c r="D165">
        <v>1</v>
      </c>
      <c r="F165">
        <v>12</v>
      </c>
      <c r="G165">
        <v>7.9</v>
      </c>
      <c r="H165">
        <v>84.7</v>
      </c>
      <c r="I165">
        <v>52.4</v>
      </c>
      <c r="J165">
        <v>0</v>
      </c>
      <c r="K165">
        <v>42</v>
      </c>
      <c r="L165">
        <v>36</v>
      </c>
      <c r="M165">
        <v>9.5</v>
      </c>
      <c r="O165">
        <v>50</v>
      </c>
      <c r="P165">
        <v>24.2</v>
      </c>
      <c r="Q165">
        <v>10.8</v>
      </c>
      <c r="R165">
        <v>9.2</v>
      </c>
      <c r="S165">
        <v>15.6</v>
      </c>
      <c r="T165">
        <v>75</v>
      </c>
      <c r="U165">
        <v>5487</v>
      </c>
      <c r="V165">
        <v>2627000</v>
      </c>
      <c r="W165">
        <v>75</v>
      </c>
      <c r="X165">
        <v>67.5</v>
      </c>
      <c r="Y165">
        <v>60.4</v>
      </c>
      <c r="Z165">
        <v>66.9</v>
      </c>
      <c r="AA165">
        <v>75</v>
      </c>
      <c r="AB165">
        <v>57.9</v>
      </c>
      <c r="AC165">
        <v>65.4</v>
      </c>
      <c r="AD165">
        <v>100</v>
      </c>
      <c r="AE165">
        <v>90.5</v>
      </c>
      <c r="AF165" t="str">
        <v>High</v>
      </c>
    </row>
    <row r="166">
      <c r="A166" t="str">
        <v>S-0165</v>
      </c>
      <c r="B166">
        <v>3.9</v>
      </c>
      <c r="C166">
        <v>12</v>
      </c>
      <c r="D166">
        <v>5</v>
      </c>
      <c r="E166">
        <v>14.3</v>
      </c>
      <c r="F166">
        <v>9</v>
      </c>
      <c r="G166">
        <v>4.9</v>
      </c>
      <c r="H166">
        <v>81.6</v>
      </c>
      <c r="I166">
        <v>59.3</v>
      </c>
      <c r="J166">
        <v>0</v>
      </c>
      <c r="K166">
        <v>56</v>
      </c>
      <c r="L166">
        <v>31.3</v>
      </c>
      <c r="M166">
        <v>9.6</v>
      </c>
      <c r="N166">
        <v>83</v>
      </c>
      <c r="O166">
        <v>70</v>
      </c>
      <c r="P166">
        <v>23.9</v>
      </c>
      <c r="Q166">
        <v>11.5</v>
      </c>
      <c r="R166">
        <v>9.9</v>
      </c>
      <c r="S166">
        <v>22.6</v>
      </c>
      <c r="T166">
        <v>77</v>
      </c>
      <c r="U166">
        <v>5408</v>
      </c>
      <c r="V166">
        <v>3307000</v>
      </c>
      <c r="W166">
        <v>70</v>
      </c>
      <c r="X166">
        <v>62.9</v>
      </c>
      <c r="Y166">
        <v>62.3</v>
      </c>
      <c r="Z166">
        <v>68.7</v>
      </c>
      <c r="AA166">
        <v>70</v>
      </c>
      <c r="AB166">
        <v>58.6</v>
      </c>
      <c r="AC166">
        <v>64.2</v>
      </c>
      <c r="AD166">
        <v>100</v>
      </c>
      <c r="AE166">
        <v>100</v>
      </c>
      <c r="AF166" t="str">
        <v>High</v>
      </c>
    </row>
    <row r="167">
      <c r="A167" t="str">
        <v>S-0166</v>
      </c>
      <c r="B167">
        <v>3.7</v>
      </c>
      <c r="C167">
        <v>10</v>
      </c>
      <c r="D167">
        <v>6</v>
      </c>
      <c r="E167">
        <v>9.3</v>
      </c>
      <c r="F167">
        <v>15.1</v>
      </c>
      <c r="G167">
        <v>6.4</v>
      </c>
      <c r="H167">
        <v>66.7</v>
      </c>
      <c r="I167">
        <v>45.9</v>
      </c>
      <c r="J167">
        <v>0</v>
      </c>
      <c r="K167">
        <v>45</v>
      </c>
      <c r="L167">
        <v>37.5</v>
      </c>
      <c r="M167">
        <v>8.7</v>
      </c>
      <c r="N167">
        <v>85</v>
      </c>
      <c r="O167">
        <v>64</v>
      </c>
      <c r="P167">
        <v>24.7</v>
      </c>
      <c r="Q167">
        <v>8.2</v>
      </c>
      <c r="R167">
        <v>8</v>
      </c>
      <c r="S167">
        <v>14.4</v>
      </c>
      <c r="T167">
        <v>69</v>
      </c>
      <c r="U167">
        <v>4389</v>
      </c>
      <c r="V167">
        <v>1606000</v>
      </c>
      <c r="W167">
        <v>30</v>
      </c>
      <c r="X167">
        <v>52.5</v>
      </c>
      <c r="Y167">
        <v>60.1</v>
      </c>
      <c r="Z167">
        <v>60.5</v>
      </c>
      <c r="AA167">
        <v>30</v>
      </c>
      <c r="AB167">
        <v>68.5</v>
      </c>
      <c r="AC167">
        <v>55.4</v>
      </c>
      <c r="AD167">
        <v>100</v>
      </c>
      <c r="AE167">
        <v>100</v>
      </c>
      <c r="AF167" t="str">
        <v>High</v>
      </c>
    </row>
    <row r="168">
      <c r="A168" t="str">
        <v>S-0167</v>
      </c>
      <c r="B168">
        <v>5.1</v>
      </c>
      <c r="C168">
        <v>11</v>
      </c>
      <c r="D168">
        <v>5</v>
      </c>
      <c r="E168">
        <v>15.8</v>
      </c>
      <c r="F168">
        <v>7.5</v>
      </c>
      <c r="G168">
        <v>6.3</v>
      </c>
      <c r="H168">
        <v>85.8</v>
      </c>
      <c r="I168">
        <v>75.3</v>
      </c>
      <c r="J168">
        <v>0</v>
      </c>
      <c r="K168">
        <v>66</v>
      </c>
      <c r="L168">
        <v>29.3</v>
      </c>
      <c r="M168">
        <v>4.8</v>
      </c>
      <c r="N168">
        <v>52</v>
      </c>
      <c r="O168">
        <v>72</v>
      </c>
      <c r="P168">
        <v>7.5</v>
      </c>
      <c r="Q168">
        <v>8.3</v>
      </c>
      <c r="R168">
        <v>6.4</v>
      </c>
      <c r="S168">
        <v>20.6</v>
      </c>
      <c r="T168">
        <v>89</v>
      </c>
      <c r="U168">
        <v>5231</v>
      </c>
      <c r="V168">
        <v>3115000</v>
      </c>
      <c r="W168">
        <v>61</v>
      </c>
      <c r="X168">
        <v>69.3</v>
      </c>
      <c r="Y168">
        <v>80.5</v>
      </c>
      <c r="Z168">
        <v>73.7</v>
      </c>
      <c r="AA168">
        <v>61</v>
      </c>
      <c r="AB168">
        <v>60.4</v>
      </c>
      <c r="AC168">
        <v>71.2</v>
      </c>
      <c r="AD168">
        <v>100</v>
      </c>
      <c r="AE168">
        <v>100</v>
      </c>
      <c r="AF168" t="str">
        <v>High</v>
      </c>
    </row>
    <row r="169">
      <c r="A169" t="str">
        <v>S-0168</v>
      </c>
      <c r="B169">
        <v>6.5</v>
      </c>
      <c r="C169">
        <v>20</v>
      </c>
      <c r="D169">
        <v>8</v>
      </c>
      <c r="E169">
        <v>18.6</v>
      </c>
      <c r="F169">
        <v>14.7</v>
      </c>
      <c r="G169">
        <v>5.9</v>
      </c>
      <c r="H169">
        <v>77</v>
      </c>
      <c r="I169">
        <v>88.6</v>
      </c>
      <c r="J169">
        <v>1</v>
      </c>
      <c r="K169">
        <v>61</v>
      </c>
      <c r="L169">
        <v>30.4</v>
      </c>
      <c r="M169">
        <v>5.4</v>
      </c>
      <c r="N169">
        <v>66</v>
      </c>
      <c r="O169">
        <v>65</v>
      </c>
      <c r="P169">
        <v>17.9</v>
      </c>
      <c r="Q169">
        <v>8.1</v>
      </c>
      <c r="R169">
        <v>8.8</v>
      </c>
      <c r="S169">
        <v>16.9</v>
      </c>
      <c r="T169">
        <v>100</v>
      </c>
      <c r="U169">
        <v>4768</v>
      </c>
      <c r="V169">
        <v>2292000</v>
      </c>
      <c r="W169">
        <v>77</v>
      </c>
      <c r="X169">
        <v>72.4</v>
      </c>
      <c r="Y169">
        <v>79.8</v>
      </c>
      <c r="Z169">
        <v>59.7</v>
      </c>
      <c r="AA169">
        <v>77</v>
      </c>
      <c r="AB169">
        <v>64.8</v>
      </c>
      <c r="AC169">
        <v>71.4</v>
      </c>
      <c r="AD169">
        <v>100</v>
      </c>
      <c r="AE169">
        <v>100</v>
      </c>
      <c r="AF169" t="str">
        <v>High</v>
      </c>
    </row>
    <row r="170">
      <c r="A170" t="str">
        <v>S-0169</v>
      </c>
      <c r="B170">
        <v>3.4</v>
      </c>
      <c r="C170">
        <v>8</v>
      </c>
      <c r="D170">
        <v>3</v>
      </c>
      <c r="E170">
        <v>10.2</v>
      </c>
      <c r="F170">
        <v>2</v>
      </c>
      <c r="G170">
        <v>7.7</v>
      </c>
      <c r="H170">
        <v>76</v>
      </c>
      <c r="I170">
        <v>52.2</v>
      </c>
      <c r="J170">
        <v>1</v>
      </c>
      <c r="K170">
        <v>54</v>
      </c>
      <c r="L170">
        <v>25.1</v>
      </c>
      <c r="M170">
        <v>6.2</v>
      </c>
      <c r="N170">
        <v>79</v>
      </c>
      <c r="O170">
        <v>58</v>
      </c>
      <c r="P170">
        <v>17.9</v>
      </c>
      <c r="Q170">
        <v>11.1</v>
      </c>
      <c r="R170">
        <v>9.3</v>
      </c>
      <c r="S170">
        <v>8.5</v>
      </c>
      <c r="T170">
        <v>85</v>
      </c>
      <c r="U170">
        <v>3363</v>
      </c>
      <c r="V170">
        <v>1395000</v>
      </c>
      <c r="W170">
        <v>45</v>
      </c>
      <c r="X170">
        <v>60.3</v>
      </c>
      <c r="Y170">
        <v>65.1</v>
      </c>
      <c r="Z170">
        <v>95.3</v>
      </c>
      <c r="AA170">
        <v>45</v>
      </c>
      <c r="AB170">
        <v>78.4</v>
      </c>
      <c r="AC170">
        <v>68.7</v>
      </c>
      <c r="AD170">
        <v>100</v>
      </c>
      <c r="AE170">
        <v>100</v>
      </c>
      <c r="AF170" t="str">
        <v>High</v>
      </c>
    </row>
    <row r="171">
      <c r="A171" t="str">
        <v>S-0170</v>
      </c>
      <c r="B171">
        <v>0.8</v>
      </c>
      <c r="D171">
        <v>2</v>
      </c>
      <c r="E171">
        <v>5.8</v>
      </c>
      <c r="F171">
        <v>14.1</v>
      </c>
      <c r="G171">
        <v>4.1</v>
      </c>
      <c r="H171">
        <v>62.9</v>
      </c>
      <c r="I171">
        <v>45.9</v>
      </c>
      <c r="J171">
        <v>0</v>
      </c>
      <c r="K171">
        <v>33</v>
      </c>
      <c r="L171">
        <v>27.6</v>
      </c>
      <c r="M171">
        <v>7.3</v>
      </c>
      <c r="N171">
        <v>85</v>
      </c>
      <c r="O171">
        <v>78</v>
      </c>
      <c r="P171">
        <v>22.6</v>
      </c>
      <c r="Q171">
        <v>11.6</v>
      </c>
      <c r="R171">
        <v>10.5</v>
      </c>
      <c r="S171">
        <v>24.5</v>
      </c>
      <c r="T171">
        <v>81</v>
      </c>
      <c r="U171">
        <v>4344</v>
      </c>
      <c r="V171">
        <v>1995000</v>
      </c>
      <c r="W171">
        <v>57</v>
      </c>
      <c r="X171">
        <v>50</v>
      </c>
      <c r="Y171">
        <v>59.5</v>
      </c>
      <c r="Z171">
        <v>55.5</v>
      </c>
      <c r="AA171">
        <v>57</v>
      </c>
      <c r="AB171">
        <v>68.9</v>
      </c>
      <c r="AC171">
        <v>56.1</v>
      </c>
      <c r="AD171">
        <v>100</v>
      </c>
      <c r="AE171">
        <v>95.2</v>
      </c>
      <c r="AF171" t="str">
        <v>High</v>
      </c>
    </row>
    <row r="172">
      <c r="A172" t="str">
        <v>S-0171</v>
      </c>
      <c r="B172">
        <v>0.8</v>
      </c>
      <c r="C172">
        <v>4</v>
      </c>
      <c r="D172">
        <v>2</v>
      </c>
      <c r="E172">
        <v>0.3</v>
      </c>
      <c r="F172">
        <v>3.3</v>
      </c>
      <c r="G172">
        <v>5.5</v>
      </c>
      <c r="H172">
        <v>64</v>
      </c>
      <c r="I172">
        <v>61.4</v>
      </c>
      <c r="J172">
        <v>1</v>
      </c>
      <c r="K172">
        <v>36</v>
      </c>
      <c r="L172">
        <v>27.7</v>
      </c>
      <c r="M172">
        <v>7.8</v>
      </c>
      <c r="N172">
        <v>82</v>
      </c>
      <c r="O172">
        <v>55</v>
      </c>
      <c r="P172">
        <v>14.4</v>
      </c>
      <c r="Q172">
        <v>14</v>
      </c>
      <c r="R172">
        <v>8</v>
      </c>
      <c r="S172">
        <v>17.9</v>
      </c>
      <c r="T172">
        <v>83</v>
      </c>
      <c r="U172">
        <v>4423</v>
      </c>
      <c r="V172">
        <v>1979000</v>
      </c>
      <c r="W172">
        <v>42</v>
      </c>
      <c r="X172">
        <v>43.2</v>
      </c>
      <c r="Y172">
        <v>67.8</v>
      </c>
      <c r="Z172">
        <v>85.4</v>
      </c>
      <c r="AA172">
        <v>42</v>
      </c>
      <c r="AB172">
        <v>68.2</v>
      </c>
      <c r="AC172">
        <v>60.2</v>
      </c>
      <c r="AD172">
        <v>100</v>
      </c>
      <c r="AE172">
        <v>100</v>
      </c>
      <c r="AF172" t="str">
        <v>High</v>
      </c>
    </row>
    <row r="173">
      <c r="A173" t="str">
        <v>S-0172</v>
      </c>
      <c r="B173">
        <v>4.1</v>
      </c>
      <c r="C173">
        <v>8</v>
      </c>
      <c r="D173">
        <v>5</v>
      </c>
      <c r="E173">
        <v>18.5</v>
      </c>
      <c r="F173">
        <v>13.5</v>
      </c>
      <c r="G173">
        <v>3.9</v>
      </c>
      <c r="H173">
        <v>70</v>
      </c>
      <c r="I173">
        <v>72.4</v>
      </c>
      <c r="J173">
        <v>0</v>
      </c>
      <c r="K173">
        <v>55</v>
      </c>
      <c r="L173">
        <v>31.5</v>
      </c>
      <c r="M173">
        <v>4.8</v>
      </c>
      <c r="N173">
        <v>92</v>
      </c>
      <c r="O173">
        <v>56</v>
      </c>
      <c r="P173">
        <v>10.2</v>
      </c>
      <c r="Q173">
        <v>15.1</v>
      </c>
      <c r="R173">
        <v>8.8</v>
      </c>
      <c r="S173">
        <v>24</v>
      </c>
      <c r="T173">
        <v>88</v>
      </c>
      <c r="U173">
        <v>2922</v>
      </c>
      <c r="V173">
        <v>755000</v>
      </c>
      <c r="W173">
        <v>53</v>
      </c>
      <c r="X173">
        <v>69.6</v>
      </c>
      <c r="Y173">
        <v>74.8</v>
      </c>
      <c r="Z173">
        <v>57.3</v>
      </c>
      <c r="AA173">
        <v>53</v>
      </c>
      <c r="AB173">
        <v>82.7</v>
      </c>
      <c r="AC173">
        <v>68.1</v>
      </c>
      <c r="AD173">
        <v>100</v>
      </c>
      <c r="AE173">
        <v>100</v>
      </c>
      <c r="AF173" t="str">
        <v>High</v>
      </c>
    </row>
    <row r="174">
      <c r="A174" t="str">
        <v>S-0173</v>
      </c>
      <c r="B174">
        <v>2.2</v>
      </c>
      <c r="C174">
        <v>8</v>
      </c>
      <c r="D174">
        <v>2</v>
      </c>
      <c r="E174">
        <v>9</v>
      </c>
      <c r="F174">
        <v>15.4</v>
      </c>
      <c r="G174">
        <v>5.8</v>
      </c>
      <c r="H174">
        <v>65</v>
      </c>
      <c r="I174">
        <v>46.7</v>
      </c>
      <c r="J174">
        <v>0</v>
      </c>
      <c r="K174">
        <v>41</v>
      </c>
      <c r="L174">
        <v>28</v>
      </c>
      <c r="M174">
        <v>7.9</v>
      </c>
      <c r="N174">
        <v>78</v>
      </c>
      <c r="O174">
        <v>79</v>
      </c>
      <c r="P174">
        <v>23.9</v>
      </c>
      <c r="Q174">
        <v>12.5</v>
      </c>
      <c r="R174">
        <v>8.1</v>
      </c>
      <c r="S174">
        <v>18.3</v>
      </c>
      <c r="T174">
        <v>81</v>
      </c>
      <c r="U174">
        <v>3286</v>
      </c>
      <c r="V174">
        <v>878000</v>
      </c>
      <c r="W174">
        <v>35</v>
      </c>
      <c r="X174">
        <v>55.6</v>
      </c>
      <c r="Y174">
        <v>59.6</v>
      </c>
      <c r="Z174">
        <v>57</v>
      </c>
      <c r="AA174">
        <v>35</v>
      </c>
      <c r="AB174">
        <v>79.2</v>
      </c>
      <c r="AC174">
        <v>57.2</v>
      </c>
      <c r="AD174">
        <v>100</v>
      </c>
      <c r="AE174">
        <v>100</v>
      </c>
      <c r="AF174" t="str">
        <v>High</v>
      </c>
    </row>
    <row r="175">
      <c r="A175" t="str">
        <v>S-0174</v>
      </c>
      <c r="B175">
        <v>2.6</v>
      </c>
      <c r="C175">
        <v>9</v>
      </c>
      <c r="D175">
        <v>1</v>
      </c>
      <c r="E175">
        <v>8.4</v>
      </c>
      <c r="F175">
        <v>10.1</v>
      </c>
      <c r="G175">
        <v>6.6</v>
      </c>
      <c r="H175">
        <v>59.8</v>
      </c>
      <c r="I175">
        <v>63.8</v>
      </c>
      <c r="J175">
        <v>0</v>
      </c>
      <c r="K175">
        <v>48</v>
      </c>
      <c r="L175">
        <v>25.1</v>
      </c>
      <c r="M175">
        <v>7.1</v>
      </c>
      <c r="N175">
        <v>97</v>
      </c>
      <c r="O175">
        <v>70</v>
      </c>
      <c r="P175">
        <v>14.5</v>
      </c>
      <c r="Q175">
        <v>12.8</v>
      </c>
      <c r="R175">
        <v>10.8</v>
      </c>
      <c r="S175">
        <v>14.9</v>
      </c>
      <c r="T175">
        <v>97</v>
      </c>
      <c r="U175">
        <v>3601</v>
      </c>
      <c r="V175">
        <v>637000</v>
      </c>
      <c r="W175">
        <v>31</v>
      </c>
      <c r="X175">
        <v>54.5</v>
      </c>
      <c r="Y175">
        <v>68.4</v>
      </c>
      <c r="Z175">
        <v>71.8</v>
      </c>
      <c r="AA175">
        <v>31</v>
      </c>
      <c r="AB175">
        <v>76.1</v>
      </c>
      <c r="AC175">
        <v>61.3</v>
      </c>
      <c r="AD175">
        <v>100</v>
      </c>
      <c r="AE175">
        <v>100</v>
      </c>
      <c r="AF175" t="str">
        <v>High</v>
      </c>
    </row>
    <row r="176">
      <c r="A176" t="str">
        <v>S-0175</v>
      </c>
      <c r="B176">
        <v>2.5</v>
      </c>
      <c r="C176">
        <v>8</v>
      </c>
      <c r="D176">
        <v>3</v>
      </c>
      <c r="E176">
        <v>12.4</v>
      </c>
      <c r="F176">
        <v>5.1</v>
      </c>
      <c r="G176">
        <v>7.9</v>
      </c>
      <c r="H176">
        <v>61</v>
      </c>
      <c r="I176">
        <v>69.4</v>
      </c>
      <c r="J176">
        <v>0</v>
      </c>
      <c r="K176">
        <v>58</v>
      </c>
      <c r="L176">
        <v>21.6</v>
      </c>
      <c r="M176">
        <v>5.2</v>
      </c>
      <c r="N176">
        <v>85</v>
      </c>
      <c r="O176">
        <v>81</v>
      </c>
      <c r="P176">
        <v>9.7</v>
      </c>
      <c r="Q176">
        <v>9.8</v>
      </c>
      <c r="R176">
        <v>6.5</v>
      </c>
      <c r="S176">
        <v>9.9</v>
      </c>
      <c r="T176">
        <v>82</v>
      </c>
      <c r="U176">
        <v>3467</v>
      </c>
      <c r="V176">
        <v>1782000</v>
      </c>
      <c r="W176">
        <v>37</v>
      </c>
      <c r="X176">
        <v>62.8</v>
      </c>
      <c r="Y176">
        <v>76.7</v>
      </c>
      <c r="Z176">
        <v>87</v>
      </c>
      <c r="AA176">
        <v>37</v>
      </c>
      <c r="AB176">
        <v>77.4</v>
      </c>
      <c r="AC176">
        <v>70</v>
      </c>
      <c r="AD176">
        <v>100</v>
      </c>
      <c r="AE176">
        <v>100</v>
      </c>
      <c r="AF176" t="str">
        <v>High</v>
      </c>
    </row>
    <row r="177">
      <c r="A177" t="str">
        <v>S-0176</v>
      </c>
      <c r="B177">
        <v>0.5</v>
      </c>
      <c r="C177">
        <v>3</v>
      </c>
      <c r="D177">
        <v>3</v>
      </c>
      <c r="E177">
        <v>15.3</v>
      </c>
      <c r="F177">
        <v>3.6</v>
      </c>
      <c r="G177">
        <v>6.9</v>
      </c>
      <c r="H177">
        <v>82.9</v>
      </c>
      <c r="I177">
        <v>35.7</v>
      </c>
      <c r="J177">
        <v>0</v>
      </c>
      <c r="K177">
        <v>54</v>
      </c>
      <c r="L177">
        <v>30.5</v>
      </c>
      <c r="M177">
        <v>11.1</v>
      </c>
      <c r="N177">
        <v>61</v>
      </c>
      <c r="O177">
        <v>33</v>
      </c>
      <c r="P177">
        <v>22.2</v>
      </c>
      <c r="Q177">
        <v>14.4</v>
      </c>
      <c r="R177">
        <v>8.8</v>
      </c>
      <c r="S177">
        <v>12.2</v>
      </c>
      <c r="T177">
        <v>75</v>
      </c>
      <c r="U177">
        <v>3980</v>
      </c>
      <c r="V177">
        <v>1840000</v>
      </c>
      <c r="W177">
        <v>41</v>
      </c>
      <c r="X177">
        <v>70</v>
      </c>
      <c r="Y177">
        <v>52.9</v>
      </c>
      <c r="Z177">
        <v>88.8</v>
      </c>
      <c r="AA177">
        <v>41</v>
      </c>
      <c r="AB177">
        <v>72.5</v>
      </c>
      <c r="AC177">
        <v>66.8</v>
      </c>
      <c r="AD177">
        <v>100</v>
      </c>
      <c r="AE177">
        <v>100</v>
      </c>
      <c r="AF177" t="str">
        <v>High</v>
      </c>
    </row>
    <row r="178">
      <c r="A178" t="str">
        <v>S-0177</v>
      </c>
      <c r="B178">
        <v>0.5</v>
      </c>
      <c r="C178">
        <v>2</v>
      </c>
      <c r="D178">
        <v>0</v>
      </c>
      <c r="E178">
        <v>11.4</v>
      </c>
      <c r="F178">
        <v>4.3</v>
      </c>
      <c r="G178">
        <v>5</v>
      </c>
      <c r="H178">
        <v>69</v>
      </c>
      <c r="I178">
        <v>48.5</v>
      </c>
      <c r="J178">
        <v>0</v>
      </c>
      <c r="K178">
        <v>47</v>
      </c>
      <c r="L178">
        <v>23.2</v>
      </c>
      <c r="M178">
        <v>5.6</v>
      </c>
      <c r="N178">
        <v>78</v>
      </c>
      <c r="O178">
        <v>70</v>
      </c>
      <c r="P178">
        <v>22.8</v>
      </c>
      <c r="Q178">
        <v>7.8</v>
      </c>
      <c r="R178">
        <v>10.6</v>
      </c>
      <c r="S178">
        <v>22.3</v>
      </c>
      <c r="T178">
        <v>82</v>
      </c>
      <c r="U178">
        <v>3632</v>
      </c>
      <c r="V178">
        <v>1998000</v>
      </c>
      <c r="W178">
        <v>44</v>
      </c>
      <c r="X178">
        <v>62.2</v>
      </c>
      <c r="Y178">
        <v>63.1</v>
      </c>
      <c r="Z178">
        <v>79.9</v>
      </c>
      <c r="AA178">
        <v>44</v>
      </c>
      <c r="AB178">
        <v>75.8</v>
      </c>
      <c r="AC178">
        <v>65.5</v>
      </c>
      <c r="AD178">
        <v>100</v>
      </c>
      <c r="AE178">
        <v>100</v>
      </c>
      <c r="AF178" t="str">
        <v>High</v>
      </c>
    </row>
    <row r="179">
      <c r="A179" t="str">
        <v>S-0178</v>
      </c>
      <c r="B179">
        <v>0.6</v>
      </c>
      <c r="C179">
        <v>4</v>
      </c>
      <c r="D179">
        <v>2</v>
      </c>
      <c r="E179">
        <v>8.2</v>
      </c>
      <c r="F179">
        <v>5.7</v>
      </c>
      <c r="G179">
        <v>5</v>
      </c>
      <c r="H179">
        <v>87.9</v>
      </c>
      <c r="J179">
        <v>0</v>
      </c>
      <c r="K179">
        <v>39</v>
      </c>
      <c r="L179">
        <v>27.3</v>
      </c>
      <c r="N179">
        <v>80</v>
      </c>
      <c r="O179">
        <v>53</v>
      </c>
      <c r="Q179">
        <v>4.2</v>
      </c>
      <c r="R179">
        <v>10.2</v>
      </c>
      <c r="S179">
        <v>14.4</v>
      </c>
      <c r="U179">
        <v>4488</v>
      </c>
      <c r="V179">
        <v>5642000</v>
      </c>
      <c r="W179">
        <v>56</v>
      </c>
      <c r="X179">
        <v>56.4</v>
      </c>
      <c r="Y179">
        <v>81.8</v>
      </c>
      <c r="Z179">
        <v>82.4</v>
      </c>
      <c r="AA179">
        <v>56</v>
      </c>
      <c r="AB179">
        <v>67.5</v>
      </c>
      <c r="AC179">
        <v>69</v>
      </c>
      <c r="AD179">
        <v>100</v>
      </c>
      <c r="AE179">
        <v>81</v>
      </c>
      <c r="AF179" t="str">
        <v>Medium</v>
      </c>
    </row>
    <row r="180">
      <c r="A180" t="str">
        <v>S-0179</v>
      </c>
      <c r="B180">
        <v>4.5</v>
      </c>
      <c r="C180">
        <v>13</v>
      </c>
      <c r="D180">
        <v>5</v>
      </c>
      <c r="E180">
        <v>14.7</v>
      </c>
      <c r="G180">
        <v>5.8</v>
      </c>
      <c r="H180">
        <v>80.4</v>
      </c>
      <c r="I180">
        <v>50.4</v>
      </c>
      <c r="J180">
        <v>0</v>
      </c>
      <c r="K180">
        <v>64</v>
      </c>
      <c r="L180">
        <v>23</v>
      </c>
      <c r="M180">
        <v>7.6</v>
      </c>
      <c r="N180">
        <v>83</v>
      </c>
      <c r="O180">
        <v>57</v>
      </c>
      <c r="P180">
        <v>21.2</v>
      </c>
      <c r="Q180">
        <v>6.1</v>
      </c>
      <c r="R180">
        <v>7.4</v>
      </c>
      <c r="S180">
        <v>17.7</v>
      </c>
      <c r="T180">
        <v>83</v>
      </c>
      <c r="U180">
        <v>5105</v>
      </c>
      <c r="V180">
        <v>3044000</v>
      </c>
      <c r="W180">
        <v>67</v>
      </c>
      <c r="X180">
        <v>68</v>
      </c>
      <c r="Y180">
        <v>64.9</v>
      </c>
      <c r="Z180">
        <v>67.3</v>
      </c>
      <c r="AA180">
        <v>67</v>
      </c>
      <c r="AB180">
        <v>61.6</v>
      </c>
      <c r="AC180">
        <v>66.3</v>
      </c>
      <c r="AD180">
        <v>100</v>
      </c>
      <c r="AE180">
        <v>95.2</v>
      </c>
      <c r="AF180" t="str">
        <v>High</v>
      </c>
    </row>
    <row r="181">
      <c r="A181" t="str">
        <v>S-0180</v>
      </c>
      <c r="B181">
        <v>4.1</v>
      </c>
      <c r="C181">
        <v>12</v>
      </c>
      <c r="D181">
        <v>4</v>
      </c>
      <c r="E181">
        <v>9.7</v>
      </c>
      <c r="F181">
        <v>7.3</v>
      </c>
      <c r="G181">
        <v>5.8</v>
      </c>
      <c r="H181">
        <v>60.1</v>
      </c>
      <c r="I181">
        <v>46.5</v>
      </c>
      <c r="J181">
        <v>0</v>
      </c>
      <c r="K181">
        <v>50</v>
      </c>
      <c r="L181">
        <v>23.8</v>
      </c>
      <c r="M181">
        <v>9.1</v>
      </c>
      <c r="N181">
        <v>94</v>
      </c>
      <c r="O181">
        <v>62</v>
      </c>
      <c r="P181">
        <v>16.4</v>
      </c>
      <c r="Q181">
        <v>11.3</v>
      </c>
      <c r="R181">
        <v>8.1</v>
      </c>
      <c r="S181">
        <v>12.7</v>
      </c>
      <c r="T181">
        <v>69</v>
      </c>
      <c r="U181">
        <v>3533</v>
      </c>
      <c r="V181">
        <v>660000</v>
      </c>
      <c r="W181">
        <v>44</v>
      </c>
      <c r="X181">
        <v>58.1</v>
      </c>
      <c r="Y181">
        <v>61.9</v>
      </c>
      <c r="Z181">
        <v>79.9</v>
      </c>
      <c r="AA181">
        <v>44</v>
      </c>
      <c r="AB181">
        <v>76.8</v>
      </c>
      <c r="AC181">
        <v>63.9</v>
      </c>
      <c r="AD181">
        <v>100</v>
      </c>
      <c r="AE181">
        <v>100</v>
      </c>
      <c r="AF181" t="str">
        <v>High</v>
      </c>
    </row>
    <row r="182">
      <c r="A182" t="str">
        <v>S-0181</v>
      </c>
      <c r="B182">
        <v>0.5</v>
      </c>
      <c r="C182">
        <v>3</v>
      </c>
      <c r="D182">
        <v>0</v>
      </c>
      <c r="E182">
        <v>9.3</v>
      </c>
      <c r="F182">
        <v>1.2</v>
      </c>
      <c r="G182">
        <v>6.3</v>
      </c>
      <c r="H182">
        <v>62.3</v>
      </c>
      <c r="I182">
        <v>53.2</v>
      </c>
      <c r="J182">
        <v>0</v>
      </c>
      <c r="K182">
        <v>49</v>
      </c>
      <c r="L182">
        <v>29.3</v>
      </c>
      <c r="M182">
        <v>9.5</v>
      </c>
      <c r="N182">
        <v>73</v>
      </c>
      <c r="O182">
        <v>74</v>
      </c>
      <c r="P182">
        <v>25.2</v>
      </c>
      <c r="Q182">
        <v>10.9</v>
      </c>
      <c r="R182">
        <v>11.1</v>
      </c>
      <c r="S182">
        <v>19.8</v>
      </c>
      <c r="T182">
        <v>83</v>
      </c>
      <c r="U182">
        <v>3774</v>
      </c>
      <c r="V182">
        <v>1415000</v>
      </c>
      <c r="W182">
        <v>45</v>
      </c>
      <c r="X182">
        <v>56.5</v>
      </c>
      <c r="Y182">
        <v>59.4</v>
      </c>
      <c r="Z182">
        <v>87</v>
      </c>
      <c r="AA182">
        <v>45</v>
      </c>
      <c r="AB182">
        <v>74.5</v>
      </c>
      <c r="AC182">
        <v>64</v>
      </c>
      <c r="AD182">
        <v>100</v>
      </c>
      <c r="AE182">
        <v>100</v>
      </c>
      <c r="AF182" t="str">
        <v>High</v>
      </c>
    </row>
    <row r="183">
      <c r="A183" t="str">
        <v>S-0182</v>
      </c>
      <c r="B183">
        <v>3.7</v>
      </c>
      <c r="C183">
        <v>13</v>
      </c>
      <c r="D183">
        <v>4</v>
      </c>
      <c r="E183">
        <v>5.9</v>
      </c>
      <c r="F183">
        <v>8.5</v>
      </c>
      <c r="G183">
        <v>7.3</v>
      </c>
      <c r="H183">
        <v>67.5</v>
      </c>
      <c r="I183">
        <v>69.5</v>
      </c>
      <c r="J183">
        <v>0</v>
      </c>
      <c r="K183">
        <v>52</v>
      </c>
      <c r="L183">
        <v>24.3</v>
      </c>
      <c r="M183">
        <v>8.2</v>
      </c>
      <c r="N183">
        <v>108</v>
      </c>
      <c r="O183">
        <v>68</v>
      </c>
      <c r="P183">
        <v>11.4</v>
      </c>
      <c r="Q183">
        <v>7.5</v>
      </c>
      <c r="R183">
        <v>5.3</v>
      </c>
      <c r="S183">
        <v>13.3</v>
      </c>
      <c r="T183">
        <v>89</v>
      </c>
      <c r="U183">
        <v>3962</v>
      </c>
      <c r="V183">
        <v>2072000</v>
      </c>
      <c r="W183">
        <v>39</v>
      </c>
      <c r="X183">
        <v>49.8</v>
      </c>
      <c r="Y183">
        <v>75.2</v>
      </c>
      <c r="Z183">
        <v>76.7</v>
      </c>
      <c r="AA183">
        <v>39</v>
      </c>
      <c r="AB183">
        <v>72.6</v>
      </c>
      <c r="AC183">
        <v>62.7</v>
      </c>
      <c r="AD183">
        <v>100</v>
      </c>
      <c r="AE183">
        <v>100</v>
      </c>
      <c r="AF183" t="str">
        <v>High</v>
      </c>
    </row>
    <row r="184">
      <c r="A184" t="str">
        <v>S-0183</v>
      </c>
      <c r="B184">
        <v>1.9</v>
      </c>
      <c r="C184">
        <v>6</v>
      </c>
      <c r="D184">
        <v>3</v>
      </c>
      <c r="E184">
        <v>12.2</v>
      </c>
      <c r="F184">
        <v>1</v>
      </c>
      <c r="G184">
        <v>6.9</v>
      </c>
      <c r="H184">
        <v>66.8</v>
      </c>
      <c r="I184">
        <v>49.5</v>
      </c>
      <c r="J184">
        <v>0</v>
      </c>
      <c r="K184">
        <v>56</v>
      </c>
      <c r="L184">
        <v>27.1</v>
      </c>
      <c r="M184">
        <v>6.8</v>
      </c>
      <c r="N184">
        <v>76</v>
      </c>
      <c r="O184">
        <v>54</v>
      </c>
      <c r="P184">
        <v>19.8</v>
      </c>
      <c r="Q184">
        <v>13.1</v>
      </c>
      <c r="R184">
        <v>9.2</v>
      </c>
      <c r="S184">
        <v>20.3</v>
      </c>
      <c r="T184">
        <v>77</v>
      </c>
      <c r="U184">
        <v>3643</v>
      </c>
      <c r="V184">
        <v>1340000</v>
      </c>
      <c r="W184">
        <v>46</v>
      </c>
      <c r="X184">
        <v>63.2</v>
      </c>
      <c r="Y184">
        <v>62.2</v>
      </c>
      <c r="Z184">
        <v>86.7</v>
      </c>
      <c r="AA184">
        <v>46</v>
      </c>
      <c r="AB184">
        <v>75.7</v>
      </c>
      <c r="AC184">
        <v>67.2</v>
      </c>
      <c r="AD184">
        <v>100</v>
      </c>
      <c r="AE184">
        <v>100</v>
      </c>
      <c r="AF184" t="str">
        <v>High</v>
      </c>
    </row>
    <row r="185">
      <c r="A185" t="str">
        <v>S-0184</v>
      </c>
      <c r="B185">
        <v>2.6</v>
      </c>
      <c r="C185">
        <v>9</v>
      </c>
      <c r="D185">
        <v>3</v>
      </c>
      <c r="E185">
        <v>14.2</v>
      </c>
      <c r="F185">
        <v>7.5</v>
      </c>
      <c r="G185">
        <v>5</v>
      </c>
      <c r="H185">
        <v>50.1</v>
      </c>
      <c r="I185">
        <v>54.4</v>
      </c>
      <c r="J185">
        <v>0</v>
      </c>
      <c r="K185">
        <v>49</v>
      </c>
      <c r="L185">
        <v>26.9</v>
      </c>
      <c r="M185">
        <v>6.2</v>
      </c>
      <c r="N185">
        <v>103</v>
      </c>
      <c r="O185">
        <v>106</v>
      </c>
      <c r="P185">
        <v>16.5</v>
      </c>
      <c r="Q185">
        <v>14</v>
      </c>
      <c r="R185">
        <v>12.5</v>
      </c>
      <c r="S185">
        <v>22</v>
      </c>
      <c r="T185">
        <v>90</v>
      </c>
      <c r="U185">
        <v>2132</v>
      </c>
      <c r="V185">
        <v>746000</v>
      </c>
      <c r="W185">
        <v>34</v>
      </c>
      <c r="X185">
        <v>59.7</v>
      </c>
      <c r="Y185">
        <v>63.9</v>
      </c>
      <c r="Z185">
        <v>72.6</v>
      </c>
      <c r="AA185">
        <v>34</v>
      </c>
      <c r="AB185">
        <v>90.3</v>
      </c>
      <c r="AC185">
        <v>63.8</v>
      </c>
      <c r="AD185">
        <v>100</v>
      </c>
      <c r="AE185">
        <v>100</v>
      </c>
      <c r="AF185" t="str">
        <v>High</v>
      </c>
    </row>
    <row r="186">
      <c r="A186" t="str">
        <v>S-0185</v>
      </c>
      <c r="B186">
        <v>1.8</v>
      </c>
      <c r="C186">
        <v>7</v>
      </c>
      <c r="D186">
        <v>2</v>
      </c>
      <c r="E186">
        <v>5.6</v>
      </c>
      <c r="F186">
        <v>23.9</v>
      </c>
      <c r="G186">
        <v>7</v>
      </c>
      <c r="H186">
        <v>65.5</v>
      </c>
      <c r="I186">
        <v>47.1</v>
      </c>
      <c r="J186">
        <v>0</v>
      </c>
      <c r="K186">
        <v>35</v>
      </c>
      <c r="L186">
        <v>43.4</v>
      </c>
      <c r="M186">
        <v>11.1</v>
      </c>
      <c r="N186">
        <v>109</v>
      </c>
      <c r="O186">
        <v>80</v>
      </c>
      <c r="P186">
        <v>22.7</v>
      </c>
      <c r="Q186">
        <v>9.3</v>
      </c>
      <c r="R186">
        <v>5.6</v>
      </c>
      <c r="S186">
        <v>21.2</v>
      </c>
      <c r="T186">
        <v>72</v>
      </c>
      <c r="U186">
        <v>3167</v>
      </c>
      <c r="V186">
        <v>1500000</v>
      </c>
      <c r="W186">
        <v>76</v>
      </c>
      <c r="X186">
        <v>40.4</v>
      </c>
      <c r="Y186">
        <v>60</v>
      </c>
      <c r="Z186">
        <v>35.2</v>
      </c>
      <c r="AA186">
        <v>76</v>
      </c>
      <c r="AB186">
        <v>80.3</v>
      </c>
      <c r="AC186">
        <v>51.8</v>
      </c>
      <c r="AD186">
        <v>100</v>
      </c>
      <c r="AE186">
        <v>100</v>
      </c>
      <c r="AF186" t="str">
        <v>High</v>
      </c>
    </row>
    <row r="187">
      <c r="A187" t="str">
        <v>S-0186</v>
      </c>
      <c r="B187">
        <v>1.6</v>
      </c>
      <c r="C187">
        <v>5</v>
      </c>
      <c r="D187">
        <v>0</v>
      </c>
      <c r="E187">
        <v>13.4</v>
      </c>
      <c r="F187">
        <v>8.9</v>
      </c>
      <c r="G187">
        <v>6.6</v>
      </c>
      <c r="H187">
        <v>57.2</v>
      </c>
      <c r="I187">
        <v>41.1</v>
      </c>
      <c r="J187">
        <v>0</v>
      </c>
      <c r="K187">
        <v>47</v>
      </c>
      <c r="L187">
        <v>28.3</v>
      </c>
      <c r="M187">
        <v>7.7</v>
      </c>
      <c r="N187">
        <v>114</v>
      </c>
      <c r="O187">
        <v>99</v>
      </c>
      <c r="P187">
        <v>24.6</v>
      </c>
      <c r="Q187">
        <v>12.1</v>
      </c>
      <c r="R187">
        <v>11.2</v>
      </c>
      <c r="S187">
        <v>11.6</v>
      </c>
      <c r="T187">
        <v>68</v>
      </c>
      <c r="U187">
        <v>1698</v>
      </c>
      <c r="V187">
        <v>1123000</v>
      </c>
      <c r="W187">
        <v>71</v>
      </c>
      <c r="X187">
        <v>57.2</v>
      </c>
      <c r="Y187">
        <v>56.3</v>
      </c>
      <c r="Z187">
        <v>77</v>
      </c>
      <c r="AA187">
        <v>71</v>
      </c>
      <c r="AB187">
        <v>94.6</v>
      </c>
      <c r="AC187">
        <v>66</v>
      </c>
      <c r="AD187">
        <v>100</v>
      </c>
      <c r="AE187">
        <v>100</v>
      </c>
      <c r="AF187" t="str">
        <v>High</v>
      </c>
    </row>
    <row r="188">
      <c r="A188" t="str">
        <v>S-0187</v>
      </c>
      <c r="B188">
        <v>3</v>
      </c>
      <c r="C188">
        <v>9</v>
      </c>
      <c r="D188">
        <v>5</v>
      </c>
      <c r="E188">
        <v>9.2</v>
      </c>
      <c r="F188">
        <v>15.7</v>
      </c>
      <c r="G188">
        <v>6</v>
      </c>
      <c r="H188">
        <v>62.1</v>
      </c>
      <c r="I188">
        <v>73.3</v>
      </c>
      <c r="J188">
        <v>0</v>
      </c>
      <c r="K188">
        <v>46</v>
      </c>
      <c r="L188">
        <v>35.9</v>
      </c>
      <c r="M188">
        <v>5.2</v>
      </c>
      <c r="N188">
        <v>112</v>
      </c>
      <c r="O188">
        <v>110</v>
      </c>
      <c r="P188">
        <v>17.6</v>
      </c>
      <c r="Q188">
        <v>10</v>
      </c>
      <c r="R188">
        <v>5.1</v>
      </c>
      <c r="S188">
        <v>18.9</v>
      </c>
      <c r="T188">
        <v>89</v>
      </c>
      <c r="U188">
        <v>2600</v>
      </c>
      <c r="V188">
        <v>1232000</v>
      </c>
      <c r="W188">
        <v>51</v>
      </c>
      <c r="X188">
        <v>46.7</v>
      </c>
      <c r="Y188">
        <v>75.6</v>
      </c>
      <c r="Z188">
        <v>55.9</v>
      </c>
      <c r="AA188">
        <v>51</v>
      </c>
      <c r="AB188">
        <v>85.8</v>
      </c>
      <c r="AC188">
        <v>60.1</v>
      </c>
      <c r="AD188">
        <v>100</v>
      </c>
      <c r="AE188">
        <v>100</v>
      </c>
      <c r="AF188" t="str">
        <v>High</v>
      </c>
    </row>
    <row r="189">
      <c r="A189" t="str">
        <v>S-0188</v>
      </c>
      <c r="B189">
        <v>4.7</v>
      </c>
      <c r="C189">
        <v>14</v>
      </c>
      <c r="D189">
        <v>7</v>
      </c>
      <c r="E189">
        <v>8.9</v>
      </c>
      <c r="F189">
        <v>18.8</v>
      </c>
      <c r="G189">
        <v>4.6</v>
      </c>
      <c r="H189">
        <v>70.8</v>
      </c>
      <c r="I189">
        <v>55.8</v>
      </c>
      <c r="J189">
        <v>0</v>
      </c>
      <c r="K189">
        <v>43</v>
      </c>
      <c r="L189">
        <v>23.2</v>
      </c>
      <c r="M189">
        <v>5.9</v>
      </c>
      <c r="N189">
        <v>86</v>
      </c>
      <c r="O189">
        <v>87</v>
      </c>
      <c r="P189">
        <v>15.4</v>
      </c>
      <c r="Q189">
        <v>10.3</v>
      </c>
      <c r="R189">
        <v>12.6</v>
      </c>
      <c r="S189">
        <v>24.6</v>
      </c>
      <c r="T189">
        <v>80</v>
      </c>
      <c r="U189">
        <v>2164</v>
      </c>
      <c r="V189">
        <v>1116000</v>
      </c>
      <c r="W189">
        <v>53</v>
      </c>
      <c r="X189">
        <v>56</v>
      </c>
      <c r="Y189">
        <v>66.4</v>
      </c>
      <c r="Z189">
        <v>44.5</v>
      </c>
      <c r="AA189">
        <v>53</v>
      </c>
      <c r="AB189">
        <v>90</v>
      </c>
      <c r="AC189">
        <v>59.4</v>
      </c>
      <c r="AD189">
        <v>100</v>
      </c>
      <c r="AE189">
        <v>100</v>
      </c>
      <c r="AF189" t="str">
        <v>High</v>
      </c>
    </row>
    <row r="190">
      <c r="A190" t="str">
        <v>S-0189</v>
      </c>
      <c r="B190">
        <v>2.2</v>
      </c>
      <c r="D190">
        <v>6</v>
      </c>
      <c r="E190">
        <v>14.5</v>
      </c>
      <c r="F190">
        <v>12.4</v>
      </c>
      <c r="G190">
        <v>4.6</v>
      </c>
      <c r="H190">
        <v>62.2</v>
      </c>
      <c r="I190">
        <v>55.9</v>
      </c>
      <c r="J190">
        <v>0</v>
      </c>
      <c r="K190">
        <v>46</v>
      </c>
      <c r="L190">
        <v>17.7</v>
      </c>
      <c r="M190">
        <v>7.6</v>
      </c>
      <c r="N190">
        <v>107</v>
      </c>
      <c r="O190">
        <v>101</v>
      </c>
      <c r="P190">
        <v>20</v>
      </c>
      <c r="Q190">
        <v>13.1</v>
      </c>
      <c r="R190">
        <v>10.3</v>
      </c>
      <c r="S190">
        <v>23.5</v>
      </c>
      <c r="T190">
        <v>83</v>
      </c>
      <c r="U190">
        <v>2182</v>
      </c>
      <c r="V190">
        <v>1978000</v>
      </c>
      <c r="W190">
        <v>63</v>
      </c>
      <c r="X190">
        <v>64</v>
      </c>
      <c r="Y190">
        <v>63.3</v>
      </c>
      <c r="Z190">
        <v>60.2</v>
      </c>
      <c r="AA190">
        <v>63</v>
      </c>
      <c r="AB190">
        <v>89.9</v>
      </c>
      <c r="AC190">
        <v>65.5</v>
      </c>
      <c r="AD190">
        <v>100</v>
      </c>
      <c r="AE190">
        <v>95.2</v>
      </c>
      <c r="AF190" t="str">
        <v>High</v>
      </c>
    </row>
    <row r="191">
      <c r="A191" t="str">
        <v>S-0190</v>
      </c>
      <c r="B191">
        <v>0.5</v>
      </c>
      <c r="C191">
        <v>3</v>
      </c>
      <c r="D191">
        <v>1</v>
      </c>
      <c r="E191">
        <v>7.6</v>
      </c>
      <c r="F191">
        <v>6.1</v>
      </c>
      <c r="H191">
        <v>54.9</v>
      </c>
      <c r="I191">
        <v>48.6</v>
      </c>
      <c r="J191">
        <v>2</v>
      </c>
      <c r="K191">
        <v>23</v>
      </c>
      <c r="L191">
        <v>35.2</v>
      </c>
      <c r="M191">
        <v>5.8</v>
      </c>
      <c r="N191">
        <v>98</v>
      </c>
      <c r="O191">
        <v>111</v>
      </c>
      <c r="P191">
        <v>19.2</v>
      </c>
      <c r="T191">
        <v>82</v>
      </c>
      <c r="U191">
        <v>1951</v>
      </c>
      <c r="V191">
        <v>846000</v>
      </c>
      <c r="W191">
        <v>53</v>
      </c>
      <c r="X191">
        <v>45.8</v>
      </c>
      <c r="Y191">
        <v>59</v>
      </c>
      <c r="Z191">
        <v>85.4</v>
      </c>
      <c r="AA191">
        <v>53</v>
      </c>
      <c r="AB191">
        <v>92.1</v>
      </c>
      <c r="AC191">
        <v>62.4</v>
      </c>
      <c r="AD191">
        <v>100</v>
      </c>
      <c r="AE191">
        <v>81</v>
      </c>
      <c r="AF191" t="str">
        <v>Medium</v>
      </c>
    </row>
    <row r="192">
      <c r="A192" t="str">
        <v>S-0191</v>
      </c>
      <c r="B192">
        <v>3.5</v>
      </c>
      <c r="C192">
        <v>7</v>
      </c>
      <c r="D192">
        <v>5</v>
      </c>
      <c r="E192">
        <v>11</v>
      </c>
      <c r="F192">
        <v>6.5</v>
      </c>
      <c r="G192">
        <v>5.7</v>
      </c>
      <c r="H192">
        <v>62.4</v>
      </c>
      <c r="I192">
        <v>45.9</v>
      </c>
      <c r="J192">
        <v>0</v>
      </c>
      <c r="K192">
        <v>51</v>
      </c>
      <c r="L192">
        <v>20.9</v>
      </c>
      <c r="M192">
        <v>8.6</v>
      </c>
      <c r="N192">
        <v>104</v>
      </c>
      <c r="O192">
        <v>102</v>
      </c>
      <c r="P192">
        <v>12.1</v>
      </c>
      <c r="Q192">
        <v>11.9</v>
      </c>
      <c r="R192">
        <v>10.5</v>
      </c>
      <c r="S192">
        <v>18.9</v>
      </c>
      <c r="T192">
        <v>73</v>
      </c>
      <c r="U192">
        <v>2260</v>
      </c>
      <c r="V192">
        <v>1273000</v>
      </c>
      <c r="W192">
        <v>37</v>
      </c>
      <c r="X192">
        <v>57.3</v>
      </c>
      <c r="Y192">
        <v>62.4</v>
      </c>
      <c r="Z192">
        <v>77.2</v>
      </c>
      <c r="AA192">
        <v>37</v>
      </c>
      <c r="AB192">
        <v>89.1</v>
      </c>
      <c r="AC192">
        <v>63.7</v>
      </c>
      <c r="AD192">
        <v>100</v>
      </c>
      <c r="AE192">
        <v>100</v>
      </c>
      <c r="AF192" t="str">
        <v>High</v>
      </c>
    </row>
    <row r="193">
      <c r="A193" t="str">
        <v>S-0192</v>
      </c>
      <c r="B193">
        <v>7.5</v>
      </c>
      <c r="C193">
        <v>23</v>
      </c>
      <c r="D193">
        <v>11</v>
      </c>
      <c r="E193">
        <v>13.9</v>
      </c>
      <c r="F193">
        <v>13</v>
      </c>
      <c r="G193">
        <v>4.5</v>
      </c>
      <c r="H193">
        <v>53.1</v>
      </c>
      <c r="I193">
        <v>71.5</v>
      </c>
      <c r="J193">
        <v>0</v>
      </c>
      <c r="K193">
        <v>57</v>
      </c>
      <c r="L193">
        <v>28</v>
      </c>
      <c r="M193">
        <v>3.5</v>
      </c>
      <c r="N193">
        <v>97</v>
      </c>
      <c r="O193">
        <v>100</v>
      </c>
      <c r="P193">
        <v>22.2</v>
      </c>
      <c r="Q193">
        <v>6.4</v>
      </c>
      <c r="R193">
        <v>7.3</v>
      </c>
      <c r="S193">
        <v>19.9</v>
      </c>
      <c r="T193">
        <v>91</v>
      </c>
      <c r="U193">
        <v>1930</v>
      </c>
      <c r="V193">
        <v>1508000</v>
      </c>
      <c r="W193">
        <v>40</v>
      </c>
      <c r="X193">
        <v>59.9</v>
      </c>
      <c r="Y193">
        <v>74.9</v>
      </c>
      <c r="Z193">
        <v>61.4</v>
      </c>
      <c r="AA193">
        <v>40</v>
      </c>
      <c r="AB193">
        <v>92.3</v>
      </c>
      <c r="AC193">
        <v>65.2</v>
      </c>
      <c r="AD193">
        <v>100</v>
      </c>
      <c r="AE193">
        <v>100</v>
      </c>
      <c r="AF193" t="str">
        <v>High</v>
      </c>
    </row>
    <row r="194">
      <c r="A194" t="str">
        <v>S-0193</v>
      </c>
      <c r="B194">
        <v>3.6</v>
      </c>
      <c r="D194">
        <v>4</v>
      </c>
      <c r="E194">
        <v>11.3</v>
      </c>
      <c r="F194">
        <v>14</v>
      </c>
      <c r="G194">
        <v>5.6</v>
      </c>
      <c r="H194">
        <v>46</v>
      </c>
      <c r="I194">
        <v>54.7</v>
      </c>
      <c r="J194">
        <v>0</v>
      </c>
      <c r="K194">
        <v>44</v>
      </c>
      <c r="L194">
        <v>22.2</v>
      </c>
      <c r="M194">
        <v>8</v>
      </c>
      <c r="N194">
        <v>92</v>
      </c>
      <c r="O194">
        <v>86</v>
      </c>
      <c r="P194">
        <v>21.8</v>
      </c>
      <c r="Q194">
        <v>11.7</v>
      </c>
      <c r="R194">
        <v>6.2</v>
      </c>
      <c r="S194">
        <v>17.9</v>
      </c>
      <c r="T194">
        <v>79</v>
      </c>
      <c r="U194">
        <v>2396</v>
      </c>
      <c r="V194">
        <v>1524000</v>
      </c>
      <c r="W194">
        <v>31</v>
      </c>
      <c r="X194">
        <v>59.7</v>
      </c>
      <c r="Y194">
        <v>64.2</v>
      </c>
      <c r="Z194">
        <v>60.5</v>
      </c>
      <c r="AA194">
        <v>31</v>
      </c>
      <c r="AB194">
        <v>87.8</v>
      </c>
      <c r="AC194">
        <v>60.9</v>
      </c>
      <c r="AD194">
        <v>100</v>
      </c>
      <c r="AE194">
        <v>95.2</v>
      </c>
      <c r="AF194" t="str">
        <v>High</v>
      </c>
    </row>
    <row r="195">
      <c r="A195" t="str">
        <v>S-0194</v>
      </c>
      <c r="B195">
        <v>3</v>
      </c>
      <c r="C195">
        <v>11</v>
      </c>
      <c r="D195">
        <v>4</v>
      </c>
      <c r="E195">
        <v>15.6</v>
      </c>
      <c r="F195">
        <v>17.7</v>
      </c>
      <c r="G195">
        <v>5.3</v>
      </c>
      <c r="H195">
        <v>70.6</v>
      </c>
      <c r="I195">
        <v>60.3</v>
      </c>
      <c r="J195">
        <v>0</v>
      </c>
      <c r="K195">
        <v>48</v>
      </c>
      <c r="L195">
        <v>38.6</v>
      </c>
      <c r="M195">
        <v>8.1</v>
      </c>
      <c r="N195">
        <v>77</v>
      </c>
      <c r="O195">
        <v>90</v>
      </c>
      <c r="P195">
        <v>20.2</v>
      </c>
      <c r="Q195">
        <v>10.3</v>
      </c>
      <c r="R195">
        <v>8.6</v>
      </c>
      <c r="S195">
        <v>22.4</v>
      </c>
      <c r="T195">
        <v>80</v>
      </c>
      <c r="U195">
        <v>2632</v>
      </c>
      <c r="V195">
        <v>1210000</v>
      </c>
      <c r="W195">
        <v>38</v>
      </c>
      <c r="X195">
        <v>61.1</v>
      </c>
      <c r="Y195">
        <v>66.2</v>
      </c>
      <c r="Z195">
        <v>48.7</v>
      </c>
      <c r="AA195">
        <v>38</v>
      </c>
      <c r="AB195">
        <v>85.5</v>
      </c>
      <c r="AC195">
        <v>60</v>
      </c>
      <c r="AD195">
        <v>100</v>
      </c>
      <c r="AE195">
        <v>100</v>
      </c>
      <c r="AF195" t="str">
        <v>High</v>
      </c>
    </row>
    <row r="196">
      <c r="A196" t="str">
        <v>S-0195</v>
      </c>
      <c r="B196">
        <v>3.1</v>
      </c>
      <c r="C196">
        <v>6</v>
      </c>
      <c r="D196">
        <v>2</v>
      </c>
      <c r="E196">
        <v>4.3</v>
      </c>
      <c r="F196">
        <v>20.9</v>
      </c>
      <c r="G196">
        <v>5.9</v>
      </c>
      <c r="H196">
        <v>68.2</v>
      </c>
      <c r="I196">
        <v>64.8</v>
      </c>
      <c r="J196">
        <v>0</v>
      </c>
      <c r="K196">
        <v>38</v>
      </c>
      <c r="L196">
        <v>34.7</v>
      </c>
      <c r="M196">
        <v>4.9</v>
      </c>
      <c r="N196">
        <v>92</v>
      </c>
      <c r="O196">
        <v>96</v>
      </c>
      <c r="P196">
        <v>18.8</v>
      </c>
      <c r="Q196">
        <v>9.5</v>
      </c>
      <c r="R196">
        <v>5.2</v>
      </c>
      <c r="S196">
        <v>18</v>
      </c>
      <c r="T196">
        <v>88</v>
      </c>
      <c r="U196">
        <v>2160</v>
      </c>
      <c r="V196">
        <v>2175000</v>
      </c>
      <c r="W196">
        <v>44</v>
      </c>
      <c r="X196">
        <v>42.5</v>
      </c>
      <c r="Y196">
        <v>72.5</v>
      </c>
      <c r="Z196">
        <v>44.5</v>
      </c>
      <c r="AA196">
        <v>44</v>
      </c>
      <c r="AB196">
        <v>90.1</v>
      </c>
      <c r="AC196">
        <v>55.3</v>
      </c>
      <c r="AD196">
        <v>100</v>
      </c>
      <c r="AE196">
        <v>100</v>
      </c>
      <c r="AF196" t="str">
        <v>High</v>
      </c>
    </row>
    <row r="197">
      <c r="A197" t="str">
        <v>S-0196</v>
      </c>
      <c r="B197">
        <v>1</v>
      </c>
      <c r="C197">
        <v>7</v>
      </c>
      <c r="D197">
        <v>2</v>
      </c>
      <c r="E197">
        <v>9.3</v>
      </c>
      <c r="F197">
        <v>11.5</v>
      </c>
      <c r="G197">
        <v>5.9</v>
      </c>
      <c r="H197">
        <v>63.9</v>
      </c>
      <c r="I197">
        <v>49.8</v>
      </c>
      <c r="J197">
        <v>0</v>
      </c>
      <c r="K197">
        <v>42</v>
      </c>
      <c r="L197">
        <v>37.7</v>
      </c>
      <c r="M197">
        <v>9.9</v>
      </c>
      <c r="N197">
        <v>78</v>
      </c>
      <c r="O197">
        <v>88</v>
      </c>
      <c r="P197">
        <v>28.9</v>
      </c>
      <c r="Q197">
        <v>15.7</v>
      </c>
      <c r="R197">
        <v>12.8</v>
      </c>
      <c r="S197">
        <v>21</v>
      </c>
      <c r="T197">
        <v>84</v>
      </c>
      <c r="U197">
        <v>2302</v>
      </c>
      <c r="V197">
        <v>1498000</v>
      </c>
      <c r="W197">
        <v>54</v>
      </c>
      <c r="X197">
        <v>51.4</v>
      </c>
      <c r="Y197">
        <v>54</v>
      </c>
      <c r="Z197">
        <v>64.1</v>
      </c>
      <c r="AA197">
        <v>54</v>
      </c>
      <c r="AB197">
        <v>88.7</v>
      </c>
      <c r="AC197">
        <v>58.6</v>
      </c>
      <c r="AD197">
        <v>100</v>
      </c>
      <c r="AE197">
        <v>100</v>
      </c>
      <c r="AF197" t="str">
        <v>High</v>
      </c>
    </row>
    <row r="198">
      <c r="A198" t="str">
        <v>S-0197</v>
      </c>
      <c r="B198">
        <v>2.9</v>
      </c>
      <c r="C198">
        <v>7</v>
      </c>
      <c r="D198">
        <v>5</v>
      </c>
      <c r="E198">
        <v>7.1</v>
      </c>
      <c r="F198">
        <v>11.3</v>
      </c>
      <c r="G198">
        <v>5.2</v>
      </c>
      <c r="H198">
        <v>49.1</v>
      </c>
      <c r="I198">
        <v>43.1</v>
      </c>
      <c r="J198">
        <v>1</v>
      </c>
      <c r="K198">
        <v>35</v>
      </c>
      <c r="L198">
        <v>15.1</v>
      </c>
      <c r="M198">
        <v>7.4</v>
      </c>
      <c r="N198">
        <v>91</v>
      </c>
      <c r="O198">
        <v>92</v>
      </c>
      <c r="P198">
        <v>20</v>
      </c>
      <c r="Q198">
        <v>13.8</v>
      </c>
      <c r="R198">
        <v>10.9</v>
      </c>
      <c r="S198">
        <v>24.6</v>
      </c>
      <c r="T198">
        <v>64</v>
      </c>
      <c r="U198">
        <v>2212</v>
      </c>
      <c r="V198">
        <v>919000</v>
      </c>
      <c r="W198">
        <v>44</v>
      </c>
      <c r="X198">
        <v>55.6</v>
      </c>
      <c r="Y198">
        <v>58.4</v>
      </c>
      <c r="Z198">
        <v>61.9</v>
      </c>
      <c r="AA198">
        <v>44</v>
      </c>
      <c r="AB198">
        <v>89.6</v>
      </c>
      <c r="AC198">
        <v>59.8</v>
      </c>
      <c r="AD198">
        <v>100</v>
      </c>
      <c r="AE198">
        <v>100</v>
      </c>
      <c r="AF198" t="str">
        <v>High</v>
      </c>
    </row>
    <row r="199">
      <c r="A199" t="str">
        <v>S-0198</v>
      </c>
      <c r="B199">
        <v>0.5</v>
      </c>
      <c r="C199">
        <v>4</v>
      </c>
      <c r="D199">
        <v>2</v>
      </c>
      <c r="E199">
        <v>25.9</v>
      </c>
      <c r="F199">
        <v>6.6</v>
      </c>
      <c r="G199">
        <v>6.3</v>
      </c>
      <c r="H199">
        <v>55.3</v>
      </c>
      <c r="I199">
        <v>41.3</v>
      </c>
      <c r="J199">
        <v>0</v>
      </c>
      <c r="K199">
        <v>55</v>
      </c>
      <c r="L199">
        <v>29.7</v>
      </c>
      <c r="M199">
        <v>11.5</v>
      </c>
      <c r="N199">
        <v>67</v>
      </c>
      <c r="O199">
        <v>88</v>
      </c>
      <c r="P199">
        <v>20.6</v>
      </c>
      <c r="Q199">
        <v>11.5</v>
      </c>
      <c r="R199">
        <v>9.6</v>
      </c>
      <c r="S199">
        <v>12.3</v>
      </c>
      <c r="T199">
        <v>77</v>
      </c>
      <c r="U199">
        <v>2108</v>
      </c>
      <c r="V199">
        <v>1608000</v>
      </c>
      <c r="W199">
        <v>48</v>
      </c>
      <c r="X199">
        <v>81</v>
      </c>
      <c r="Y199">
        <v>55.9</v>
      </c>
      <c r="Z199">
        <v>81.8</v>
      </c>
      <c r="AA199">
        <v>48</v>
      </c>
      <c r="AB199">
        <v>90.6</v>
      </c>
      <c r="AC199">
        <v>72.6</v>
      </c>
      <c r="AD199">
        <v>100</v>
      </c>
      <c r="AE199">
        <v>100</v>
      </c>
      <c r="AF199" t="str">
        <v>High</v>
      </c>
    </row>
    <row r="200">
      <c r="A200" t="str">
        <v>S-0199</v>
      </c>
      <c r="B200">
        <v>1.7</v>
      </c>
      <c r="C200">
        <v>2</v>
      </c>
      <c r="D200">
        <v>0</v>
      </c>
      <c r="E200">
        <v>7.7</v>
      </c>
      <c r="F200">
        <v>13.3</v>
      </c>
      <c r="G200">
        <v>5.7</v>
      </c>
      <c r="H200">
        <v>62.7</v>
      </c>
      <c r="I200">
        <v>60.4</v>
      </c>
      <c r="J200">
        <v>0</v>
      </c>
      <c r="K200">
        <v>42</v>
      </c>
      <c r="L200">
        <v>23.9</v>
      </c>
      <c r="M200">
        <v>9.7</v>
      </c>
      <c r="N200">
        <v>103</v>
      </c>
      <c r="O200">
        <v>75</v>
      </c>
      <c r="P200">
        <v>17.3</v>
      </c>
      <c r="Q200">
        <v>12.2</v>
      </c>
      <c r="R200">
        <v>12.5</v>
      </c>
      <c r="S200">
        <v>17</v>
      </c>
      <c r="T200">
        <v>88</v>
      </c>
      <c r="U200">
        <v>2109</v>
      </c>
      <c r="V200">
        <v>1223000</v>
      </c>
      <c r="W200">
        <v>35</v>
      </c>
      <c r="X200">
        <v>52.9</v>
      </c>
      <c r="Y200">
        <v>63.7</v>
      </c>
      <c r="Z200">
        <v>62.8</v>
      </c>
      <c r="AA200">
        <v>35</v>
      </c>
      <c r="AB200">
        <v>90.6</v>
      </c>
      <c r="AC200">
        <v>59.6</v>
      </c>
      <c r="AD200">
        <v>100</v>
      </c>
      <c r="AE200">
        <v>100</v>
      </c>
      <c r="AF200" t="str">
        <v>High</v>
      </c>
    </row>
    <row r="201">
      <c r="A201" t="str">
        <v>S-0200</v>
      </c>
      <c r="B201">
        <v>4.1</v>
      </c>
      <c r="C201">
        <v>10</v>
      </c>
      <c r="D201">
        <v>7</v>
      </c>
      <c r="E201">
        <v>10.9</v>
      </c>
      <c r="F201">
        <v>8.2</v>
      </c>
      <c r="G201">
        <v>7.3</v>
      </c>
      <c r="H201">
        <v>69.7</v>
      </c>
      <c r="I201">
        <v>48.4</v>
      </c>
      <c r="J201">
        <v>0</v>
      </c>
      <c r="K201">
        <v>54</v>
      </c>
      <c r="L201">
        <v>24.5</v>
      </c>
      <c r="M201">
        <v>6.3</v>
      </c>
      <c r="N201">
        <v>88</v>
      </c>
      <c r="O201">
        <v>85</v>
      </c>
      <c r="P201">
        <v>17.8</v>
      </c>
      <c r="Q201">
        <v>12.3</v>
      </c>
      <c r="R201">
        <v>7.4</v>
      </c>
      <c r="S201">
        <v>14.9</v>
      </c>
      <c r="T201">
        <v>72</v>
      </c>
      <c r="U201">
        <v>2615</v>
      </c>
      <c r="V201">
        <v>3459000</v>
      </c>
      <c r="W201">
        <v>58</v>
      </c>
      <c r="X201">
        <v>58.6</v>
      </c>
      <c r="Y201">
        <v>64.1</v>
      </c>
      <c r="Z201">
        <v>76.2</v>
      </c>
      <c r="AA201">
        <v>58</v>
      </c>
      <c r="AB201">
        <v>85.7</v>
      </c>
      <c r="AC201">
        <v>66.1</v>
      </c>
      <c r="AD201">
        <v>100</v>
      </c>
      <c r="AE201">
        <v>100</v>
      </c>
      <c r="AF201" t="str">
        <v>High</v>
      </c>
    </row>
    <row r="202">
      <c r="A202" t="str">
        <v>S-0201</v>
      </c>
      <c r="B202">
        <v>3</v>
      </c>
      <c r="C202">
        <v>6</v>
      </c>
      <c r="D202">
        <v>4</v>
      </c>
      <c r="E202">
        <v>10.1</v>
      </c>
      <c r="F202">
        <v>6.2</v>
      </c>
      <c r="G202">
        <v>4.9</v>
      </c>
      <c r="H202">
        <v>48.5</v>
      </c>
      <c r="I202">
        <v>66.4</v>
      </c>
      <c r="J202">
        <v>0</v>
      </c>
      <c r="K202">
        <v>49</v>
      </c>
      <c r="L202">
        <v>30.7</v>
      </c>
      <c r="M202">
        <v>6.1</v>
      </c>
      <c r="N202">
        <v>105</v>
      </c>
      <c r="O202">
        <v>98</v>
      </c>
      <c r="P202">
        <v>15.6</v>
      </c>
      <c r="Q202">
        <v>13.4</v>
      </c>
      <c r="R202">
        <v>6.1</v>
      </c>
      <c r="S202">
        <v>20.3</v>
      </c>
      <c r="T202">
        <v>91</v>
      </c>
      <c r="U202">
        <v>1698</v>
      </c>
      <c r="V202">
        <v>536000</v>
      </c>
      <c r="W202">
        <v>40</v>
      </c>
      <c r="X202">
        <v>51.9</v>
      </c>
      <c r="Y202">
        <v>71.5</v>
      </c>
      <c r="Z202">
        <v>76.9</v>
      </c>
      <c r="AA202">
        <v>40</v>
      </c>
      <c r="AB202">
        <v>94.6</v>
      </c>
      <c r="AC202">
        <v>64.9</v>
      </c>
      <c r="AD202">
        <v>100</v>
      </c>
      <c r="AE202">
        <v>100</v>
      </c>
      <c r="AF202" t="str">
        <v>High</v>
      </c>
    </row>
    <row r="203">
      <c r="A203" t="str">
        <v>S-0202</v>
      </c>
      <c r="B203">
        <v>1.7</v>
      </c>
      <c r="C203">
        <v>10</v>
      </c>
      <c r="D203">
        <v>3</v>
      </c>
      <c r="E203">
        <v>15.4</v>
      </c>
      <c r="F203">
        <v>16.6</v>
      </c>
      <c r="G203">
        <v>6</v>
      </c>
      <c r="H203">
        <v>68.5</v>
      </c>
      <c r="I203">
        <v>65</v>
      </c>
      <c r="J203">
        <v>0</v>
      </c>
      <c r="K203">
        <v>47</v>
      </c>
      <c r="L203">
        <v>34</v>
      </c>
      <c r="M203">
        <v>4.2</v>
      </c>
      <c r="N203">
        <v>81</v>
      </c>
      <c r="O203">
        <v>88</v>
      </c>
      <c r="P203">
        <v>19.6</v>
      </c>
      <c r="Q203">
        <v>9.1</v>
      </c>
      <c r="R203">
        <v>6.8</v>
      </c>
      <c r="S203">
        <v>16.7</v>
      </c>
      <c r="T203">
        <v>91</v>
      </c>
      <c r="U203">
        <v>1688</v>
      </c>
      <c r="V203">
        <v>1287000</v>
      </c>
      <c r="W203">
        <v>55</v>
      </c>
      <c r="X203">
        <v>62.4</v>
      </c>
      <c r="Y203">
        <v>72.3</v>
      </c>
      <c r="Z203">
        <v>55.4</v>
      </c>
      <c r="AA203">
        <v>55</v>
      </c>
      <c r="AB203">
        <v>94.6</v>
      </c>
      <c r="AC203">
        <v>65.9</v>
      </c>
      <c r="AD203">
        <v>100</v>
      </c>
      <c r="AE203">
        <v>100</v>
      </c>
      <c r="AF203" t="str">
        <v>High</v>
      </c>
    </row>
    <row r="204">
      <c r="A204" t="str">
        <v>S-0203</v>
      </c>
      <c r="B204">
        <v>1.3</v>
      </c>
      <c r="C204">
        <v>5</v>
      </c>
      <c r="D204">
        <v>2</v>
      </c>
      <c r="E204">
        <v>6</v>
      </c>
      <c r="F204">
        <v>8.3</v>
      </c>
      <c r="G204">
        <v>6.7</v>
      </c>
      <c r="H204">
        <v>45.5</v>
      </c>
      <c r="I204">
        <v>57.3</v>
      </c>
      <c r="J204">
        <v>0</v>
      </c>
      <c r="K204">
        <v>42</v>
      </c>
      <c r="L204">
        <v>29.6</v>
      </c>
      <c r="M204">
        <v>5.5</v>
      </c>
      <c r="N204">
        <v>112</v>
      </c>
      <c r="O204">
        <v>91</v>
      </c>
      <c r="P204">
        <v>21.1</v>
      </c>
      <c r="Q204">
        <v>9.9</v>
      </c>
      <c r="R204">
        <v>9.7</v>
      </c>
      <c r="S204">
        <v>12.4</v>
      </c>
      <c r="T204">
        <v>85</v>
      </c>
      <c r="U204">
        <v>2116</v>
      </c>
      <c r="V204">
        <v>1856000</v>
      </c>
      <c r="W204">
        <v>53</v>
      </c>
      <c r="X204">
        <v>45.6</v>
      </c>
      <c r="Y204">
        <v>66.5</v>
      </c>
      <c r="Z204">
        <v>77.8</v>
      </c>
      <c r="AA204">
        <v>53</v>
      </c>
      <c r="AB204">
        <v>90.5</v>
      </c>
      <c r="AC204">
        <v>62.5</v>
      </c>
      <c r="AD204">
        <v>100</v>
      </c>
      <c r="AE204">
        <v>100</v>
      </c>
      <c r="AF204" t="str">
        <v>High</v>
      </c>
    </row>
    <row r="205">
      <c r="A205" t="str">
        <v>S-0204</v>
      </c>
      <c r="B205">
        <v>5.3</v>
      </c>
      <c r="C205">
        <v>12</v>
      </c>
      <c r="D205">
        <v>10</v>
      </c>
      <c r="E205">
        <v>24.4</v>
      </c>
      <c r="F205">
        <v>7.7</v>
      </c>
      <c r="H205">
        <v>68</v>
      </c>
      <c r="I205">
        <v>75.2</v>
      </c>
      <c r="J205">
        <v>0</v>
      </c>
      <c r="K205">
        <v>61</v>
      </c>
      <c r="L205">
        <v>30.3</v>
      </c>
      <c r="M205">
        <v>4.5</v>
      </c>
      <c r="N205">
        <v>63</v>
      </c>
      <c r="O205">
        <v>78</v>
      </c>
      <c r="P205">
        <v>17.1</v>
      </c>
      <c r="T205">
        <v>92</v>
      </c>
      <c r="U205">
        <v>2412</v>
      </c>
      <c r="V205">
        <v>5091000</v>
      </c>
      <c r="W205">
        <v>78</v>
      </c>
      <c r="X205">
        <v>81</v>
      </c>
      <c r="Y205">
        <v>74.9</v>
      </c>
      <c r="Z205">
        <v>79.6</v>
      </c>
      <c r="AA205">
        <v>78</v>
      </c>
      <c r="AB205">
        <v>87.6</v>
      </c>
      <c r="AC205">
        <v>79.6</v>
      </c>
      <c r="AD205">
        <v>100</v>
      </c>
      <c r="AE205">
        <v>81</v>
      </c>
      <c r="AF205" t="str">
        <v>Medium</v>
      </c>
    </row>
    <row r="206">
      <c r="A206" t="str">
        <v>S-0205</v>
      </c>
      <c r="B206">
        <v>3.8</v>
      </c>
      <c r="C206">
        <v>9</v>
      </c>
      <c r="D206">
        <v>6</v>
      </c>
      <c r="F206">
        <v>10.3</v>
      </c>
      <c r="G206">
        <v>2.8</v>
      </c>
      <c r="H206">
        <v>48.5</v>
      </c>
      <c r="I206">
        <v>58.3</v>
      </c>
      <c r="J206">
        <v>0</v>
      </c>
      <c r="K206">
        <v>35</v>
      </c>
      <c r="L206">
        <v>32.4</v>
      </c>
      <c r="M206">
        <v>5.4</v>
      </c>
      <c r="O206">
        <v>103</v>
      </c>
      <c r="P206">
        <v>18.1</v>
      </c>
      <c r="Q206">
        <v>15.3</v>
      </c>
      <c r="R206">
        <v>11.1</v>
      </c>
      <c r="S206">
        <v>26.2</v>
      </c>
      <c r="T206">
        <v>84</v>
      </c>
      <c r="U206">
        <v>2185</v>
      </c>
      <c r="V206">
        <v>1380000</v>
      </c>
      <c r="W206">
        <v>38</v>
      </c>
      <c r="X206">
        <v>61.2</v>
      </c>
      <c r="Y206">
        <v>65.3</v>
      </c>
      <c r="Z206">
        <v>63.1</v>
      </c>
      <c r="AA206">
        <v>38</v>
      </c>
      <c r="AB206">
        <v>89.8</v>
      </c>
      <c r="AC206">
        <v>63.2</v>
      </c>
      <c r="AD206">
        <v>100</v>
      </c>
      <c r="AE206">
        <v>90.5</v>
      </c>
      <c r="AF206" t="str">
        <v>High</v>
      </c>
    </row>
    <row r="207">
      <c r="A207" t="str">
        <v>S-0206</v>
      </c>
      <c r="B207">
        <v>4.5</v>
      </c>
      <c r="C207">
        <v>14</v>
      </c>
      <c r="D207">
        <v>6</v>
      </c>
      <c r="E207">
        <v>12.7</v>
      </c>
      <c r="F207">
        <v>12</v>
      </c>
      <c r="G207">
        <v>6.9</v>
      </c>
      <c r="H207">
        <v>74.8</v>
      </c>
      <c r="I207">
        <v>77.3</v>
      </c>
      <c r="J207">
        <v>0</v>
      </c>
      <c r="K207">
        <v>58</v>
      </c>
      <c r="L207">
        <v>34.5</v>
      </c>
      <c r="M207">
        <v>6.3</v>
      </c>
      <c r="N207">
        <v>93</v>
      </c>
      <c r="O207">
        <v>65</v>
      </c>
      <c r="P207">
        <v>13.7</v>
      </c>
      <c r="Q207">
        <v>9.3</v>
      </c>
      <c r="R207">
        <v>8.9</v>
      </c>
      <c r="S207">
        <v>20.1</v>
      </c>
      <c r="T207">
        <v>92</v>
      </c>
      <c r="U207">
        <v>2563</v>
      </c>
      <c r="V207">
        <v>1646000</v>
      </c>
      <c r="W207">
        <v>61</v>
      </c>
      <c r="X207">
        <v>58.3</v>
      </c>
      <c r="Y207">
        <v>76.2</v>
      </c>
      <c r="Z207">
        <v>63.6</v>
      </c>
      <c r="AA207">
        <v>61</v>
      </c>
      <c r="AB207">
        <v>86.2</v>
      </c>
      <c r="AC207">
        <v>66.9</v>
      </c>
      <c r="AD207">
        <v>100</v>
      </c>
      <c r="AE207">
        <v>100</v>
      </c>
      <c r="AF207" t="str">
        <v>High</v>
      </c>
    </row>
    <row r="208">
      <c r="A208" t="str">
        <v>S-0207</v>
      </c>
      <c r="B208">
        <v>1.3</v>
      </c>
      <c r="C208">
        <v>4</v>
      </c>
      <c r="D208">
        <v>0</v>
      </c>
      <c r="E208">
        <v>21.5</v>
      </c>
      <c r="F208">
        <v>7.9</v>
      </c>
      <c r="G208">
        <v>5.6</v>
      </c>
      <c r="H208">
        <v>56.4</v>
      </c>
      <c r="I208">
        <v>60.1</v>
      </c>
      <c r="J208">
        <v>0</v>
      </c>
      <c r="K208">
        <v>55</v>
      </c>
      <c r="L208">
        <v>24.8</v>
      </c>
      <c r="M208">
        <v>7.6</v>
      </c>
      <c r="N208">
        <v>78</v>
      </c>
      <c r="O208">
        <v>83</v>
      </c>
      <c r="P208">
        <v>14.9</v>
      </c>
      <c r="Q208">
        <v>12.8</v>
      </c>
      <c r="R208">
        <v>10.9</v>
      </c>
      <c r="S208">
        <v>17.7</v>
      </c>
      <c r="T208">
        <v>77</v>
      </c>
      <c r="U208">
        <v>1961</v>
      </c>
      <c r="V208">
        <v>2054000</v>
      </c>
      <c r="W208">
        <v>50</v>
      </c>
      <c r="X208">
        <v>76.7</v>
      </c>
      <c r="Y208">
        <v>66.5</v>
      </c>
      <c r="Z208">
        <v>74.9</v>
      </c>
      <c r="AA208">
        <v>50</v>
      </c>
      <c r="AB208">
        <v>92</v>
      </c>
      <c r="AC208">
        <v>72.6</v>
      </c>
      <c r="AD208">
        <v>100</v>
      </c>
      <c r="AE208">
        <v>100</v>
      </c>
      <c r="AF208" t="str">
        <v>High</v>
      </c>
    </row>
    <row r="209">
      <c r="A209" t="str">
        <v>S-0208</v>
      </c>
      <c r="B209">
        <v>3.9</v>
      </c>
      <c r="C209">
        <v>11</v>
      </c>
      <c r="D209">
        <v>5</v>
      </c>
      <c r="E209">
        <v>10</v>
      </c>
      <c r="F209">
        <v>17.9</v>
      </c>
      <c r="G209">
        <v>5.9</v>
      </c>
      <c r="H209">
        <v>57</v>
      </c>
      <c r="I209">
        <v>70.8</v>
      </c>
      <c r="J209">
        <v>0</v>
      </c>
      <c r="K209">
        <v>45</v>
      </c>
      <c r="L209">
        <v>43.9</v>
      </c>
      <c r="M209">
        <v>7.1</v>
      </c>
      <c r="N209">
        <v>109</v>
      </c>
      <c r="O209">
        <v>79</v>
      </c>
      <c r="P209">
        <v>21.4</v>
      </c>
      <c r="Q209">
        <v>8.6</v>
      </c>
      <c r="R209">
        <v>8</v>
      </c>
      <c r="S209">
        <v>12.7</v>
      </c>
      <c r="T209">
        <v>90</v>
      </c>
      <c r="U209">
        <v>2019</v>
      </c>
      <c r="V209">
        <v>4014000</v>
      </c>
      <c r="W209">
        <v>75</v>
      </c>
      <c r="X209">
        <v>47.3</v>
      </c>
      <c r="Y209">
        <v>71.1</v>
      </c>
      <c r="Z209">
        <v>55.3</v>
      </c>
      <c r="AA209">
        <v>75</v>
      </c>
      <c r="AB209">
        <v>91.4</v>
      </c>
      <c r="AC209">
        <v>62</v>
      </c>
      <c r="AD209">
        <v>100</v>
      </c>
      <c r="AE209">
        <v>100</v>
      </c>
      <c r="AF209" t="str">
        <v>High</v>
      </c>
    </row>
    <row r="210">
      <c r="A210" t="str">
        <v>S-0209</v>
      </c>
      <c r="B210">
        <v>4.3</v>
      </c>
      <c r="C210">
        <v>9</v>
      </c>
      <c r="D210">
        <v>5</v>
      </c>
      <c r="E210">
        <v>13.4</v>
      </c>
      <c r="F210">
        <v>18.2</v>
      </c>
      <c r="G210">
        <v>4.8</v>
      </c>
      <c r="H210">
        <v>42.7</v>
      </c>
      <c r="I210">
        <v>81.6</v>
      </c>
      <c r="J210">
        <v>0</v>
      </c>
      <c r="K210">
        <v>47</v>
      </c>
      <c r="L210">
        <v>17.3</v>
      </c>
      <c r="M210">
        <v>3.3</v>
      </c>
      <c r="N210">
        <v>100</v>
      </c>
      <c r="O210">
        <v>98</v>
      </c>
      <c r="P210">
        <v>15</v>
      </c>
      <c r="Q210">
        <v>11.5</v>
      </c>
      <c r="R210">
        <v>13.1</v>
      </c>
      <c r="S210">
        <v>19.9</v>
      </c>
      <c r="T210">
        <v>100</v>
      </c>
      <c r="U210">
        <v>1652</v>
      </c>
      <c r="V210">
        <v>980000</v>
      </c>
      <c r="W210">
        <v>53</v>
      </c>
      <c r="X210">
        <v>63.3</v>
      </c>
      <c r="Y210">
        <v>76.9</v>
      </c>
      <c r="Z210">
        <v>49.3</v>
      </c>
      <c r="AA210">
        <v>53</v>
      </c>
      <c r="AB210">
        <v>95</v>
      </c>
      <c r="AC210">
        <v>66.1</v>
      </c>
      <c r="AD210">
        <v>100</v>
      </c>
      <c r="AE210">
        <v>100</v>
      </c>
      <c r="AF210" t="str">
        <v>High</v>
      </c>
    </row>
    <row r="211">
      <c r="A211" t="str">
        <v>S-0210</v>
      </c>
      <c r="B211">
        <v>8.2</v>
      </c>
      <c r="C211">
        <v>19</v>
      </c>
      <c r="D211">
        <v>12</v>
      </c>
      <c r="E211">
        <v>17.8</v>
      </c>
      <c r="F211">
        <v>11.3</v>
      </c>
      <c r="G211">
        <v>6.1</v>
      </c>
      <c r="H211">
        <v>52.1</v>
      </c>
      <c r="I211">
        <v>79</v>
      </c>
      <c r="J211">
        <v>0</v>
      </c>
      <c r="K211">
        <v>66</v>
      </c>
      <c r="L211">
        <v>8.4</v>
      </c>
      <c r="M211">
        <v>2.8</v>
      </c>
      <c r="N211">
        <v>80</v>
      </c>
      <c r="O211">
        <v>91</v>
      </c>
      <c r="P211">
        <v>11.7</v>
      </c>
      <c r="Q211">
        <v>10.4</v>
      </c>
      <c r="R211">
        <v>7.8</v>
      </c>
      <c r="S211">
        <v>17.9</v>
      </c>
      <c r="T211">
        <v>90</v>
      </c>
      <c r="U211">
        <v>1948</v>
      </c>
      <c r="V211">
        <v>1664000</v>
      </c>
      <c r="W211">
        <v>47</v>
      </c>
      <c r="X211">
        <v>76.1</v>
      </c>
      <c r="Y211">
        <v>80.3</v>
      </c>
      <c r="Z211">
        <v>66.8</v>
      </c>
      <c r="AA211">
        <v>47</v>
      </c>
      <c r="AB211">
        <v>92.1</v>
      </c>
      <c r="AC211">
        <v>74</v>
      </c>
      <c r="AD211">
        <v>100</v>
      </c>
      <c r="AE211">
        <v>100</v>
      </c>
      <c r="AF211" t="str">
        <v>High</v>
      </c>
    </row>
    <row r="212">
      <c r="A212" t="str">
        <v>S-0211</v>
      </c>
      <c r="B212">
        <v>1.9</v>
      </c>
      <c r="C212">
        <v>8</v>
      </c>
      <c r="D212">
        <v>0</v>
      </c>
      <c r="E212">
        <v>9.6</v>
      </c>
      <c r="F212">
        <v>5.9</v>
      </c>
      <c r="G212">
        <v>5.9</v>
      </c>
      <c r="H212">
        <v>63.8</v>
      </c>
      <c r="I212">
        <v>57</v>
      </c>
      <c r="J212">
        <v>0</v>
      </c>
      <c r="K212">
        <v>49</v>
      </c>
      <c r="L212">
        <v>22.9</v>
      </c>
      <c r="M212">
        <v>9</v>
      </c>
      <c r="N212">
        <v>118</v>
      </c>
      <c r="O212">
        <v>99</v>
      </c>
      <c r="P212">
        <v>18.2</v>
      </c>
      <c r="Q212">
        <v>16.8</v>
      </c>
      <c r="R212">
        <v>7</v>
      </c>
      <c r="S212">
        <v>18.6</v>
      </c>
      <c r="T212">
        <v>86</v>
      </c>
      <c r="U212">
        <v>1922</v>
      </c>
      <c r="V212">
        <v>976000</v>
      </c>
      <c r="W212">
        <v>40</v>
      </c>
      <c r="X212">
        <v>52.9</v>
      </c>
      <c r="Y212">
        <v>63.3</v>
      </c>
      <c r="Z212">
        <v>78.8</v>
      </c>
      <c r="AA212">
        <v>40</v>
      </c>
      <c r="AB212">
        <v>92.4</v>
      </c>
      <c r="AC212">
        <v>63.4</v>
      </c>
      <c r="AD212">
        <v>100</v>
      </c>
      <c r="AE212">
        <v>100</v>
      </c>
      <c r="AF212" t="str">
        <v>High</v>
      </c>
    </row>
    <row r="213">
      <c r="A213" t="str">
        <v>S-0212</v>
      </c>
      <c r="B213">
        <v>3.3</v>
      </c>
      <c r="C213">
        <v>11</v>
      </c>
      <c r="D213">
        <v>4</v>
      </c>
      <c r="E213">
        <v>6.7</v>
      </c>
      <c r="F213">
        <v>13.7</v>
      </c>
      <c r="G213">
        <v>6.1</v>
      </c>
      <c r="H213">
        <v>61.5</v>
      </c>
      <c r="I213">
        <v>60.8</v>
      </c>
      <c r="J213">
        <v>0</v>
      </c>
      <c r="K213">
        <v>44</v>
      </c>
      <c r="L213">
        <v>38.4</v>
      </c>
      <c r="M213">
        <v>9.2</v>
      </c>
      <c r="N213">
        <v>96</v>
      </c>
      <c r="O213">
        <v>93</v>
      </c>
      <c r="P213">
        <v>20.3</v>
      </c>
      <c r="Q213">
        <v>8.4</v>
      </c>
      <c r="R213">
        <v>6.1</v>
      </c>
      <c r="S213">
        <v>9.5</v>
      </c>
      <c r="T213">
        <v>94</v>
      </c>
      <c r="U213">
        <v>2028</v>
      </c>
      <c r="V213">
        <v>2020000</v>
      </c>
      <c r="W213">
        <v>45</v>
      </c>
      <c r="X213">
        <v>44.6</v>
      </c>
      <c r="Y213">
        <v>67.3</v>
      </c>
      <c r="Z213">
        <v>67.4</v>
      </c>
      <c r="AA213">
        <v>45</v>
      </c>
      <c r="AB213">
        <v>91.4</v>
      </c>
      <c r="AC213">
        <v>59.6</v>
      </c>
      <c r="AD213">
        <v>100</v>
      </c>
      <c r="AE213">
        <v>100</v>
      </c>
      <c r="AF213" t="str">
        <v>High</v>
      </c>
    </row>
    <row r="214">
      <c r="A214" t="str">
        <v>S-0213</v>
      </c>
      <c r="B214">
        <v>2.4</v>
      </c>
      <c r="C214">
        <v>11</v>
      </c>
      <c r="D214">
        <v>3</v>
      </c>
      <c r="E214">
        <v>12.6</v>
      </c>
      <c r="F214">
        <v>12.2</v>
      </c>
      <c r="G214">
        <v>5.7</v>
      </c>
      <c r="H214">
        <v>63.3</v>
      </c>
      <c r="I214">
        <v>55.3</v>
      </c>
      <c r="J214">
        <v>0</v>
      </c>
      <c r="K214">
        <v>47</v>
      </c>
      <c r="L214">
        <v>28.9</v>
      </c>
      <c r="M214">
        <v>7.9</v>
      </c>
      <c r="N214">
        <v>105</v>
      </c>
      <c r="O214">
        <v>69</v>
      </c>
      <c r="P214">
        <v>20.7</v>
      </c>
      <c r="Q214">
        <v>13.9</v>
      </c>
      <c r="R214">
        <v>13</v>
      </c>
      <c r="S214">
        <v>18</v>
      </c>
      <c r="T214">
        <v>89</v>
      </c>
      <c r="U214">
        <v>1517</v>
      </c>
      <c r="V214">
        <v>990000</v>
      </c>
      <c r="W214">
        <v>37</v>
      </c>
      <c r="X214">
        <v>58.9</v>
      </c>
      <c r="Y214">
        <v>61.1</v>
      </c>
      <c r="Z214">
        <v>64.7</v>
      </c>
      <c r="AA214">
        <v>37</v>
      </c>
      <c r="AB214">
        <v>96.3</v>
      </c>
      <c r="AC214">
        <v>62.1</v>
      </c>
      <c r="AD214">
        <v>100</v>
      </c>
      <c r="AE214">
        <v>100</v>
      </c>
      <c r="AF214" t="str">
        <v>High</v>
      </c>
    </row>
    <row r="215">
      <c r="A215" t="str">
        <v>S-0214</v>
      </c>
      <c r="B215">
        <v>2.9</v>
      </c>
      <c r="C215">
        <v>12</v>
      </c>
      <c r="D215">
        <v>2</v>
      </c>
      <c r="E215">
        <v>6.7</v>
      </c>
      <c r="F215">
        <v>13.7</v>
      </c>
      <c r="G215">
        <v>6.5</v>
      </c>
      <c r="H215">
        <v>51.7</v>
      </c>
      <c r="I215">
        <v>62.5</v>
      </c>
      <c r="J215">
        <v>0</v>
      </c>
      <c r="K215">
        <v>43</v>
      </c>
      <c r="L215">
        <v>39.7</v>
      </c>
      <c r="M215">
        <v>6.4</v>
      </c>
      <c r="N215">
        <v>105</v>
      </c>
      <c r="O215">
        <v>83</v>
      </c>
      <c r="P215">
        <v>20.6</v>
      </c>
      <c r="Q215">
        <v>9.5</v>
      </c>
      <c r="R215">
        <v>9.9</v>
      </c>
      <c r="S215">
        <v>16.2</v>
      </c>
      <c r="T215">
        <v>99</v>
      </c>
      <c r="U215">
        <v>1812</v>
      </c>
      <c r="V215">
        <v>973000</v>
      </c>
      <c r="W215">
        <v>39</v>
      </c>
      <c r="X215">
        <v>43.9</v>
      </c>
      <c r="Y215">
        <v>67.9</v>
      </c>
      <c r="Z215">
        <v>62.5</v>
      </c>
      <c r="AA215">
        <v>39</v>
      </c>
      <c r="AB215">
        <v>93.4</v>
      </c>
      <c r="AC215">
        <v>58.1</v>
      </c>
      <c r="AD215">
        <v>100</v>
      </c>
      <c r="AE215">
        <v>100</v>
      </c>
      <c r="AF215" t="str">
        <v>High</v>
      </c>
    </row>
    <row r="216">
      <c r="A216" t="str">
        <v>S-0215</v>
      </c>
      <c r="B216">
        <v>2.6</v>
      </c>
      <c r="C216">
        <v>6</v>
      </c>
      <c r="D216">
        <v>2</v>
      </c>
      <c r="E216">
        <v>9.9</v>
      </c>
      <c r="F216">
        <v>19.2</v>
      </c>
      <c r="G216">
        <v>4.3</v>
      </c>
      <c r="H216">
        <v>44.1</v>
      </c>
      <c r="I216">
        <v>69</v>
      </c>
      <c r="J216">
        <v>0</v>
      </c>
      <c r="K216">
        <v>37</v>
      </c>
      <c r="L216">
        <v>29</v>
      </c>
      <c r="M216">
        <v>10.4</v>
      </c>
      <c r="N216">
        <v>105</v>
      </c>
      <c r="O216">
        <v>102</v>
      </c>
      <c r="P216">
        <v>17.4</v>
      </c>
      <c r="Q216">
        <v>16.1</v>
      </c>
      <c r="R216">
        <v>9.7</v>
      </c>
      <c r="S216">
        <v>15.7</v>
      </c>
      <c r="T216">
        <v>88</v>
      </c>
      <c r="U216">
        <v>2068</v>
      </c>
      <c r="V216">
        <v>1019000</v>
      </c>
      <c r="W216">
        <v>43</v>
      </c>
      <c r="X216">
        <v>52</v>
      </c>
      <c r="Y216">
        <v>65.8</v>
      </c>
      <c r="Z216">
        <v>50.1</v>
      </c>
      <c r="AA216">
        <v>43</v>
      </c>
      <c r="AB216">
        <v>91</v>
      </c>
      <c r="AC216">
        <v>58.1</v>
      </c>
      <c r="AD216">
        <v>100</v>
      </c>
      <c r="AE216">
        <v>100</v>
      </c>
      <c r="AF216" t="str">
        <v>High</v>
      </c>
    </row>
    <row r="217">
      <c r="A217" t="str">
        <v>S-0216</v>
      </c>
      <c r="B217">
        <v>6.4</v>
      </c>
      <c r="C217">
        <v>16</v>
      </c>
      <c r="D217">
        <v>8</v>
      </c>
      <c r="E217">
        <v>12.3</v>
      </c>
      <c r="F217">
        <v>13.8</v>
      </c>
      <c r="G217">
        <v>4.8</v>
      </c>
      <c r="H217">
        <v>51.4</v>
      </c>
      <c r="I217">
        <v>78.8</v>
      </c>
      <c r="J217">
        <v>0</v>
      </c>
      <c r="K217">
        <v>54</v>
      </c>
      <c r="L217">
        <v>19.2</v>
      </c>
      <c r="M217">
        <v>6</v>
      </c>
      <c r="N217">
        <v>101</v>
      </c>
      <c r="O217">
        <v>99</v>
      </c>
      <c r="P217">
        <v>12.1</v>
      </c>
      <c r="Q217">
        <v>8.8</v>
      </c>
      <c r="R217">
        <v>5.2</v>
      </c>
      <c r="S217">
        <v>18.2</v>
      </c>
      <c r="T217">
        <v>98</v>
      </c>
      <c r="U217">
        <v>1880</v>
      </c>
      <c r="V217">
        <v>553000</v>
      </c>
      <c r="W217">
        <v>44</v>
      </c>
      <c r="X217">
        <v>60.6</v>
      </c>
      <c r="Y217">
        <v>79.4</v>
      </c>
      <c r="Z217">
        <v>60.8</v>
      </c>
      <c r="AA217">
        <v>44</v>
      </c>
      <c r="AB217">
        <v>92.8</v>
      </c>
      <c r="AC217">
        <v>66.9</v>
      </c>
      <c r="AD217">
        <v>100</v>
      </c>
      <c r="AE217">
        <v>100</v>
      </c>
      <c r="AF217" t="str">
        <v>High</v>
      </c>
    </row>
    <row r="218">
      <c r="A218" t="str">
        <v>S-0217</v>
      </c>
      <c r="B218">
        <v>0.6</v>
      </c>
      <c r="C218">
        <v>5</v>
      </c>
      <c r="D218">
        <v>3</v>
      </c>
      <c r="E218">
        <v>10.4</v>
      </c>
      <c r="F218">
        <v>22.6</v>
      </c>
      <c r="G218">
        <v>6.1</v>
      </c>
      <c r="H218">
        <v>21.7</v>
      </c>
      <c r="I218">
        <v>57.4</v>
      </c>
      <c r="J218">
        <v>0</v>
      </c>
      <c r="K218">
        <v>31</v>
      </c>
      <c r="L218">
        <v>39.3</v>
      </c>
      <c r="M218">
        <v>5.9</v>
      </c>
      <c r="N218">
        <v>114</v>
      </c>
      <c r="O218">
        <v>108</v>
      </c>
      <c r="P218">
        <v>24</v>
      </c>
      <c r="Q218">
        <v>13.9</v>
      </c>
      <c r="R218">
        <v>9.3</v>
      </c>
      <c r="S218">
        <v>13.9</v>
      </c>
      <c r="T218">
        <v>88</v>
      </c>
      <c r="U218">
        <v>1818</v>
      </c>
      <c r="V218">
        <v>1569000</v>
      </c>
      <c r="W218">
        <v>45</v>
      </c>
      <c r="X218">
        <v>47.1</v>
      </c>
      <c r="Y218">
        <v>63.7</v>
      </c>
      <c r="Z218">
        <v>43.5</v>
      </c>
      <c r="AA218">
        <v>45</v>
      </c>
      <c r="AB218">
        <v>93.4</v>
      </c>
      <c r="AC218">
        <v>55</v>
      </c>
      <c r="AD218">
        <v>100</v>
      </c>
      <c r="AE218">
        <v>100</v>
      </c>
      <c r="AF218" t="str">
        <v>High</v>
      </c>
    </row>
    <row r="219">
      <c r="A219" t="str">
        <v>S-0218</v>
      </c>
      <c r="B219">
        <v>2.6</v>
      </c>
      <c r="C219">
        <v>6</v>
      </c>
      <c r="D219">
        <v>2</v>
      </c>
      <c r="E219">
        <v>9.9</v>
      </c>
      <c r="F219">
        <v>9.9</v>
      </c>
      <c r="G219">
        <v>5.8</v>
      </c>
      <c r="H219">
        <v>78.8</v>
      </c>
      <c r="I219">
        <v>69.3</v>
      </c>
      <c r="J219">
        <v>0</v>
      </c>
      <c r="K219">
        <v>52</v>
      </c>
      <c r="L219">
        <v>14.4</v>
      </c>
      <c r="M219">
        <v>5.4</v>
      </c>
      <c r="N219">
        <v>107</v>
      </c>
      <c r="O219">
        <v>89</v>
      </c>
      <c r="P219">
        <v>14.8</v>
      </c>
      <c r="Q219">
        <v>12.7</v>
      </c>
      <c r="R219">
        <v>4.9</v>
      </c>
      <c r="S219">
        <v>16.9</v>
      </c>
      <c r="T219">
        <v>86</v>
      </c>
      <c r="U219">
        <v>2335</v>
      </c>
      <c r="V219">
        <v>2252000</v>
      </c>
      <c r="W219">
        <v>54</v>
      </c>
      <c r="X219">
        <v>58.9</v>
      </c>
      <c r="Y219">
        <v>74.1</v>
      </c>
      <c r="Z219">
        <v>70.8</v>
      </c>
      <c r="AA219">
        <v>54</v>
      </c>
      <c r="AB219">
        <v>88.4</v>
      </c>
      <c r="AC219">
        <v>67.5</v>
      </c>
      <c r="AD219">
        <v>100</v>
      </c>
      <c r="AE219">
        <v>100</v>
      </c>
      <c r="AF219" t="str">
        <v>High</v>
      </c>
    </row>
    <row r="220">
      <c r="A220" t="str">
        <v>S-0219</v>
      </c>
      <c r="B220">
        <v>4.1</v>
      </c>
      <c r="C220">
        <v>11</v>
      </c>
      <c r="D220">
        <v>6</v>
      </c>
      <c r="E220">
        <v>22.1</v>
      </c>
      <c r="F220">
        <v>13</v>
      </c>
      <c r="G220">
        <v>4.4</v>
      </c>
      <c r="H220">
        <v>74.9</v>
      </c>
      <c r="I220">
        <v>61.7</v>
      </c>
      <c r="J220">
        <v>1</v>
      </c>
      <c r="K220">
        <v>53</v>
      </c>
      <c r="L220">
        <v>25.6</v>
      </c>
      <c r="M220">
        <v>7.1</v>
      </c>
      <c r="N220">
        <v>73</v>
      </c>
      <c r="O220">
        <v>91</v>
      </c>
      <c r="P220">
        <v>17.2</v>
      </c>
      <c r="Q220">
        <v>13</v>
      </c>
      <c r="R220">
        <v>11.3</v>
      </c>
      <c r="S220">
        <v>23.5</v>
      </c>
      <c r="T220">
        <v>84</v>
      </c>
      <c r="U220">
        <v>2392</v>
      </c>
      <c r="V220">
        <v>2035000</v>
      </c>
      <c r="W220">
        <v>69</v>
      </c>
      <c r="X220">
        <v>77.2</v>
      </c>
      <c r="Y220">
        <v>66.4</v>
      </c>
      <c r="Z220">
        <v>58.8</v>
      </c>
      <c r="AA220">
        <v>69</v>
      </c>
      <c r="AB220">
        <v>87.8</v>
      </c>
      <c r="AC220">
        <v>71.1</v>
      </c>
      <c r="AD220">
        <v>100</v>
      </c>
      <c r="AE220">
        <v>100</v>
      </c>
      <c r="AF220" t="str">
        <v>High</v>
      </c>
    </row>
    <row r="221">
      <c r="A221" t="str">
        <v>S-0220</v>
      </c>
      <c r="B221">
        <v>1.1</v>
      </c>
      <c r="C221">
        <v>2</v>
      </c>
      <c r="D221">
        <v>2</v>
      </c>
      <c r="E221">
        <v>7.7</v>
      </c>
      <c r="F221">
        <v>11</v>
      </c>
      <c r="G221">
        <v>3.5</v>
      </c>
      <c r="H221">
        <v>69.7</v>
      </c>
      <c r="I221">
        <v>54.8</v>
      </c>
      <c r="J221">
        <v>0</v>
      </c>
      <c r="K221">
        <v>39</v>
      </c>
      <c r="L221">
        <v>28</v>
      </c>
      <c r="M221">
        <v>6.7</v>
      </c>
      <c r="N221">
        <v>95</v>
      </c>
      <c r="O221">
        <v>90</v>
      </c>
      <c r="P221">
        <v>18.2</v>
      </c>
      <c r="Q221">
        <v>14.2</v>
      </c>
      <c r="R221">
        <v>11.9</v>
      </c>
      <c r="S221">
        <v>20.9</v>
      </c>
      <c r="T221">
        <v>79</v>
      </c>
      <c r="U221">
        <v>2207</v>
      </c>
      <c r="V221">
        <v>1029000</v>
      </c>
      <c r="W221">
        <v>52</v>
      </c>
      <c r="X221">
        <v>50.9</v>
      </c>
      <c r="Y221">
        <v>63.2</v>
      </c>
      <c r="Z221">
        <v>65.3</v>
      </c>
      <c r="AA221">
        <v>52</v>
      </c>
      <c r="AB221">
        <v>89.6</v>
      </c>
      <c r="AC221">
        <v>60.8</v>
      </c>
      <c r="AD221">
        <v>100</v>
      </c>
      <c r="AE221">
        <v>100</v>
      </c>
      <c r="AF221" t="str">
        <v>High</v>
      </c>
    </row>
    <row r="222">
      <c r="A222" t="str">
        <v>S-0221</v>
      </c>
      <c r="B222">
        <v>4</v>
      </c>
      <c r="C222">
        <v>8</v>
      </c>
      <c r="D222">
        <v>2</v>
      </c>
      <c r="E222">
        <v>8.3</v>
      </c>
      <c r="F222">
        <v>18.9</v>
      </c>
      <c r="G222">
        <v>4.6</v>
      </c>
      <c r="H222">
        <v>64.3</v>
      </c>
      <c r="I222">
        <v>61.4</v>
      </c>
      <c r="J222">
        <v>0</v>
      </c>
      <c r="K222">
        <v>41</v>
      </c>
      <c r="L222">
        <v>25.9</v>
      </c>
      <c r="M222">
        <v>9.5</v>
      </c>
      <c r="N222">
        <v>96</v>
      </c>
      <c r="O222">
        <v>107</v>
      </c>
      <c r="P222">
        <v>14.3</v>
      </c>
      <c r="Q222">
        <v>8.4</v>
      </c>
      <c r="R222">
        <v>11.2</v>
      </c>
      <c r="S222">
        <v>19.7</v>
      </c>
      <c r="T222">
        <v>90</v>
      </c>
      <c r="U222">
        <v>1962</v>
      </c>
      <c r="V222">
        <v>1578000</v>
      </c>
      <c r="W222">
        <v>48</v>
      </c>
      <c r="X222">
        <v>51.4</v>
      </c>
      <c r="Y222">
        <v>67.3</v>
      </c>
      <c r="Z222">
        <v>47.9</v>
      </c>
      <c r="AA222">
        <v>48</v>
      </c>
      <c r="AB222">
        <v>92</v>
      </c>
      <c r="AC222">
        <v>58.4</v>
      </c>
      <c r="AD222">
        <v>100</v>
      </c>
      <c r="AE222">
        <v>100</v>
      </c>
      <c r="AF222" t="str">
        <v>High</v>
      </c>
    </row>
    <row r="223">
      <c r="A223" t="str">
        <v>S-0222</v>
      </c>
      <c r="B223">
        <v>3.8</v>
      </c>
      <c r="C223">
        <v>6</v>
      </c>
      <c r="D223">
        <v>4</v>
      </c>
      <c r="E223">
        <v>7.4</v>
      </c>
      <c r="F223">
        <v>16.7</v>
      </c>
      <c r="G223">
        <v>6</v>
      </c>
      <c r="H223">
        <v>42.8</v>
      </c>
      <c r="I223">
        <v>63.2</v>
      </c>
      <c r="J223">
        <v>2</v>
      </c>
      <c r="K223">
        <v>31</v>
      </c>
      <c r="L223">
        <v>34.5</v>
      </c>
      <c r="M223">
        <v>7.4</v>
      </c>
      <c r="N223">
        <v>100</v>
      </c>
      <c r="O223">
        <v>107</v>
      </c>
      <c r="P223">
        <v>18.6</v>
      </c>
      <c r="Q223">
        <v>11.9</v>
      </c>
      <c r="R223">
        <v>9.5</v>
      </c>
      <c r="S223">
        <v>11.8</v>
      </c>
      <c r="T223">
        <v>87</v>
      </c>
      <c r="U223">
        <v>1922</v>
      </c>
      <c r="V223">
        <v>1836000</v>
      </c>
      <c r="W223">
        <v>54</v>
      </c>
      <c r="X223">
        <v>45.9</v>
      </c>
      <c r="Y223">
        <v>67.3</v>
      </c>
      <c r="Z223">
        <v>58.7</v>
      </c>
      <c r="AA223">
        <v>54</v>
      </c>
      <c r="AB223">
        <v>92.4</v>
      </c>
      <c r="AC223">
        <v>59.3</v>
      </c>
      <c r="AD223">
        <v>100</v>
      </c>
      <c r="AE223">
        <v>100</v>
      </c>
      <c r="AF223" t="str">
        <v>High</v>
      </c>
    </row>
    <row r="224">
      <c r="A224" t="str">
        <v>S-0223</v>
      </c>
      <c r="B224">
        <v>3.2</v>
      </c>
      <c r="C224">
        <v>7</v>
      </c>
      <c r="D224">
        <v>4</v>
      </c>
      <c r="E224">
        <v>27.6</v>
      </c>
      <c r="F224">
        <v>17.3</v>
      </c>
      <c r="G224">
        <v>5.1</v>
      </c>
      <c r="H224">
        <v>76.2</v>
      </c>
      <c r="I224">
        <v>66.9</v>
      </c>
      <c r="J224">
        <v>0</v>
      </c>
      <c r="K224">
        <v>58</v>
      </c>
      <c r="L224">
        <v>35.3</v>
      </c>
      <c r="M224">
        <v>4.5</v>
      </c>
      <c r="N224">
        <v>57</v>
      </c>
      <c r="O224">
        <v>83</v>
      </c>
      <c r="P224">
        <v>24.3</v>
      </c>
      <c r="Q224">
        <v>12.2</v>
      </c>
      <c r="R224">
        <v>5.8</v>
      </c>
      <c r="S224">
        <v>14.8</v>
      </c>
      <c r="T224">
        <v>96</v>
      </c>
      <c r="U224">
        <v>2120</v>
      </c>
      <c r="V224">
        <v>954000</v>
      </c>
      <c r="W224">
        <v>46</v>
      </c>
      <c r="X224">
        <v>80.2</v>
      </c>
      <c r="Y224">
        <v>70.2</v>
      </c>
      <c r="Z224">
        <v>55.1</v>
      </c>
      <c r="AA224">
        <v>46</v>
      </c>
      <c r="AB224">
        <v>90.5</v>
      </c>
      <c r="AC224">
        <v>70.3</v>
      </c>
      <c r="AD224">
        <v>100</v>
      </c>
      <c r="AE224">
        <v>100</v>
      </c>
      <c r="AF224" t="str">
        <v>High</v>
      </c>
    </row>
    <row r="225">
      <c r="A225" t="str">
        <v>S-0224</v>
      </c>
      <c r="B225">
        <v>6.2</v>
      </c>
      <c r="C225">
        <v>15</v>
      </c>
      <c r="D225">
        <v>7</v>
      </c>
      <c r="F225">
        <v>9.8</v>
      </c>
      <c r="G225">
        <v>4.6</v>
      </c>
      <c r="H225">
        <v>34.2</v>
      </c>
      <c r="I225">
        <v>73.1</v>
      </c>
      <c r="J225">
        <v>0</v>
      </c>
      <c r="K225">
        <v>43</v>
      </c>
      <c r="L225">
        <v>18.4</v>
      </c>
      <c r="M225">
        <v>4.4</v>
      </c>
      <c r="O225">
        <v>93</v>
      </c>
      <c r="P225">
        <v>10.4</v>
      </c>
      <c r="Q225">
        <v>13.7</v>
      </c>
      <c r="R225">
        <v>8.2</v>
      </c>
      <c r="S225">
        <v>24.6</v>
      </c>
      <c r="T225">
        <v>87</v>
      </c>
      <c r="U225">
        <v>1790</v>
      </c>
      <c r="V225">
        <v>912000</v>
      </c>
      <c r="W225">
        <v>48</v>
      </c>
      <c r="X225">
        <v>77.7</v>
      </c>
      <c r="Y225">
        <v>76.1</v>
      </c>
      <c r="Z225">
        <v>65.4</v>
      </c>
      <c r="AA225">
        <v>48</v>
      </c>
      <c r="AB225">
        <v>93.7</v>
      </c>
      <c r="AC225">
        <v>73.5</v>
      </c>
      <c r="AD225">
        <v>100</v>
      </c>
      <c r="AE225">
        <v>90.5</v>
      </c>
      <c r="AF225" t="str">
        <v>High</v>
      </c>
    </row>
    <row r="226">
      <c r="A226" t="str">
        <v>S-0225</v>
      </c>
      <c r="B226">
        <v>5.8</v>
      </c>
      <c r="C226">
        <v>16</v>
      </c>
      <c r="D226">
        <v>8</v>
      </c>
      <c r="E226">
        <v>10.4</v>
      </c>
      <c r="F226">
        <v>14.6</v>
      </c>
      <c r="G226">
        <v>6.5</v>
      </c>
      <c r="H226">
        <v>44.5</v>
      </c>
      <c r="I226">
        <v>53.5</v>
      </c>
      <c r="J226">
        <v>0</v>
      </c>
      <c r="K226">
        <v>48</v>
      </c>
      <c r="L226">
        <v>26.1</v>
      </c>
      <c r="M226">
        <v>6.1</v>
      </c>
      <c r="N226">
        <v>84</v>
      </c>
      <c r="O226">
        <v>77</v>
      </c>
      <c r="P226">
        <v>27</v>
      </c>
      <c r="Q226">
        <v>11.3</v>
      </c>
      <c r="R226">
        <v>11.7</v>
      </c>
      <c r="S226">
        <v>16.8</v>
      </c>
      <c r="T226">
        <v>77</v>
      </c>
      <c r="U226">
        <v>2290</v>
      </c>
      <c r="V226">
        <v>1449000</v>
      </c>
      <c r="W226">
        <v>35</v>
      </c>
      <c r="X226">
        <v>58.2</v>
      </c>
      <c r="Y226">
        <v>61</v>
      </c>
      <c r="Z226">
        <v>60</v>
      </c>
      <c r="AA226">
        <v>35</v>
      </c>
      <c r="AB226">
        <v>88.8</v>
      </c>
      <c r="AC226">
        <v>60</v>
      </c>
      <c r="AD226">
        <v>100</v>
      </c>
      <c r="AE226">
        <v>100</v>
      </c>
      <c r="AF226" t="str">
        <v>High</v>
      </c>
    </row>
    <row r="227">
      <c r="A227" t="str">
        <v>S-0226</v>
      </c>
      <c r="B227">
        <v>4.7</v>
      </c>
      <c r="C227">
        <v>10</v>
      </c>
      <c r="D227">
        <v>8</v>
      </c>
      <c r="E227">
        <v>14.7</v>
      </c>
      <c r="F227">
        <v>1</v>
      </c>
      <c r="G227">
        <v>8.5</v>
      </c>
      <c r="H227">
        <v>82</v>
      </c>
      <c r="I227">
        <v>72.7</v>
      </c>
      <c r="J227">
        <v>0</v>
      </c>
      <c r="K227">
        <v>71</v>
      </c>
      <c r="L227">
        <v>27.4</v>
      </c>
      <c r="M227">
        <v>7.1</v>
      </c>
      <c r="N227">
        <v>55</v>
      </c>
      <c r="O227">
        <v>66</v>
      </c>
      <c r="P227">
        <v>9.7</v>
      </c>
      <c r="Q227">
        <v>4.7</v>
      </c>
      <c r="R227">
        <v>1.8</v>
      </c>
      <c r="S227">
        <v>6.7</v>
      </c>
      <c r="T227">
        <v>93</v>
      </c>
      <c r="U227">
        <v>4366</v>
      </c>
      <c r="V227">
        <v>4834000</v>
      </c>
      <c r="W227">
        <v>74</v>
      </c>
      <c r="X227">
        <v>68.5</v>
      </c>
      <c r="Y227">
        <v>80.4</v>
      </c>
      <c r="Z227">
        <v>96.6</v>
      </c>
      <c r="AA227">
        <v>74</v>
      </c>
      <c r="AB227">
        <v>68.7</v>
      </c>
      <c r="AC227">
        <v>77.6</v>
      </c>
      <c r="AD227">
        <v>100</v>
      </c>
      <c r="AE227">
        <v>100</v>
      </c>
      <c r="AF227" t="str">
        <v>High</v>
      </c>
    </row>
    <row r="228">
      <c r="A228" t="str">
        <v>S-0227</v>
      </c>
      <c r="B228">
        <v>1.1</v>
      </c>
      <c r="C228">
        <v>2</v>
      </c>
      <c r="D228">
        <v>1</v>
      </c>
      <c r="E228">
        <v>11.8</v>
      </c>
      <c r="F228">
        <v>8.9</v>
      </c>
      <c r="G228">
        <v>4.5</v>
      </c>
      <c r="H228">
        <v>25</v>
      </c>
      <c r="I228">
        <v>56.4</v>
      </c>
      <c r="J228">
        <v>0</v>
      </c>
      <c r="K228">
        <v>39</v>
      </c>
      <c r="L228">
        <v>39</v>
      </c>
      <c r="M228">
        <v>7.6</v>
      </c>
      <c r="N228">
        <v>93</v>
      </c>
      <c r="O228">
        <v>94</v>
      </c>
      <c r="P228">
        <v>22.4</v>
      </c>
      <c r="Q228">
        <v>15.2</v>
      </c>
      <c r="R228">
        <v>14</v>
      </c>
      <c r="S228">
        <v>19.6</v>
      </c>
      <c r="T228">
        <v>91</v>
      </c>
      <c r="U228">
        <v>3820</v>
      </c>
      <c r="V228">
        <v>1816000</v>
      </c>
      <c r="W228">
        <v>59</v>
      </c>
      <c r="X228">
        <v>52.8</v>
      </c>
      <c r="Y228">
        <v>60.2</v>
      </c>
      <c r="Z228">
        <v>71.1</v>
      </c>
      <c r="AA228">
        <v>59</v>
      </c>
      <c r="AB228">
        <v>74</v>
      </c>
      <c r="AC228">
        <v>61</v>
      </c>
      <c r="AD228">
        <v>100</v>
      </c>
      <c r="AE228">
        <v>100</v>
      </c>
      <c r="AF228" t="str">
        <v>High</v>
      </c>
    </row>
    <row r="229">
      <c r="A229" t="str">
        <v>S-0228</v>
      </c>
      <c r="B229">
        <v>4</v>
      </c>
      <c r="C229">
        <v>10</v>
      </c>
      <c r="D229">
        <v>4</v>
      </c>
      <c r="E229">
        <v>13.8</v>
      </c>
      <c r="F229">
        <v>6</v>
      </c>
      <c r="G229">
        <v>6.4</v>
      </c>
      <c r="H229">
        <v>67.5</v>
      </c>
      <c r="I229">
        <v>41.4</v>
      </c>
      <c r="J229">
        <v>0</v>
      </c>
      <c r="K229">
        <v>55</v>
      </c>
      <c r="L229">
        <v>22.2</v>
      </c>
      <c r="M229">
        <v>10.2</v>
      </c>
      <c r="N229">
        <v>83</v>
      </c>
      <c r="O229">
        <v>64</v>
      </c>
      <c r="P229">
        <v>17.9</v>
      </c>
      <c r="Q229">
        <v>12.3</v>
      </c>
      <c r="R229">
        <v>12.2</v>
      </c>
      <c r="S229">
        <v>20.7</v>
      </c>
      <c r="T229">
        <v>77</v>
      </c>
      <c r="U229">
        <v>4569</v>
      </c>
      <c r="V229">
        <v>1991000</v>
      </c>
      <c r="W229">
        <v>74</v>
      </c>
      <c r="X229">
        <v>66.3</v>
      </c>
      <c r="Y229">
        <v>56.5</v>
      </c>
      <c r="Z229">
        <v>77.1</v>
      </c>
      <c r="AA229">
        <v>74</v>
      </c>
      <c r="AB229">
        <v>66.8</v>
      </c>
      <c r="AC229">
        <v>66.8</v>
      </c>
      <c r="AD229">
        <v>100</v>
      </c>
      <c r="AE229">
        <v>100</v>
      </c>
      <c r="AF229" t="str">
        <v>High</v>
      </c>
    </row>
    <row r="230">
      <c r="A230" t="str">
        <v>S-0229</v>
      </c>
      <c r="B230">
        <v>3.7</v>
      </c>
      <c r="C230">
        <v>11</v>
      </c>
      <c r="D230">
        <v>5</v>
      </c>
      <c r="E230">
        <v>11.9</v>
      </c>
      <c r="F230">
        <v>23.8</v>
      </c>
      <c r="H230">
        <v>60.1</v>
      </c>
      <c r="I230">
        <v>57.3</v>
      </c>
      <c r="J230">
        <v>0</v>
      </c>
      <c r="K230">
        <v>35</v>
      </c>
      <c r="L230">
        <v>30.4</v>
      </c>
      <c r="M230">
        <v>5.8</v>
      </c>
      <c r="N230">
        <v>85</v>
      </c>
      <c r="O230">
        <v>76</v>
      </c>
      <c r="P230">
        <v>24.2</v>
      </c>
      <c r="T230">
        <v>79</v>
      </c>
      <c r="U230">
        <v>4056</v>
      </c>
      <c r="V230">
        <v>1188000</v>
      </c>
      <c r="W230">
        <v>33</v>
      </c>
      <c r="X230">
        <v>58.8</v>
      </c>
      <c r="Y230">
        <v>60.7</v>
      </c>
      <c r="Z230">
        <v>22.1</v>
      </c>
      <c r="AA230">
        <v>33</v>
      </c>
      <c r="AB230">
        <v>71.7</v>
      </c>
      <c r="AC230">
        <v>50.6</v>
      </c>
      <c r="AD230">
        <v>100</v>
      </c>
      <c r="AE230">
        <v>81</v>
      </c>
      <c r="AF230" t="str">
        <v>Medium</v>
      </c>
    </row>
    <row r="231">
      <c r="A231" t="str">
        <v>S-0230</v>
      </c>
      <c r="B231">
        <v>0.5</v>
      </c>
      <c r="C231">
        <v>3</v>
      </c>
      <c r="D231">
        <v>0</v>
      </c>
      <c r="E231">
        <v>21.8</v>
      </c>
      <c r="F231">
        <v>7.7</v>
      </c>
      <c r="G231">
        <v>5.1</v>
      </c>
      <c r="H231">
        <v>59.7</v>
      </c>
      <c r="I231">
        <v>37.8</v>
      </c>
      <c r="J231">
        <v>1</v>
      </c>
      <c r="K231">
        <v>45</v>
      </c>
      <c r="L231">
        <v>22.3</v>
      </c>
      <c r="M231">
        <v>8.1</v>
      </c>
      <c r="N231">
        <v>64</v>
      </c>
      <c r="O231">
        <v>66</v>
      </c>
      <c r="P231">
        <v>19.4</v>
      </c>
      <c r="Q231">
        <v>13.2</v>
      </c>
      <c r="R231">
        <v>10.2</v>
      </c>
      <c r="S231">
        <v>19.2</v>
      </c>
      <c r="T231">
        <v>69</v>
      </c>
      <c r="U231">
        <v>3275</v>
      </c>
      <c r="V231">
        <v>380000</v>
      </c>
      <c r="W231">
        <v>36</v>
      </c>
      <c r="X231">
        <v>81</v>
      </c>
      <c r="Y231">
        <v>56.8</v>
      </c>
      <c r="Z231">
        <v>74.2</v>
      </c>
      <c r="AA231">
        <v>36</v>
      </c>
      <c r="AB231">
        <v>79.3</v>
      </c>
      <c r="AC231">
        <v>68.9</v>
      </c>
      <c r="AD231">
        <v>100</v>
      </c>
      <c r="AE231">
        <v>100</v>
      </c>
      <c r="AF231" t="str">
        <v>High</v>
      </c>
    </row>
    <row r="232">
      <c r="A232" t="str">
        <v>S-0231</v>
      </c>
      <c r="B232">
        <v>3</v>
      </c>
      <c r="C232">
        <v>9</v>
      </c>
      <c r="D232">
        <v>4</v>
      </c>
      <c r="E232">
        <v>14.1</v>
      </c>
      <c r="F232">
        <v>13.7</v>
      </c>
      <c r="G232">
        <v>5.2</v>
      </c>
      <c r="H232">
        <v>71.2</v>
      </c>
      <c r="I232">
        <v>56.8</v>
      </c>
      <c r="J232">
        <v>0</v>
      </c>
      <c r="K232">
        <v>49</v>
      </c>
      <c r="L232">
        <v>34.2</v>
      </c>
      <c r="M232">
        <v>7.3</v>
      </c>
      <c r="N232">
        <v>92</v>
      </c>
      <c r="O232">
        <v>58</v>
      </c>
      <c r="P232">
        <v>26.6</v>
      </c>
      <c r="Q232">
        <v>12.6</v>
      </c>
      <c r="R232">
        <v>8.2</v>
      </c>
      <c r="S232">
        <v>18</v>
      </c>
      <c r="T232">
        <v>82</v>
      </c>
      <c r="U232">
        <v>4218</v>
      </c>
      <c r="V232">
        <v>1430000</v>
      </c>
      <c r="W232">
        <v>54</v>
      </c>
      <c r="X232">
        <v>61.3</v>
      </c>
      <c r="Y232">
        <v>62.5</v>
      </c>
      <c r="Z232">
        <v>61.2</v>
      </c>
      <c r="AA232">
        <v>54</v>
      </c>
      <c r="AB232">
        <v>70.2</v>
      </c>
      <c r="AC232">
        <v>61.7</v>
      </c>
      <c r="AD232">
        <v>100</v>
      </c>
      <c r="AE232">
        <v>100</v>
      </c>
      <c r="AF232" t="str">
        <v>High</v>
      </c>
    </row>
    <row r="233">
      <c r="A233" t="str">
        <v>S-0232</v>
      </c>
      <c r="B233">
        <v>1.3</v>
      </c>
      <c r="C233">
        <v>4</v>
      </c>
      <c r="D233">
        <v>2</v>
      </c>
      <c r="E233">
        <v>5</v>
      </c>
      <c r="F233">
        <v>9.4</v>
      </c>
      <c r="G233">
        <v>7.4</v>
      </c>
      <c r="H233">
        <v>70.6</v>
      </c>
      <c r="I233">
        <v>54.8</v>
      </c>
      <c r="J233">
        <v>0</v>
      </c>
      <c r="K233">
        <v>44</v>
      </c>
      <c r="L233">
        <v>29.2</v>
      </c>
      <c r="M233">
        <v>7.1</v>
      </c>
      <c r="N233">
        <v>99</v>
      </c>
      <c r="O233">
        <v>49</v>
      </c>
      <c r="P233">
        <v>19.4</v>
      </c>
      <c r="Q233">
        <v>9.6</v>
      </c>
      <c r="R233">
        <v>7.5</v>
      </c>
      <c r="S233">
        <v>8.4</v>
      </c>
      <c r="T233">
        <v>94</v>
      </c>
      <c r="U233">
        <v>3223</v>
      </c>
      <c r="V233">
        <v>408000</v>
      </c>
      <c r="W233">
        <v>31</v>
      </c>
      <c r="X233">
        <v>48.7</v>
      </c>
      <c r="Y233">
        <v>66.1</v>
      </c>
      <c r="Z233">
        <v>78.2</v>
      </c>
      <c r="AA233">
        <v>31</v>
      </c>
      <c r="AB233">
        <v>79.8</v>
      </c>
      <c r="AC233">
        <v>60.3</v>
      </c>
      <c r="AD233">
        <v>100</v>
      </c>
      <c r="AE233">
        <v>100</v>
      </c>
      <c r="AF233" t="str">
        <v>High</v>
      </c>
    </row>
    <row r="234">
      <c r="A234" t="str">
        <v>S-0233</v>
      </c>
      <c r="B234">
        <v>0.7</v>
      </c>
      <c r="C234">
        <v>5</v>
      </c>
      <c r="D234">
        <v>3</v>
      </c>
      <c r="F234">
        <v>15.1</v>
      </c>
      <c r="G234">
        <v>6.5</v>
      </c>
      <c r="H234">
        <v>61.8</v>
      </c>
      <c r="J234">
        <v>0</v>
      </c>
      <c r="K234">
        <v>24</v>
      </c>
      <c r="L234">
        <v>35.4</v>
      </c>
      <c r="O234">
        <v>63</v>
      </c>
      <c r="Q234">
        <v>10.9</v>
      </c>
      <c r="R234">
        <v>7.9</v>
      </c>
      <c r="S234">
        <v>15.2</v>
      </c>
      <c r="U234">
        <v>3070</v>
      </c>
      <c r="V234">
        <v>311000</v>
      </c>
      <c r="W234">
        <v>33</v>
      </c>
      <c r="X234">
        <v>65.6</v>
      </c>
      <c r="Y234">
        <v>76.6</v>
      </c>
      <c r="Z234">
        <v>60</v>
      </c>
      <c r="AA234">
        <v>33</v>
      </c>
      <c r="AB234">
        <v>81.3</v>
      </c>
      <c r="AC234">
        <v>65.5</v>
      </c>
      <c r="AD234">
        <v>100</v>
      </c>
      <c r="AE234">
        <v>71.4</v>
      </c>
      <c r="AF234" t="str">
        <v>Medium</v>
      </c>
    </row>
    <row r="235">
      <c r="A235" t="str">
        <v>S-0234</v>
      </c>
      <c r="B235">
        <v>2</v>
      </c>
      <c r="C235">
        <v>4</v>
      </c>
      <c r="D235">
        <v>2</v>
      </c>
      <c r="E235">
        <v>7.4</v>
      </c>
      <c r="F235">
        <v>9.7</v>
      </c>
      <c r="G235">
        <v>4.2</v>
      </c>
      <c r="H235">
        <v>57.7</v>
      </c>
      <c r="I235">
        <v>59.5</v>
      </c>
      <c r="J235">
        <v>0</v>
      </c>
      <c r="K235">
        <v>42</v>
      </c>
      <c r="L235">
        <v>23.7</v>
      </c>
      <c r="M235">
        <v>10.8</v>
      </c>
      <c r="N235">
        <v>92</v>
      </c>
      <c r="O235">
        <v>83</v>
      </c>
      <c r="P235">
        <v>13.9</v>
      </c>
      <c r="Q235">
        <v>12.2</v>
      </c>
      <c r="R235">
        <v>10</v>
      </c>
      <c r="S235">
        <v>19.1</v>
      </c>
      <c r="T235">
        <v>88</v>
      </c>
      <c r="U235">
        <v>3931</v>
      </c>
      <c r="V235">
        <v>1039000</v>
      </c>
      <c r="W235">
        <v>51</v>
      </c>
      <c r="X235">
        <v>53.1</v>
      </c>
      <c r="Y235">
        <v>64.9</v>
      </c>
      <c r="Z235">
        <v>69.7</v>
      </c>
      <c r="AA235">
        <v>51</v>
      </c>
      <c r="AB235">
        <v>72.9</v>
      </c>
      <c r="AC235">
        <v>61.1</v>
      </c>
      <c r="AD235">
        <v>100</v>
      </c>
      <c r="AE235">
        <v>100</v>
      </c>
      <c r="AF235" t="str">
        <v>High</v>
      </c>
    </row>
    <row r="236">
      <c r="A236" t="str">
        <v>S-0235</v>
      </c>
      <c r="B236">
        <v>7.9</v>
      </c>
      <c r="C236">
        <v>23</v>
      </c>
      <c r="D236">
        <v>10</v>
      </c>
      <c r="F236">
        <v>4.4</v>
      </c>
      <c r="G236">
        <v>6.5</v>
      </c>
      <c r="H236">
        <v>88</v>
      </c>
      <c r="I236">
        <v>77</v>
      </c>
      <c r="J236">
        <v>0</v>
      </c>
      <c r="K236">
        <v>62</v>
      </c>
      <c r="L236">
        <v>16.2</v>
      </c>
      <c r="M236">
        <v>2</v>
      </c>
      <c r="O236">
        <v>35</v>
      </c>
      <c r="P236">
        <v>10.3</v>
      </c>
      <c r="Q236">
        <v>10.6</v>
      </c>
      <c r="R236">
        <v>3.1</v>
      </c>
      <c r="S236">
        <v>20.5</v>
      </c>
      <c r="T236">
        <v>90</v>
      </c>
      <c r="U236">
        <v>8625</v>
      </c>
      <c r="V236">
        <v>4377000</v>
      </c>
      <c r="W236">
        <v>51</v>
      </c>
      <c r="X236">
        <v>90.9</v>
      </c>
      <c r="Y236">
        <v>82.7</v>
      </c>
      <c r="Z236">
        <v>80.9</v>
      </c>
      <c r="AA236">
        <v>51</v>
      </c>
      <c r="AB236">
        <v>27.5</v>
      </c>
      <c r="AC236">
        <v>76.5</v>
      </c>
      <c r="AD236">
        <v>100</v>
      </c>
      <c r="AE236">
        <v>90.5</v>
      </c>
      <c r="AF236" t="str">
        <v>High</v>
      </c>
    </row>
    <row r="237">
      <c r="A237" t="str">
        <v>S-0236</v>
      </c>
      <c r="B237">
        <v>4.1</v>
      </c>
      <c r="C237">
        <v>10</v>
      </c>
      <c r="D237">
        <v>5</v>
      </c>
      <c r="E237">
        <v>13.4</v>
      </c>
      <c r="F237">
        <v>4.3</v>
      </c>
      <c r="G237">
        <v>6.7</v>
      </c>
      <c r="H237">
        <v>83.7</v>
      </c>
      <c r="J237">
        <v>0</v>
      </c>
      <c r="K237">
        <v>53</v>
      </c>
      <c r="L237">
        <v>41.7</v>
      </c>
      <c r="N237">
        <v>88</v>
      </c>
      <c r="O237">
        <v>45</v>
      </c>
      <c r="Q237">
        <v>11.1</v>
      </c>
      <c r="R237">
        <v>6.9</v>
      </c>
      <c r="S237">
        <v>13.4</v>
      </c>
      <c r="U237">
        <v>7016</v>
      </c>
      <c r="V237">
        <v>535000</v>
      </c>
      <c r="W237">
        <v>36</v>
      </c>
      <c r="X237">
        <v>58.5</v>
      </c>
      <c r="Y237">
        <v>77.8</v>
      </c>
      <c r="Z237">
        <v>86.3</v>
      </c>
      <c r="AA237">
        <v>36</v>
      </c>
      <c r="AB237">
        <v>43.1</v>
      </c>
      <c r="AC237">
        <v>65.1</v>
      </c>
      <c r="AD237">
        <v>100</v>
      </c>
      <c r="AE237">
        <v>81</v>
      </c>
      <c r="AF237" t="str">
        <v>Medium</v>
      </c>
    </row>
    <row r="238">
      <c r="A238" t="str">
        <v>S-0237</v>
      </c>
      <c r="B238">
        <v>3.6</v>
      </c>
      <c r="C238">
        <v>10</v>
      </c>
      <c r="D238">
        <v>5</v>
      </c>
      <c r="E238">
        <v>10.4</v>
      </c>
      <c r="F238">
        <v>6</v>
      </c>
      <c r="G238">
        <v>7.2</v>
      </c>
      <c r="H238">
        <v>52.4</v>
      </c>
      <c r="I238">
        <v>57.3</v>
      </c>
      <c r="J238">
        <v>0</v>
      </c>
      <c r="K238">
        <v>53</v>
      </c>
      <c r="L238">
        <v>20.3</v>
      </c>
      <c r="M238">
        <v>8.2</v>
      </c>
      <c r="N238">
        <v>86</v>
      </c>
      <c r="O238">
        <v>77</v>
      </c>
      <c r="P238">
        <v>14.1</v>
      </c>
      <c r="Q238">
        <v>9.6</v>
      </c>
      <c r="R238">
        <v>10.5</v>
      </c>
      <c r="S238">
        <v>9.7</v>
      </c>
      <c r="T238">
        <v>90</v>
      </c>
      <c r="U238">
        <v>6319</v>
      </c>
      <c r="V238">
        <v>856000</v>
      </c>
      <c r="W238">
        <v>38</v>
      </c>
      <c r="X238">
        <v>60.4</v>
      </c>
      <c r="Y238">
        <v>66.8</v>
      </c>
      <c r="Z238">
        <v>85.1</v>
      </c>
      <c r="AA238">
        <v>38</v>
      </c>
      <c r="AB238">
        <v>49.8</v>
      </c>
      <c r="AC238">
        <v>63.6</v>
      </c>
      <c r="AD238">
        <v>100</v>
      </c>
      <c r="AE238">
        <v>100</v>
      </c>
      <c r="AF238" t="str">
        <v>High</v>
      </c>
    </row>
    <row r="239">
      <c r="A239" t="str">
        <v>S-0238</v>
      </c>
      <c r="B239">
        <v>3</v>
      </c>
      <c r="C239">
        <v>10</v>
      </c>
      <c r="D239">
        <v>5</v>
      </c>
      <c r="E239">
        <v>15.3</v>
      </c>
      <c r="F239">
        <v>14.3</v>
      </c>
      <c r="G239">
        <v>6.6</v>
      </c>
      <c r="H239">
        <v>90.9</v>
      </c>
      <c r="I239">
        <v>55.9</v>
      </c>
      <c r="J239">
        <v>0</v>
      </c>
      <c r="K239">
        <v>54</v>
      </c>
      <c r="L239">
        <v>18.3</v>
      </c>
      <c r="M239">
        <v>6.2</v>
      </c>
      <c r="N239">
        <v>67</v>
      </c>
      <c r="O239">
        <v>42</v>
      </c>
      <c r="P239">
        <v>20.4</v>
      </c>
      <c r="Q239">
        <v>6.7</v>
      </c>
      <c r="R239">
        <v>8.5</v>
      </c>
      <c r="S239">
        <v>19.3</v>
      </c>
      <c r="T239">
        <v>81</v>
      </c>
      <c r="U239">
        <v>4878</v>
      </c>
      <c r="V239">
        <v>1294000</v>
      </c>
      <c r="W239">
        <v>65</v>
      </c>
      <c r="X239">
        <v>73.7</v>
      </c>
      <c r="Y239">
        <v>67.5</v>
      </c>
      <c r="Z239">
        <v>58.8</v>
      </c>
      <c r="AA239">
        <v>65</v>
      </c>
      <c r="AB239">
        <v>63.8</v>
      </c>
      <c r="AC239">
        <v>67.3</v>
      </c>
      <c r="AD239">
        <v>100</v>
      </c>
      <c r="AE239">
        <v>100</v>
      </c>
      <c r="AF239" t="str">
        <v>High</v>
      </c>
    </row>
    <row r="240">
      <c r="A240" t="str">
        <v>S-0239</v>
      </c>
      <c r="B240">
        <v>2.3</v>
      </c>
      <c r="C240">
        <v>4</v>
      </c>
      <c r="D240">
        <v>3</v>
      </c>
      <c r="E240">
        <v>15.3</v>
      </c>
      <c r="F240">
        <v>3.7</v>
      </c>
      <c r="G240">
        <v>6.1</v>
      </c>
      <c r="H240">
        <v>66.9</v>
      </c>
      <c r="I240">
        <v>64.5</v>
      </c>
      <c r="J240">
        <v>0</v>
      </c>
      <c r="K240">
        <v>58</v>
      </c>
      <c r="L240">
        <v>25.3</v>
      </c>
      <c r="M240">
        <v>8.4</v>
      </c>
      <c r="N240">
        <v>61</v>
      </c>
      <c r="O240">
        <v>56</v>
      </c>
      <c r="P240">
        <v>12.8</v>
      </c>
      <c r="Q240">
        <v>11.4</v>
      </c>
      <c r="R240">
        <v>6.6</v>
      </c>
      <c r="S240">
        <v>14.2</v>
      </c>
      <c r="T240">
        <v>94</v>
      </c>
      <c r="U240">
        <v>4632</v>
      </c>
      <c r="V240">
        <v>1897000</v>
      </c>
      <c r="W240">
        <v>47</v>
      </c>
      <c r="X240">
        <v>70.4</v>
      </c>
      <c r="Y240">
        <v>70.7</v>
      </c>
      <c r="Z240">
        <v>87.2</v>
      </c>
      <c r="AA240">
        <v>47</v>
      </c>
      <c r="AB240">
        <v>66.2</v>
      </c>
      <c r="AC240">
        <v>71.1</v>
      </c>
      <c r="AD240">
        <v>100</v>
      </c>
      <c r="AE240">
        <v>100</v>
      </c>
      <c r="AF240" t="str">
        <v>High</v>
      </c>
    </row>
    <row r="241">
      <c r="A241" t="str">
        <v>S-0240</v>
      </c>
      <c r="B241">
        <v>4.2</v>
      </c>
      <c r="C241">
        <v>11</v>
      </c>
      <c r="D241">
        <v>6</v>
      </c>
      <c r="E241">
        <v>9.2</v>
      </c>
      <c r="F241">
        <v>10.6</v>
      </c>
      <c r="G241">
        <v>4.3</v>
      </c>
      <c r="H241">
        <v>70</v>
      </c>
      <c r="I241">
        <v>70.1</v>
      </c>
      <c r="J241">
        <v>0</v>
      </c>
      <c r="K241">
        <v>50</v>
      </c>
      <c r="L241">
        <v>31.1</v>
      </c>
      <c r="M241">
        <v>8.4</v>
      </c>
      <c r="N241">
        <v>77</v>
      </c>
      <c r="O241">
        <v>56</v>
      </c>
      <c r="P241">
        <v>19.9</v>
      </c>
      <c r="Q241">
        <v>12.8</v>
      </c>
      <c r="R241">
        <v>8.3</v>
      </c>
      <c r="S241">
        <v>23.2</v>
      </c>
      <c r="T241">
        <v>84</v>
      </c>
      <c r="U241">
        <v>3999</v>
      </c>
      <c r="V241">
        <v>744000</v>
      </c>
      <c r="W241">
        <v>51</v>
      </c>
      <c r="X241">
        <v>56.5</v>
      </c>
      <c r="Y241">
        <v>68.7</v>
      </c>
      <c r="Z241">
        <v>64.6</v>
      </c>
      <c r="AA241">
        <v>51</v>
      </c>
      <c r="AB241">
        <v>72.3</v>
      </c>
      <c r="AC241">
        <v>62.2</v>
      </c>
      <c r="AD241">
        <v>100</v>
      </c>
      <c r="AE241">
        <v>100</v>
      </c>
      <c r="AF241" t="str">
        <v>High</v>
      </c>
    </row>
    <row r="242">
      <c r="A242" t="str">
        <v>S-0241</v>
      </c>
      <c r="B242">
        <v>0.5</v>
      </c>
      <c r="C242">
        <v>4</v>
      </c>
      <c r="D242">
        <v>2</v>
      </c>
      <c r="E242">
        <v>10.5</v>
      </c>
      <c r="F242">
        <v>16.3</v>
      </c>
      <c r="G242">
        <v>6.2</v>
      </c>
      <c r="H242">
        <v>71.8</v>
      </c>
      <c r="J242">
        <v>0</v>
      </c>
      <c r="K242">
        <v>32</v>
      </c>
      <c r="L242">
        <v>39.2</v>
      </c>
      <c r="N242">
        <v>73</v>
      </c>
      <c r="O242">
        <v>58</v>
      </c>
      <c r="Q242">
        <v>12.2</v>
      </c>
      <c r="R242">
        <v>7.8</v>
      </c>
      <c r="S242">
        <v>15.6</v>
      </c>
      <c r="U242">
        <v>4275</v>
      </c>
      <c r="V242">
        <v>1305000</v>
      </c>
      <c r="W242">
        <v>48</v>
      </c>
      <c r="X242">
        <v>55.5</v>
      </c>
      <c r="Y242">
        <v>75.1</v>
      </c>
      <c r="Z242">
        <v>56.9</v>
      </c>
      <c r="AA242">
        <v>48</v>
      </c>
      <c r="AB242">
        <v>69.6</v>
      </c>
      <c r="AC242">
        <v>61.3</v>
      </c>
      <c r="AD242">
        <v>100</v>
      </c>
      <c r="AE242">
        <v>81</v>
      </c>
      <c r="AF242" t="str">
        <v>Medium</v>
      </c>
    </row>
    <row r="243">
      <c r="A243" t="str">
        <v>S-0242</v>
      </c>
      <c r="B243">
        <v>6.7</v>
      </c>
      <c r="C243">
        <v>15</v>
      </c>
      <c r="D243">
        <v>10</v>
      </c>
      <c r="E243">
        <v>15.7</v>
      </c>
      <c r="F243">
        <v>5.1</v>
      </c>
      <c r="G243">
        <v>3.5</v>
      </c>
      <c r="H243">
        <v>61.1</v>
      </c>
      <c r="I243">
        <v>82.1</v>
      </c>
      <c r="J243">
        <v>1</v>
      </c>
      <c r="K243">
        <v>59</v>
      </c>
      <c r="L243">
        <v>14</v>
      </c>
      <c r="M243">
        <v>3.6</v>
      </c>
      <c r="N243">
        <v>79</v>
      </c>
      <c r="O243">
        <v>76</v>
      </c>
      <c r="P243">
        <v>14.6</v>
      </c>
      <c r="Q243">
        <v>10.2</v>
      </c>
      <c r="R243">
        <v>10</v>
      </c>
      <c r="S243">
        <v>26.2</v>
      </c>
      <c r="T243">
        <v>90</v>
      </c>
      <c r="U243">
        <v>3469</v>
      </c>
      <c r="V243">
        <v>617000</v>
      </c>
      <c r="W243">
        <v>32</v>
      </c>
      <c r="X243">
        <v>72.3</v>
      </c>
      <c r="Y243">
        <v>78.8</v>
      </c>
      <c r="Z243">
        <v>75.2</v>
      </c>
      <c r="AA243">
        <v>32</v>
      </c>
      <c r="AB243">
        <v>77.4</v>
      </c>
      <c r="AC243">
        <v>71</v>
      </c>
      <c r="AD243">
        <v>100</v>
      </c>
      <c r="AE243">
        <v>100</v>
      </c>
      <c r="AF243" t="str">
        <v>High</v>
      </c>
    </row>
    <row r="244">
      <c r="A244" t="str">
        <v>S-0243</v>
      </c>
      <c r="B244">
        <v>2.2</v>
      </c>
      <c r="C244">
        <v>7</v>
      </c>
      <c r="D244">
        <v>3</v>
      </c>
      <c r="E244">
        <v>13.3</v>
      </c>
      <c r="F244">
        <v>1.6</v>
      </c>
      <c r="G244">
        <v>7.8</v>
      </c>
      <c r="H244">
        <v>63.8</v>
      </c>
      <c r="I244">
        <v>70.7</v>
      </c>
      <c r="J244">
        <v>0</v>
      </c>
      <c r="K244">
        <v>61</v>
      </c>
      <c r="L244">
        <v>16.2</v>
      </c>
      <c r="M244">
        <v>7.1</v>
      </c>
      <c r="N244">
        <v>86</v>
      </c>
      <c r="O244">
        <v>69</v>
      </c>
      <c r="P244">
        <v>14.1</v>
      </c>
      <c r="Q244">
        <v>6.8</v>
      </c>
      <c r="R244">
        <v>7.6</v>
      </c>
      <c r="S244">
        <v>8.6</v>
      </c>
      <c r="T244">
        <v>93</v>
      </c>
      <c r="U244">
        <v>3799</v>
      </c>
      <c r="V244">
        <v>1486000</v>
      </c>
      <c r="W244">
        <v>36</v>
      </c>
      <c r="X244">
        <v>67.3</v>
      </c>
      <c r="Y244">
        <v>74.7</v>
      </c>
      <c r="Z244">
        <v>95.2</v>
      </c>
      <c r="AA244">
        <v>36</v>
      </c>
      <c r="AB244">
        <v>74.2</v>
      </c>
      <c r="AC244">
        <v>72.3</v>
      </c>
      <c r="AD244">
        <v>100</v>
      </c>
      <c r="AE244">
        <v>100</v>
      </c>
      <c r="AF244" t="str">
        <v>High</v>
      </c>
    </row>
    <row r="245">
      <c r="A245" t="str">
        <v>S-0244</v>
      </c>
      <c r="B245">
        <v>2.2</v>
      </c>
      <c r="C245">
        <v>8</v>
      </c>
      <c r="D245">
        <v>4</v>
      </c>
      <c r="E245">
        <v>13.8</v>
      </c>
      <c r="F245">
        <v>11.4</v>
      </c>
      <c r="G245">
        <v>5.6</v>
      </c>
      <c r="H245">
        <v>73</v>
      </c>
      <c r="I245">
        <v>59.8</v>
      </c>
      <c r="J245">
        <v>0</v>
      </c>
      <c r="K245">
        <v>50</v>
      </c>
      <c r="L245">
        <v>28.7</v>
      </c>
      <c r="M245">
        <v>6.8</v>
      </c>
      <c r="N245">
        <v>79</v>
      </c>
      <c r="O245">
        <v>50</v>
      </c>
      <c r="P245">
        <v>17</v>
      </c>
      <c r="Q245">
        <v>14.4</v>
      </c>
      <c r="R245">
        <v>5.7</v>
      </c>
      <c r="S245">
        <v>22.9</v>
      </c>
      <c r="T245">
        <v>88</v>
      </c>
      <c r="U245">
        <v>4239</v>
      </c>
      <c r="V245">
        <v>728000</v>
      </c>
      <c r="W245">
        <v>63</v>
      </c>
      <c r="X245">
        <v>65.1</v>
      </c>
      <c r="Y245">
        <v>67.9</v>
      </c>
      <c r="Z245">
        <v>62.9</v>
      </c>
      <c r="AA245">
        <v>63</v>
      </c>
      <c r="AB245">
        <v>70</v>
      </c>
      <c r="AC245">
        <v>65.6</v>
      </c>
      <c r="AD245">
        <v>100</v>
      </c>
      <c r="AE245">
        <v>100</v>
      </c>
      <c r="AF245" t="str">
        <v>High</v>
      </c>
    </row>
    <row r="246">
      <c r="A246" t="str">
        <v>S-0245</v>
      </c>
      <c r="B246">
        <v>5.9</v>
      </c>
      <c r="C246">
        <v>13</v>
      </c>
      <c r="D246">
        <v>7</v>
      </c>
      <c r="E246">
        <v>10.9</v>
      </c>
      <c r="F246">
        <v>19.2</v>
      </c>
      <c r="G246">
        <v>5</v>
      </c>
      <c r="H246">
        <v>65.9</v>
      </c>
      <c r="I246">
        <v>65.8</v>
      </c>
      <c r="J246">
        <v>0</v>
      </c>
      <c r="K246">
        <v>48</v>
      </c>
      <c r="L246">
        <v>36.6</v>
      </c>
      <c r="M246">
        <v>6.1</v>
      </c>
      <c r="N246">
        <v>69</v>
      </c>
      <c r="O246">
        <v>70</v>
      </c>
      <c r="P246">
        <v>19.2</v>
      </c>
      <c r="Q246">
        <v>11.2</v>
      </c>
      <c r="R246">
        <v>8.1</v>
      </c>
      <c r="S246">
        <v>16.6</v>
      </c>
      <c r="T246">
        <v>85</v>
      </c>
      <c r="U246">
        <v>3525</v>
      </c>
      <c r="V246">
        <v>715000</v>
      </c>
      <c r="W246">
        <v>45</v>
      </c>
      <c r="X246">
        <v>56.7</v>
      </c>
      <c r="Y246">
        <v>69.9</v>
      </c>
      <c r="Z246">
        <v>49.4</v>
      </c>
      <c r="AA246">
        <v>45</v>
      </c>
      <c r="AB246">
        <v>76.9</v>
      </c>
      <c r="AC246">
        <v>59.4</v>
      </c>
      <c r="AD246">
        <v>100</v>
      </c>
      <c r="AE246">
        <v>100</v>
      </c>
      <c r="AF246" t="str">
        <v>High</v>
      </c>
    </row>
    <row r="247">
      <c r="A247" t="str">
        <v>S-0246</v>
      </c>
      <c r="B247">
        <v>3.4</v>
      </c>
      <c r="C247">
        <v>8</v>
      </c>
      <c r="D247">
        <v>6</v>
      </c>
      <c r="E247">
        <v>15.3</v>
      </c>
      <c r="F247">
        <v>9.5</v>
      </c>
      <c r="G247">
        <v>4.3</v>
      </c>
      <c r="H247">
        <v>64</v>
      </c>
      <c r="I247">
        <v>54.9</v>
      </c>
      <c r="J247">
        <v>0</v>
      </c>
      <c r="K247">
        <v>51</v>
      </c>
      <c r="L247">
        <v>18.5</v>
      </c>
      <c r="M247">
        <v>7.8</v>
      </c>
      <c r="N247">
        <v>68</v>
      </c>
      <c r="O247">
        <v>53</v>
      </c>
      <c r="P247">
        <v>14.1</v>
      </c>
      <c r="Q247">
        <v>15</v>
      </c>
      <c r="R247">
        <v>9.1</v>
      </c>
      <c r="S247">
        <v>22.2</v>
      </c>
      <c r="T247">
        <v>79</v>
      </c>
      <c r="U247">
        <v>4585</v>
      </c>
      <c r="V247">
        <v>2409000</v>
      </c>
      <c r="W247">
        <v>55</v>
      </c>
      <c r="X247">
        <v>72.7</v>
      </c>
      <c r="Y247">
        <v>64.8</v>
      </c>
      <c r="Z247">
        <v>67.9</v>
      </c>
      <c r="AA247">
        <v>55</v>
      </c>
      <c r="AB247">
        <v>66.6</v>
      </c>
      <c r="AC247">
        <v>67.4</v>
      </c>
      <c r="AD247">
        <v>100</v>
      </c>
      <c r="AE247">
        <v>100</v>
      </c>
      <c r="AF247" t="str">
        <v>High</v>
      </c>
    </row>
    <row r="248">
      <c r="A248" t="str">
        <v>S-0247</v>
      </c>
      <c r="B248">
        <v>2.2</v>
      </c>
      <c r="C248">
        <v>3</v>
      </c>
      <c r="D248">
        <v>3</v>
      </c>
      <c r="E248">
        <v>4.9</v>
      </c>
      <c r="F248">
        <v>13.2</v>
      </c>
      <c r="H248">
        <v>55.3</v>
      </c>
      <c r="I248">
        <v>59.6</v>
      </c>
      <c r="J248">
        <v>2</v>
      </c>
      <c r="K248">
        <v>21</v>
      </c>
      <c r="L248">
        <v>30.7</v>
      </c>
      <c r="M248">
        <v>5.3</v>
      </c>
      <c r="N248">
        <v>76</v>
      </c>
      <c r="O248">
        <v>74</v>
      </c>
      <c r="P248">
        <v>19</v>
      </c>
      <c r="T248">
        <v>79</v>
      </c>
      <c r="U248">
        <v>3286</v>
      </c>
      <c r="V248">
        <v>1222000</v>
      </c>
      <c r="W248">
        <v>54</v>
      </c>
      <c r="X248">
        <v>48.6</v>
      </c>
      <c r="Y248">
        <v>65.2</v>
      </c>
      <c r="Z248">
        <v>60</v>
      </c>
      <c r="AA248">
        <v>54</v>
      </c>
      <c r="AB248">
        <v>79.2</v>
      </c>
      <c r="AC248">
        <v>58.6</v>
      </c>
      <c r="AD248">
        <v>100</v>
      </c>
      <c r="AE248">
        <v>81</v>
      </c>
      <c r="AF248" t="str">
        <v>Medium</v>
      </c>
    </row>
    <row r="249">
      <c r="A249" t="str">
        <v>S-0248</v>
      </c>
      <c r="B249">
        <v>2.1</v>
      </c>
      <c r="C249">
        <v>7</v>
      </c>
      <c r="D249">
        <v>3</v>
      </c>
      <c r="E249">
        <v>15.2</v>
      </c>
      <c r="G249">
        <v>5.3</v>
      </c>
      <c r="H249">
        <v>49.9</v>
      </c>
      <c r="I249">
        <v>60.5</v>
      </c>
      <c r="J249">
        <v>0</v>
      </c>
      <c r="K249">
        <v>56</v>
      </c>
      <c r="L249">
        <v>41.7</v>
      </c>
      <c r="M249">
        <v>7.9</v>
      </c>
      <c r="N249">
        <v>83</v>
      </c>
      <c r="O249">
        <v>47</v>
      </c>
      <c r="P249">
        <v>21.2</v>
      </c>
      <c r="Q249">
        <v>9.5</v>
      </c>
      <c r="R249">
        <v>7.9</v>
      </c>
      <c r="S249">
        <v>18.3</v>
      </c>
      <c r="T249">
        <v>80</v>
      </c>
      <c r="U249">
        <v>3235</v>
      </c>
      <c r="V249">
        <v>731000</v>
      </c>
      <c r="W249">
        <v>41</v>
      </c>
      <c r="X249">
        <v>61.7</v>
      </c>
      <c r="Y249">
        <v>66.7</v>
      </c>
      <c r="Z249">
        <v>66</v>
      </c>
      <c r="AA249">
        <v>41</v>
      </c>
      <c r="AB249">
        <v>79.7</v>
      </c>
      <c r="AC249">
        <v>63.5</v>
      </c>
      <c r="AD249">
        <v>100</v>
      </c>
      <c r="AE249">
        <v>95.2</v>
      </c>
      <c r="AF249" t="str">
        <v>High</v>
      </c>
    </row>
    <row r="250">
      <c r="A250" t="str">
        <v>S-0249</v>
      </c>
      <c r="B250">
        <v>4.8</v>
      </c>
      <c r="C250">
        <v>12</v>
      </c>
      <c r="D250">
        <v>9</v>
      </c>
      <c r="E250">
        <v>13.8</v>
      </c>
      <c r="F250">
        <v>12.7</v>
      </c>
      <c r="G250">
        <v>4.8</v>
      </c>
      <c r="H250">
        <v>54.2</v>
      </c>
      <c r="I250">
        <v>57.2</v>
      </c>
      <c r="J250">
        <v>0</v>
      </c>
      <c r="K250">
        <v>50</v>
      </c>
      <c r="L250">
        <v>33</v>
      </c>
      <c r="M250">
        <v>5.8</v>
      </c>
      <c r="N250">
        <v>87</v>
      </c>
      <c r="O250">
        <v>72</v>
      </c>
      <c r="P250">
        <v>19</v>
      </c>
      <c r="Q250">
        <v>12</v>
      </c>
      <c r="R250">
        <v>12.9</v>
      </c>
      <c r="S250">
        <v>18</v>
      </c>
      <c r="T250">
        <v>86</v>
      </c>
      <c r="U250">
        <v>3050</v>
      </c>
      <c r="V250">
        <v>341000</v>
      </c>
      <c r="W250">
        <v>58</v>
      </c>
      <c r="X250">
        <v>60.8</v>
      </c>
      <c r="Y250">
        <v>64.8</v>
      </c>
      <c r="Z250">
        <v>63.5</v>
      </c>
      <c r="AA250">
        <v>58</v>
      </c>
      <c r="AB250">
        <v>81.5</v>
      </c>
      <c r="AC250">
        <v>64.1</v>
      </c>
      <c r="AD250">
        <v>100</v>
      </c>
      <c r="AE250">
        <v>100</v>
      </c>
      <c r="AF250" t="str">
        <v>High</v>
      </c>
    </row>
    <row r="251">
      <c r="A251" t="str">
        <v>S-0250</v>
      </c>
      <c r="B251">
        <v>7.5</v>
      </c>
      <c r="C251">
        <v>19</v>
      </c>
      <c r="D251">
        <v>12</v>
      </c>
      <c r="E251">
        <v>17.8</v>
      </c>
      <c r="F251">
        <v>8.6</v>
      </c>
      <c r="G251">
        <v>4.9</v>
      </c>
      <c r="H251">
        <v>72.7</v>
      </c>
      <c r="J251">
        <v>0</v>
      </c>
      <c r="K251">
        <v>56</v>
      </c>
      <c r="L251">
        <v>13.1</v>
      </c>
      <c r="N251">
        <v>56</v>
      </c>
      <c r="O251">
        <v>70</v>
      </c>
      <c r="Q251">
        <v>13.2</v>
      </c>
      <c r="R251">
        <v>6.4</v>
      </c>
      <c r="S251">
        <v>19.3</v>
      </c>
      <c r="U251">
        <v>4873</v>
      </c>
      <c r="V251">
        <v>3110000</v>
      </c>
      <c r="W251">
        <v>68</v>
      </c>
      <c r="X251">
        <v>79</v>
      </c>
      <c r="Y251">
        <v>75.8</v>
      </c>
      <c r="Z251">
        <v>72.1</v>
      </c>
      <c r="AA251">
        <v>68</v>
      </c>
      <c r="AB251">
        <v>63.8</v>
      </c>
      <c r="AC251">
        <v>74.2</v>
      </c>
      <c r="AD251">
        <v>100</v>
      </c>
      <c r="AE251">
        <v>81</v>
      </c>
      <c r="AF251" t="str">
        <v>Medium</v>
      </c>
    </row>
    <row r="252">
      <c r="A252" t="str">
        <v>S-0251</v>
      </c>
      <c r="B252">
        <v>3.1</v>
      </c>
      <c r="C252">
        <v>7</v>
      </c>
      <c r="D252">
        <v>3</v>
      </c>
      <c r="E252">
        <v>10.1</v>
      </c>
      <c r="F252">
        <v>6.8</v>
      </c>
      <c r="G252">
        <v>4.1</v>
      </c>
      <c r="H252">
        <v>55.3</v>
      </c>
      <c r="I252">
        <v>56.9</v>
      </c>
      <c r="J252">
        <v>0</v>
      </c>
      <c r="K252">
        <v>47</v>
      </c>
      <c r="L252">
        <v>17.4</v>
      </c>
      <c r="M252">
        <v>6.6</v>
      </c>
      <c r="N252">
        <v>83</v>
      </c>
      <c r="O252">
        <v>56</v>
      </c>
      <c r="P252">
        <v>21.8</v>
      </c>
      <c r="Q252">
        <v>13</v>
      </c>
      <c r="R252">
        <v>12.1</v>
      </c>
      <c r="S252">
        <v>18</v>
      </c>
      <c r="T252">
        <v>88</v>
      </c>
      <c r="U252">
        <v>3769</v>
      </c>
      <c r="V252">
        <v>1164000</v>
      </c>
      <c r="W252">
        <v>46</v>
      </c>
      <c r="X252">
        <v>63</v>
      </c>
      <c r="Y252">
        <v>63</v>
      </c>
      <c r="Z252">
        <v>77.2</v>
      </c>
      <c r="AA252">
        <v>46</v>
      </c>
      <c r="AB252">
        <v>74.5</v>
      </c>
      <c r="AC252">
        <v>65.3</v>
      </c>
      <c r="AD252">
        <v>100</v>
      </c>
      <c r="AE252">
        <v>100</v>
      </c>
      <c r="AF252" t="str">
        <v>High</v>
      </c>
    </row>
    <row r="253">
      <c r="A253" t="str">
        <v>S-0252</v>
      </c>
      <c r="B253">
        <v>0.5</v>
      </c>
      <c r="C253">
        <v>1</v>
      </c>
      <c r="D253">
        <v>0</v>
      </c>
      <c r="E253">
        <v>14.4</v>
      </c>
      <c r="F253">
        <v>12.7</v>
      </c>
      <c r="G253">
        <v>4.5</v>
      </c>
      <c r="H253">
        <v>57.1</v>
      </c>
      <c r="J253">
        <v>0</v>
      </c>
      <c r="K253">
        <v>33</v>
      </c>
      <c r="L253">
        <v>24.1</v>
      </c>
      <c r="N253">
        <v>93</v>
      </c>
      <c r="O253">
        <v>94</v>
      </c>
      <c r="Q253">
        <v>12</v>
      </c>
      <c r="R253">
        <v>5.3</v>
      </c>
      <c r="S253">
        <v>17.6</v>
      </c>
      <c r="U253">
        <v>1829</v>
      </c>
      <c r="V253">
        <v>1738000</v>
      </c>
      <c r="W253">
        <v>50</v>
      </c>
      <c r="X253">
        <v>63.2</v>
      </c>
      <c r="Y253">
        <v>78.9</v>
      </c>
      <c r="Z253">
        <v>63.8</v>
      </c>
      <c r="AA253">
        <v>50</v>
      </c>
      <c r="AB253">
        <v>93.3</v>
      </c>
      <c r="AC253">
        <v>68.9</v>
      </c>
      <c r="AD253">
        <v>100</v>
      </c>
      <c r="AE253">
        <v>81</v>
      </c>
      <c r="AF253" t="str">
        <v>Medium</v>
      </c>
    </row>
    <row r="254">
      <c r="A254" t="str">
        <v>S-0253</v>
      </c>
      <c r="B254">
        <v>1.5</v>
      </c>
      <c r="C254">
        <v>9</v>
      </c>
      <c r="D254">
        <v>1</v>
      </c>
      <c r="E254">
        <v>5.9</v>
      </c>
      <c r="F254">
        <v>8.7</v>
      </c>
      <c r="G254">
        <v>7.6</v>
      </c>
      <c r="H254">
        <v>58.7</v>
      </c>
      <c r="I254">
        <v>37.2</v>
      </c>
      <c r="J254">
        <v>0</v>
      </c>
      <c r="K254">
        <v>42</v>
      </c>
      <c r="L254">
        <v>31.1</v>
      </c>
      <c r="M254">
        <v>9.9</v>
      </c>
      <c r="N254">
        <v>88</v>
      </c>
      <c r="O254">
        <v>94</v>
      </c>
      <c r="P254">
        <v>23.2</v>
      </c>
      <c r="Q254">
        <v>11.4</v>
      </c>
      <c r="R254">
        <v>9.4</v>
      </c>
      <c r="S254">
        <v>12.9</v>
      </c>
      <c r="T254">
        <v>66</v>
      </c>
      <c r="U254">
        <v>1913</v>
      </c>
      <c r="V254">
        <v>1531000</v>
      </c>
      <c r="W254">
        <v>55</v>
      </c>
      <c r="X254">
        <v>47.2</v>
      </c>
      <c r="Y254">
        <v>54.8</v>
      </c>
      <c r="Z254">
        <v>76.5</v>
      </c>
      <c r="AA254">
        <v>55</v>
      </c>
      <c r="AB254">
        <v>92.5</v>
      </c>
      <c r="AC254">
        <v>60.3</v>
      </c>
      <c r="AD254">
        <v>100</v>
      </c>
      <c r="AE254">
        <v>100</v>
      </c>
      <c r="AF254" t="str">
        <v>High</v>
      </c>
    </row>
    <row r="255">
      <c r="A255" t="str">
        <v>S-0254</v>
      </c>
      <c r="B255">
        <v>6.1</v>
      </c>
      <c r="C255">
        <v>21</v>
      </c>
      <c r="D255">
        <v>9</v>
      </c>
      <c r="E255">
        <v>8.8</v>
      </c>
      <c r="F255">
        <v>42.6</v>
      </c>
      <c r="G255">
        <v>3.2</v>
      </c>
      <c r="H255">
        <v>50.5</v>
      </c>
      <c r="J255">
        <v>0</v>
      </c>
      <c r="K255">
        <v>32</v>
      </c>
      <c r="L255">
        <v>16.7</v>
      </c>
      <c r="N255">
        <v>105</v>
      </c>
      <c r="O255">
        <v>115</v>
      </c>
      <c r="Q255">
        <v>19.8</v>
      </c>
      <c r="R255">
        <v>11.4</v>
      </c>
      <c r="S255">
        <v>24.4</v>
      </c>
      <c r="U255">
        <v>2381</v>
      </c>
      <c r="V255">
        <v>1573000</v>
      </c>
      <c r="W255">
        <v>44</v>
      </c>
      <c r="X255">
        <v>54.4</v>
      </c>
      <c r="Y255">
        <v>60.1</v>
      </c>
      <c r="Z255">
        <v>18.7</v>
      </c>
      <c r="AA255">
        <v>44</v>
      </c>
      <c r="AB255">
        <v>87.9</v>
      </c>
      <c r="AC255">
        <v>51</v>
      </c>
      <c r="AD255">
        <v>100</v>
      </c>
      <c r="AE255">
        <v>81</v>
      </c>
      <c r="AF255" t="str">
        <v>Medium</v>
      </c>
    </row>
    <row r="256">
      <c r="A256" t="str">
        <v>S-0255</v>
      </c>
      <c r="B256">
        <v>3.8</v>
      </c>
      <c r="C256">
        <v>9</v>
      </c>
      <c r="D256">
        <v>6</v>
      </c>
      <c r="E256">
        <v>8.9</v>
      </c>
      <c r="F256">
        <v>5.7</v>
      </c>
      <c r="G256">
        <v>9.2</v>
      </c>
      <c r="H256">
        <v>53</v>
      </c>
      <c r="I256">
        <v>68.9</v>
      </c>
      <c r="J256">
        <v>0</v>
      </c>
      <c r="K256">
        <v>58</v>
      </c>
      <c r="L256">
        <v>17</v>
      </c>
      <c r="M256">
        <v>5.9</v>
      </c>
      <c r="N256">
        <v>97</v>
      </c>
      <c r="O256">
        <v>72</v>
      </c>
      <c r="P256">
        <v>13.5</v>
      </c>
      <c r="Q256">
        <v>8.6</v>
      </c>
      <c r="R256">
        <v>6.7</v>
      </c>
      <c r="S256">
        <v>8.9</v>
      </c>
      <c r="T256">
        <v>98</v>
      </c>
      <c r="U256">
        <v>1977</v>
      </c>
      <c r="V256">
        <v>1489000</v>
      </c>
      <c r="W256">
        <v>40</v>
      </c>
      <c r="X256">
        <v>58.6</v>
      </c>
      <c r="Y256">
        <v>74.9</v>
      </c>
      <c r="Z256">
        <v>86.4</v>
      </c>
      <c r="AA256">
        <v>40</v>
      </c>
      <c r="AB256">
        <v>91.8</v>
      </c>
      <c r="AC256">
        <v>69.7</v>
      </c>
      <c r="AD256">
        <v>100</v>
      </c>
      <c r="AE256">
        <v>100</v>
      </c>
      <c r="AF256" t="str">
        <v>High</v>
      </c>
    </row>
    <row r="257">
      <c r="A257" t="str">
        <v>S-0256</v>
      </c>
      <c r="B257">
        <v>1.4</v>
      </c>
      <c r="C257">
        <v>7</v>
      </c>
      <c r="D257">
        <v>4</v>
      </c>
      <c r="E257">
        <v>7.5</v>
      </c>
      <c r="F257">
        <v>9.7</v>
      </c>
      <c r="G257">
        <v>5.2</v>
      </c>
      <c r="H257">
        <v>60.2</v>
      </c>
      <c r="I257">
        <v>48.1</v>
      </c>
      <c r="J257">
        <v>0</v>
      </c>
      <c r="K257">
        <v>41</v>
      </c>
      <c r="L257">
        <v>26.8</v>
      </c>
      <c r="M257">
        <v>6.4</v>
      </c>
      <c r="N257">
        <v>95</v>
      </c>
      <c r="O257">
        <v>98</v>
      </c>
      <c r="P257">
        <v>16.6</v>
      </c>
      <c r="Q257">
        <v>11</v>
      </c>
      <c r="R257">
        <v>8.7</v>
      </c>
      <c r="S257">
        <v>20.3</v>
      </c>
      <c r="T257">
        <v>77</v>
      </c>
      <c r="U257">
        <v>1759</v>
      </c>
      <c r="V257">
        <v>934000</v>
      </c>
      <c r="W257">
        <v>42</v>
      </c>
      <c r="X257">
        <v>50.5</v>
      </c>
      <c r="Y257">
        <v>64.3</v>
      </c>
      <c r="Z257">
        <v>68.8</v>
      </c>
      <c r="AA257">
        <v>42</v>
      </c>
      <c r="AB257">
        <v>94</v>
      </c>
      <c r="AC257">
        <v>61.1</v>
      </c>
      <c r="AD257">
        <v>100</v>
      </c>
      <c r="AE257">
        <v>100</v>
      </c>
      <c r="AF257" t="str">
        <v>High</v>
      </c>
    </row>
    <row r="258">
      <c r="A258" t="str">
        <v>S-0257</v>
      </c>
      <c r="B258">
        <v>2</v>
      </c>
      <c r="C258">
        <v>5</v>
      </c>
      <c r="D258">
        <v>1</v>
      </c>
      <c r="E258">
        <v>11</v>
      </c>
      <c r="F258">
        <v>14.2</v>
      </c>
      <c r="G258">
        <v>6.2</v>
      </c>
      <c r="H258">
        <v>48.9</v>
      </c>
      <c r="I258">
        <v>67.6</v>
      </c>
      <c r="J258">
        <v>0</v>
      </c>
      <c r="K258">
        <v>44</v>
      </c>
      <c r="L258">
        <v>28.5</v>
      </c>
      <c r="M258">
        <v>3.8</v>
      </c>
      <c r="N258">
        <v>110</v>
      </c>
      <c r="O258">
        <v>95</v>
      </c>
      <c r="P258">
        <v>11.7</v>
      </c>
      <c r="Q258">
        <v>10.4</v>
      </c>
      <c r="R258">
        <v>3.1</v>
      </c>
      <c r="S258">
        <v>15.9</v>
      </c>
      <c r="T258">
        <v>90</v>
      </c>
      <c r="U258">
        <v>1868</v>
      </c>
      <c r="V258">
        <v>1426000</v>
      </c>
      <c r="W258">
        <v>54</v>
      </c>
      <c r="X258">
        <v>54</v>
      </c>
      <c r="Y258">
        <v>77.6</v>
      </c>
      <c r="Z258">
        <v>61.5</v>
      </c>
      <c r="AA258">
        <v>54</v>
      </c>
      <c r="AB258">
        <v>92.9</v>
      </c>
      <c r="AC258">
        <v>65.3</v>
      </c>
      <c r="AD258">
        <v>100</v>
      </c>
      <c r="AE258">
        <v>100</v>
      </c>
      <c r="AF258" t="str">
        <v>High</v>
      </c>
    </row>
    <row r="259">
      <c r="A259" t="str">
        <v>S-0258</v>
      </c>
      <c r="B259">
        <v>0.5</v>
      </c>
      <c r="C259">
        <v>5</v>
      </c>
      <c r="D259">
        <v>0</v>
      </c>
      <c r="E259">
        <v>10.9</v>
      </c>
      <c r="F259">
        <v>11.6</v>
      </c>
      <c r="G259">
        <v>8</v>
      </c>
      <c r="H259">
        <v>78.7</v>
      </c>
      <c r="I259">
        <v>51.3</v>
      </c>
      <c r="J259">
        <v>0</v>
      </c>
      <c r="K259">
        <v>48</v>
      </c>
      <c r="L259">
        <v>33.1</v>
      </c>
      <c r="M259">
        <v>7.1</v>
      </c>
      <c r="N259">
        <v>96</v>
      </c>
      <c r="O259">
        <v>78</v>
      </c>
      <c r="P259">
        <v>18.7</v>
      </c>
      <c r="Q259">
        <v>10.7</v>
      </c>
      <c r="R259">
        <v>7.5</v>
      </c>
      <c r="S259">
        <v>15.8</v>
      </c>
      <c r="T259">
        <v>88</v>
      </c>
      <c r="U259">
        <v>2790</v>
      </c>
      <c r="V259">
        <v>3529000</v>
      </c>
      <c r="W259">
        <v>62</v>
      </c>
      <c r="X259">
        <v>54.7</v>
      </c>
      <c r="Y259">
        <v>64.7</v>
      </c>
      <c r="Z259">
        <v>67.7</v>
      </c>
      <c r="AA259">
        <v>62</v>
      </c>
      <c r="AB259">
        <v>84</v>
      </c>
      <c r="AC259">
        <v>63.4</v>
      </c>
      <c r="AD259">
        <v>100</v>
      </c>
      <c r="AE259">
        <v>100</v>
      </c>
      <c r="AF259" t="str">
        <v>High</v>
      </c>
    </row>
    <row r="260">
      <c r="A260" t="str">
        <v>S-0259</v>
      </c>
      <c r="B260">
        <v>1.1</v>
      </c>
      <c r="C260">
        <v>4</v>
      </c>
      <c r="D260">
        <v>3</v>
      </c>
      <c r="E260">
        <v>10</v>
      </c>
      <c r="F260">
        <v>16.1</v>
      </c>
      <c r="G260">
        <v>5.7</v>
      </c>
      <c r="H260">
        <v>63.6</v>
      </c>
      <c r="I260">
        <v>38.6</v>
      </c>
      <c r="J260">
        <v>0</v>
      </c>
      <c r="K260">
        <v>37</v>
      </c>
      <c r="L260">
        <v>39.2</v>
      </c>
      <c r="M260">
        <v>6</v>
      </c>
      <c r="N260">
        <v>83</v>
      </c>
      <c r="O260">
        <v>80</v>
      </c>
      <c r="P260">
        <v>27.4</v>
      </c>
      <c r="Q260">
        <v>15</v>
      </c>
      <c r="R260">
        <v>11.3</v>
      </c>
      <c r="S260">
        <v>19.9</v>
      </c>
      <c r="T260">
        <v>67</v>
      </c>
      <c r="U260">
        <v>1781</v>
      </c>
      <c r="V260">
        <v>741000</v>
      </c>
      <c r="W260">
        <v>60</v>
      </c>
      <c r="X260">
        <v>52</v>
      </c>
      <c r="Y260">
        <v>54.5</v>
      </c>
      <c r="Z260">
        <v>54.2</v>
      </c>
      <c r="AA260">
        <v>60</v>
      </c>
      <c r="AB260">
        <v>93.7</v>
      </c>
      <c r="AC260">
        <v>58</v>
      </c>
      <c r="AD260">
        <v>100</v>
      </c>
      <c r="AE260">
        <v>100</v>
      </c>
      <c r="AF260" t="str">
        <v>High</v>
      </c>
    </row>
    <row r="261">
      <c r="A261" t="str">
        <v>S-0260</v>
      </c>
      <c r="B261">
        <v>1.8</v>
      </c>
      <c r="C261">
        <v>6</v>
      </c>
      <c r="D261">
        <v>2</v>
      </c>
      <c r="E261">
        <v>12.5</v>
      </c>
      <c r="F261">
        <v>17.6</v>
      </c>
      <c r="G261">
        <v>6.3</v>
      </c>
      <c r="H261">
        <v>51.1</v>
      </c>
      <c r="I261">
        <v>68.3</v>
      </c>
      <c r="J261">
        <v>0</v>
      </c>
      <c r="K261">
        <v>43</v>
      </c>
      <c r="L261">
        <v>33</v>
      </c>
      <c r="M261">
        <v>8.8</v>
      </c>
      <c r="N261">
        <v>91</v>
      </c>
      <c r="O261">
        <v>103</v>
      </c>
      <c r="P261">
        <v>22.9</v>
      </c>
      <c r="Q261">
        <v>10</v>
      </c>
      <c r="R261">
        <v>8.9</v>
      </c>
      <c r="S261">
        <v>14.9</v>
      </c>
      <c r="T261">
        <v>90</v>
      </c>
      <c r="U261">
        <v>2224</v>
      </c>
      <c r="V261">
        <v>1758000</v>
      </c>
      <c r="W261">
        <v>55</v>
      </c>
      <c r="X261">
        <v>56</v>
      </c>
      <c r="Y261">
        <v>67.4</v>
      </c>
      <c r="Z261">
        <v>54.4</v>
      </c>
      <c r="AA261">
        <v>55</v>
      </c>
      <c r="AB261">
        <v>89.5</v>
      </c>
      <c r="AC261">
        <v>61.8</v>
      </c>
      <c r="AD261">
        <v>100</v>
      </c>
      <c r="AE261">
        <v>100</v>
      </c>
      <c r="AF261" t="str">
        <v>High</v>
      </c>
    </row>
    <row r="262">
      <c r="A262" t="str">
        <v>S-0261</v>
      </c>
      <c r="B262">
        <v>6.2</v>
      </c>
      <c r="C262">
        <v>13</v>
      </c>
      <c r="D262">
        <v>8</v>
      </c>
      <c r="E262">
        <v>16.9</v>
      </c>
      <c r="F262">
        <v>4.1</v>
      </c>
      <c r="G262">
        <v>7.6</v>
      </c>
      <c r="H262">
        <v>62.7</v>
      </c>
      <c r="I262">
        <v>77.1</v>
      </c>
      <c r="J262">
        <v>0</v>
      </c>
      <c r="K262">
        <v>70</v>
      </c>
      <c r="L262">
        <v>17.7</v>
      </c>
      <c r="M262">
        <v>4.8</v>
      </c>
      <c r="N262">
        <v>70</v>
      </c>
      <c r="O262">
        <v>89</v>
      </c>
      <c r="P262">
        <v>12.3</v>
      </c>
      <c r="Q262">
        <v>8.5</v>
      </c>
      <c r="R262">
        <v>6.3</v>
      </c>
      <c r="S262">
        <v>11.3</v>
      </c>
      <c r="T262">
        <v>94</v>
      </c>
      <c r="U262">
        <v>2333</v>
      </c>
      <c r="V262">
        <v>3837000</v>
      </c>
      <c r="W262">
        <v>70</v>
      </c>
      <c r="X262">
        <v>72.7</v>
      </c>
      <c r="Y262">
        <v>79.3</v>
      </c>
      <c r="Z262">
        <v>88.3</v>
      </c>
      <c r="AA262">
        <v>70</v>
      </c>
      <c r="AB262">
        <v>88.4</v>
      </c>
      <c r="AC262">
        <v>78.8</v>
      </c>
      <c r="AD262">
        <v>100</v>
      </c>
      <c r="AE262">
        <v>100</v>
      </c>
      <c r="AF262" t="str">
        <v>High</v>
      </c>
    </row>
    <row r="263">
      <c r="A263" t="str">
        <v>S-0262</v>
      </c>
      <c r="B263">
        <v>3.7</v>
      </c>
      <c r="C263">
        <v>13</v>
      </c>
      <c r="D263">
        <v>5</v>
      </c>
      <c r="E263">
        <v>11.2</v>
      </c>
      <c r="G263">
        <v>5.7</v>
      </c>
      <c r="H263">
        <v>53.6</v>
      </c>
      <c r="I263">
        <v>61.5</v>
      </c>
      <c r="J263">
        <v>0</v>
      </c>
      <c r="K263">
        <v>57</v>
      </c>
      <c r="L263">
        <v>17.3</v>
      </c>
      <c r="M263">
        <v>6.8</v>
      </c>
      <c r="N263">
        <v>88</v>
      </c>
      <c r="O263">
        <v>94</v>
      </c>
      <c r="P263">
        <v>22.2</v>
      </c>
      <c r="Q263">
        <v>11.8</v>
      </c>
      <c r="R263">
        <v>11.7</v>
      </c>
      <c r="S263">
        <v>15.5</v>
      </c>
      <c r="T263">
        <v>84</v>
      </c>
      <c r="U263">
        <v>1983</v>
      </c>
      <c r="V263">
        <v>926000</v>
      </c>
      <c r="W263">
        <v>57</v>
      </c>
      <c r="X263">
        <v>61.4</v>
      </c>
      <c r="Y263">
        <v>64.9</v>
      </c>
      <c r="Z263">
        <v>71.9</v>
      </c>
      <c r="AA263">
        <v>57</v>
      </c>
      <c r="AB263">
        <v>91.8</v>
      </c>
      <c r="AC263">
        <v>67</v>
      </c>
      <c r="AD263">
        <v>100</v>
      </c>
      <c r="AE263">
        <v>95.2</v>
      </c>
      <c r="AF263" t="str">
        <v>High</v>
      </c>
    </row>
    <row r="264">
      <c r="A264" t="str">
        <v>S-0263</v>
      </c>
      <c r="B264">
        <v>1</v>
      </c>
      <c r="C264">
        <v>5</v>
      </c>
      <c r="D264">
        <v>0</v>
      </c>
      <c r="F264">
        <v>11.5</v>
      </c>
      <c r="G264">
        <v>4.3</v>
      </c>
      <c r="H264">
        <v>60.5</v>
      </c>
      <c r="I264">
        <v>52.3</v>
      </c>
      <c r="J264">
        <v>0</v>
      </c>
      <c r="K264">
        <v>32</v>
      </c>
      <c r="L264">
        <v>22.1</v>
      </c>
      <c r="M264">
        <v>8.4</v>
      </c>
      <c r="O264">
        <v>79</v>
      </c>
      <c r="P264">
        <v>18.1</v>
      </c>
      <c r="Q264">
        <v>13</v>
      </c>
      <c r="R264">
        <v>11.5</v>
      </c>
      <c r="S264">
        <v>13.3</v>
      </c>
      <c r="T264">
        <v>77</v>
      </c>
      <c r="U264">
        <v>1725</v>
      </c>
      <c r="V264">
        <v>1601000</v>
      </c>
      <c r="W264">
        <v>43</v>
      </c>
      <c r="X264">
        <v>76.5</v>
      </c>
      <c r="Y264">
        <v>61.7</v>
      </c>
      <c r="Z264">
        <v>69.7</v>
      </c>
      <c r="AA264">
        <v>43</v>
      </c>
      <c r="AB264">
        <v>94.3</v>
      </c>
      <c r="AC264">
        <v>69.8</v>
      </c>
      <c r="AD264">
        <v>100</v>
      </c>
      <c r="AE264">
        <v>90.5</v>
      </c>
      <c r="AF264" t="str">
        <v>High</v>
      </c>
    </row>
    <row r="265">
      <c r="A265" t="str">
        <v>S-0264</v>
      </c>
      <c r="B265">
        <v>0.9</v>
      </c>
      <c r="C265">
        <v>4</v>
      </c>
      <c r="D265">
        <v>3</v>
      </c>
      <c r="E265">
        <v>8.6</v>
      </c>
      <c r="F265">
        <v>17</v>
      </c>
      <c r="G265">
        <v>5.2</v>
      </c>
      <c r="I265">
        <v>36.9</v>
      </c>
      <c r="J265">
        <v>0</v>
      </c>
      <c r="K265">
        <v>24</v>
      </c>
      <c r="L265">
        <v>28.6</v>
      </c>
      <c r="M265">
        <v>7.3</v>
      </c>
      <c r="N265">
        <v>96</v>
      </c>
      <c r="P265">
        <v>28.6</v>
      </c>
      <c r="Q265">
        <v>12.7</v>
      </c>
      <c r="R265">
        <v>14.4</v>
      </c>
      <c r="S265">
        <v>10.2</v>
      </c>
      <c r="T265">
        <v>78</v>
      </c>
      <c r="U265">
        <v>1798</v>
      </c>
      <c r="V265">
        <v>2178000</v>
      </c>
      <c r="W265">
        <v>52</v>
      </c>
      <c r="X265">
        <v>49.6</v>
      </c>
      <c r="Y265">
        <v>52</v>
      </c>
      <c r="Z265">
        <v>59.2</v>
      </c>
      <c r="AA265">
        <v>52</v>
      </c>
      <c r="AB265">
        <v>93.6</v>
      </c>
      <c r="AC265">
        <v>56.8</v>
      </c>
      <c r="AD265">
        <v>100</v>
      </c>
      <c r="AE265">
        <v>90.5</v>
      </c>
      <c r="AF265" t="str">
        <v>High</v>
      </c>
    </row>
    <row r="266">
      <c r="A266" t="str">
        <v>S-0265</v>
      </c>
      <c r="B266">
        <v>1.9</v>
      </c>
      <c r="C266">
        <v>5</v>
      </c>
      <c r="D266">
        <v>4</v>
      </c>
      <c r="E266">
        <v>3.9</v>
      </c>
      <c r="F266">
        <v>11.8</v>
      </c>
      <c r="H266">
        <v>63.3</v>
      </c>
      <c r="I266">
        <v>51.8</v>
      </c>
      <c r="J266">
        <v>0</v>
      </c>
      <c r="K266">
        <v>30</v>
      </c>
      <c r="L266">
        <v>20.6</v>
      </c>
      <c r="M266">
        <v>7.2</v>
      </c>
      <c r="N266">
        <v>117</v>
      </c>
      <c r="O266">
        <v>93</v>
      </c>
      <c r="P266">
        <v>23.3</v>
      </c>
      <c r="T266">
        <v>86</v>
      </c>
      <c r="U266">
        <v>2083</v>
      </c>
      <c r="V266">
        <v>1343000</v>
      </c>
      <c r="W266">
        <v>41</v>
      </c>
      <c r="X266">
        <v>45.3</v>
      </c>
      <c r="Y266">
        <v>56.9</v>
      </c>
      <c r="Z266">
        <v>65</v>
      </c>
      <c r="AA266">
        <v>41</v>
      </c>
      <c r="AB266">
        <v>90.8</v>
      </c>
      <c r="AC266">
        <v>56.3</v>
      </c>
      <c r="AD266">
        <v>100</v>
      </c>
      <c r="AE266">
        <v>81</v>
      </c>
      <c r="AF266" t="str">
        <v>Medium</v>
      </c>
    </row>
    <row r="267">
      <c r="A267" t="str">
        <v>S-0266</v>
      </c>
      <c r="B267">
        <v>2.5</v>
      </c>
      <c r="C267">
        <v>5</v>
      </c>
      <c r="D267">
        <v>5</v>
      </c>
      <c r="E267">
        <v>12.1</v>
      </c>
      <c r="F267">
        <v>17.4</v>
      </c>
      <c r="G267">
        <v>3</v>
      </c>
      <c r="H267">
        <v>50.8</v>
      </c>
      <c r="I267">
        <v>36.5</v>
      </c>
      <c r="J267">
        <v>0</v>
      </c>
      <c r="K267">
        <v>34</v>
      </c>
      <c r="L267">
        <v>36.4</v>
      </c>
      <c r="M267">
        <v>9.3</v>
      </c>
      <c r="N267">
        <v>108</v>
      </c>
      <c r="O267">
        <v>121</v>
      </c>
      <c r="P267">
        <v>23.4</v>
      </c>
      <c r="Q267">
        <v>11.7</v>
      </c>
      <c r="R267">
        <v>14.2</v>
      </c>
      <c r="S267">
        <v>28.2</v>
      </c>
      <c r="T267">
        <v>76</v>
      </c>
      <c r="U267">
        <v>1544</v>
      </c>
      <c r="V267">
        <v>1032000</v>
      </c>
      <c r="W267">
        <v>56</v>
      </c>
      <c r="X267">
        <v>50.7</v>
      </c>
      <c r="Y267">
        <v>52.8</v>
      </c>
      <c r="Z267">
        <v>45.1</v>
      </c>
      <c r="AA267">
        <v>56</v>
      </c>
      <c r="AB267">
        <v>96</v>
      </c>
      <c r="AC267">
        <v>55.2</v>
      </c>
      <c r="AD267">
        <v>100</v>
      </c>
      <c r="AE267">
        <v>100</v>
      </c>
      <c r="AF267" t="str">
        <v>High</v>
      </c>
    </row>
    <row r="268">
      <c r="A268" t="str">
        <v>S-0267</v>
      </c>
      <c r="B268">
        <v>1.6</v>
      </c>
      <c r="C268">
        <v>6</v>
      </c>
      <c r="D268">
        <v>0</v>
      </c>
      <c r="E268">
        <v>10.2</v>
      </c>
      <c r="F268">
        <v>9</v>
      </c>
      <c r="G268">
        <v>5.7</v>
      </c>
      <c r="I268">
        <v>67</v>
      </c>
      <c r="J268">
        <v>0</v>
      </c>
      <c r="K268">
        <v>38</v>
      </c>
      <c r="L268">
        <v>31.6</v>
      </c>
      <c r="M268">
        <v>7.1</v>
      </c>
      <c r="N268">
        <v>109</v>
      </c>
      <c r="P268">
        <v>16</v>
      </c>
      <c r="Q268">
        <v>13.4</v>
      </c>
      <c r="R268">
        <v>11.8</v>
      </c>
      <c r="S268">
        <v>16.3</v>
      </c>
      <c r="T268">
        <v>84</v>
      </c>
      <c r="U268">
        <v>1910</v>
      </c>
      <c r="V268">
        <v>1412000</v>
      </c>
      <c r="W268">
        <v>56</v>
      </c>
      <c r="X268">
        <v>49.5</v>
      </c>
      <c r="Y268">
        <v>68.3</v>
      </c>
      <c r="Z268">
        <v>73.3</v>
      </c>
      <c r="AA268">
        <v>56</v>
      </c>
      <c r="AB268">
        <v>92.5</v>
      </c>
      <c r="AC268">
        <v>63.9</v>
      </c>
      <c r="AD268">
        <v>100</v>
      </c>
      <c r="AE268">
        <v>90.5</v>
      </c>
      <c r="AF268" t="str">
        <v>High</v>
      </c>
    </row>
    <row r="269">
      <c r="A269" t="str">
        <v>S-0268</v>
      </c>
      <c r="B269">
        <v>2.2</v>
      </c>
      <c r="C269">
        <v>11</v>
      </c>
      <c r="D269">
        <v>3</v>
      </c>
      <c r="E269">
        <v>13</v>
      </c>
      <c r="F269">
        <v>16.4</v>
      </c>
      <c r="G269">
        <v>5.5</v>
      </c>
      <c r="H269">
        <v>62.7</v>
      </c>
      <c r="I269">
        <v>67.7</v>
      </c>
      <c r="J269">
        <v>0</v>
      </c>
      <c r="K269">
        <v>45</v>
      </c>
      <c r="L269">
        <v>31</v>
      </c>
      <c r="M269">
        <v>4.1</v>
      </c>
      <c r="N269">
        <v>129</v>
      </c>
      <c r="O269">
        <v>92</v>
      </c>
      <c r="P269">
        <v>26</v>
      </c>
      <c r="Q269">
        <v>13.2</v>
      </c>
      <c r="R269">
        <v>9.7</v>
      </c>
      <c r="S269">
        <v>18.5</v>
      </c>
      <c r="T269">
        <v>95</v>
      </c>
      <c r="U269">
        <v>2084</v>
      </c>
      <c r="V269">
        <v>1586000</v>
      </c>
      <c r="W269">
        <v>41</v>
      </c>
      <c r="X269">
        <v>54.3</v>
      </c>
      <c r="Y269">
        <v>68.1</v>
      </c>
      <c r="Z269">
        <v>54.5</v>
      </c>
      <c r="AA269">
        <v>41</v>
      </c>
      <c r="AB269">
        <v>90.8</v>
      </c>
      <c r="AC269">
        <v>60.1</v>
      </c>
      <c r="AD269">
        <v>100</v>
      </c>
      <c r="AE269">
        <v>100</v>
      </c>
      <c r="AF269" t="str">
        <v>High</v>
      </c>
    </row>
    <row r="270">
      <c r="A270" t="str">
        <v>S-0269</v>
      </c>
      <c r="B270">
        <v>2.7</v>
      </c>
      <c r="C270">
        <v>5</v>
      </c>
      <c r="D270">
        <v>4</v>
      </c>
      <c r="F270">
        <v>13.9</v>
      </c>
      <c r="G270">
        <v>4.7</v>
      </c>
      <c r="H270">
        <v>51.2</v>
      </c>
      <c r="I270">
        <v>61.4</v>
      </c>
      <c r="J270">
        <v>0</v>
      </c>
      <c r="K270">
        <v>34</v>
      </c>
      <c r="L270">
        <v>36.2</v>
      </c>
      <c r="M270">
        <v>5.9</v>
      </c>
      <c r="O270">
        <v>97</v>
      </c>
      <c r="P270">
        <v>16.8</v>
      </c>
      <c r="Q270">
        <v>11.1</v>
      </c>
      <c r="R270">
        <v>8.2</v>
      </c>
      <c r="S270">
        <v>21.2</v>
      </c>
      <c r="T270">
        <v>91</v>
      </c>
      <c r="U270">
        <v>1531</v>
      </c>
      <c r="V270">
        <v>868000</v>
      </c>
      <c r="W270">
        <v>59</v>
      </c>
      <c r="X270">
        <v>58.4</v>
      </c>
      <c r="Y270">
        <v>69.4</v>
      </c>
      <c r="Z270">
        <v>58.4</v>
      </c>
      <c r="AA270">
        <v>59</v>
      </c>
      <c r="AB270">
        <v>96.2</v>
      </c>
      <c r="AC270">
        <v>65</v>
      </c>
      <c r="AD270">
        <v>100</v>
      </c>
      <c r="AE270">
        <v>90.5</v>
      </c>
      <c r="AF270" t="str">
        <v>High</v>
      </c>
    </row>
    <row r="271">
      <c r="A271" t="str">
        <v>S-0270</v>
      </c>
      <c r="B271">
        <v>0.5</v>
      </c>
      <c r="C271">
        <v>1</v>
      </c>
      <c r="D271">
        <v>0</v>
      </c>
      <c r="E271">
        <v>15.4</v>
      </c>
      <c r="F271">
        <v>7</v>
      </c>
      <c r="G271">
        <v>6.1</v>
      </c>
      <c r="H271">
        <v>81.9</v>
      </c>
      <c r="I271">
        <v>48.9</v>
      </c>
      <c r="J271">
        <v>0</v>
      </c>
      <c r="K271">
        <v>52</v>
      </c>
      <c r="L271">
        <v>26</v>
      </c>
      <c r="M271">
        <v>9.8</v>
      </c>
      <c r="N271">
        <v>86</v>
      </c>
      <c r="O271">
        <v>82</v>
      </c>
      <c r="P271">
        <v>20</v>
      </c>
      <c r="Q271">
        <v>16.6</v>
      </c>
      <c r="R271">
        <v>8.9</v>
      </c>
      <c r="S271">
        <v>17.2</v>
      </c>
      <c r="T271">
        <v>83</v>
      </c>
      <c r="U271">
        <v>2590</v>
      </c>
      <c r="V271">
        <v>3090000</v>
      </c>
      <c r="W271">
        <v>67</v>
      </c>
      <c r="X271">
        <v>65.6</v>
      </c>
      <c r="Y271">
        <v>58.4</v>
      </c>
      <c r="Z271">
        <v>77.3</v>
      </c>
      <c r="AA271">
        <v>67</v>
      </c>
      <c r="AB271">
        <v>85.9</v>
      </c>
      <c r="AC271">
        <v>68.3</v>
      </c>
      <c r="AD271">
        <v>100</v>
      </c>
      <c r="AE271">
        <v>100</v>
      </c>
      <c r="AF271" t="str">
        <v>High</v>
      </c>
    </row>
    <row r="272">
      <c r="A272" t="str">
        <v>S-0271</v>
      </c>
      <c r="B272">
        <v>2.7</v>
      </c>
      <c r="C272">
        <v>8</v>
      </c>
      <c r="D272">
        <v>5</v>
      </c>
      <c r="E272">
        <v>10</v>
      </c>
      <c r="F272">
        <v>9.5</v>
      </c>
      <c r="G272">
        <v>4.9</v>
      </c>
      <c r="H272">
        <v>42</v>
      </c>
      <c r="I272">
        <v>57.7</v>
      </c>
      <c r="J272">
        <v>0</v>
      </c>
      <c r="K272">
        <v>44</v>
      </c>
      <c r="L272">
        <v>28.4</v>
      </c>
      <c r="M272">
        <v>6.9</v>
      </c>
      <c r="N272">
        <v>103</v>
      </c>
      <c r="O272">
        <v>94</v>
      </c>
      <c r="P272">
        <v>23.2</v>
      </c>
      <c r="Q272">
        <v>8.9</v>
      </c>
      <c r="R272">
        <v>13.7</v>
      </c>
      <c r="S272">
        <v>20.9</v>
      </c>
      <c r="T272">
        <v>87</v>
      </c>
      <c r="U272">
        <v>1619</v>
      </c>
      <c r="V272">
        <v>1565000</v>
      </c>
      <c r="W272">
        <v>63</v>
      </c>
      <c r="X272">
        <v>53.3</v>
      </c>
      <c r="Y272">
        <v>63.4</v>
      </c>
      <c r="Z272">
        <v>68.8</v>
      </c>
      <c r="AA272">
        <v>63</v>
      </c>
      <c r="AB272">
        <v>95.3</v>
      </c>
      <c r="AC272">
        <v>64.1</v>
      </c>
      <c r="AD272">
        <v>100</v>
      </c>
      <c r="AE272">
        <v>100</v>
      </c>
      <c r="AF272" t="str">
        <v>High</v>
      </c>
    </row>
    <row r="273">
      <c r="A273" t="str">
        <v>S-0272</v>
      </c>
      <c r="B273">
        <v>4.1</v>
      </c>
      <c r="C273">
        <v>11</v>
      </c>
      <c r="D273">
        <v>4</v>
      </c>
      <c r="E273">
        <v>9.2</v>
      </c>
      <c r="F273">
        <v>20</v>
      </c>
      <c r="G273">
        <v>4.7</v>
      </c>
      <c r="H273">
        <v>64.9</v>
      </c>
      <c r="I273">
        <v>61.2</v>
      </c>
      <c r="J273">
        <v>0</v>
      </c>
      <c r="K273">
        <v>42</v>
      </c>
      <c r="L273">
        <v>36.4</v>
      </c>
      <c r="M273">
        <v>7.9</v>
      </c>
      <c r="N273">
        <v>96</v>
      </c>
      <c r="O273">
        <v>88</v>
      </c>
      <c r="P273">
        <v>20.9</v>
      </c>
      <c r="Q273">
        <v>17.6</v>
      </c>
      <c r="R273">
        <v>7.8</v>
      </c>
      <c r="S273">
        <v>14.2</v>
      </c>
      <c r="T273">
        <v>91</v>
      </c>
      <c r="U273">
        <v>1826</v>
      </c>
      <c r="V273">
        <v>2126000</v>
      </c>
      <c r="W273">
        <v>40</v>
      </c>
      <c r="X273">
        <v>49.9</v>
      </c>
      <c r="Y273">
        <v>63.9</v>
      </c>
      <c r="Z273">
        <v>49.3</v>
      </c>
      <c r="AA273">
        <v>40</v>
      </c>
      <c r="AB273">
        <v>93.3</v>
      </c>
      <c r="AC273">
        <v>56.6</v>
      </c>
      <c r="AD273">
        <v>100</v>
      </c>
      <c r="AE273">
        <v>100</v>
      </c>
      <c r="AF273" t="str">
        <v>High</v>
      </c>
    </row>
    <row r="274">
      <c r="A274" t="str">
        <v>S-0273</v>
      </c>
      <c r="B274">
        <v>6.9</v>
      </c>
      <c r="C274">
        <v>21</v>
      </c>
      <c r="D274">
        <v>5</v>
      </c>
      <c r="E274">
        <v>12.9</v>
      </c>
      <c r="F274">
        <v>19.8</v>
      </c>
      <c r="G274">
        <v>4.3</v>
      </c>
      <c r="I274">
        <v>71</v>
      </c>
      <c r="J274">
        <v>0</v>
      </c>
      <c r="K274">
        <v>41</v>
      </c>
      <c r="L274">
        <v>30.3</v>
      </c>
      <c r="M274">
        <v>3.2</v>
      </c>
      <c r="N274">
        <v>89</v>
      </c>
      <c r="P274">
        <v>19</v>
      </c>
      <c r="Q274">
        <v>12.6</v>
      </c>
      <c r="R274">
        <v>11.9</v>
      </c>
      <c r="S274">
        <v>20.5</v>
      </c>
      <c r="T274">
        <v>88</v>
      </c>
      <c r="U274">
        <v>1720</v>
      </c>
      <c r="V274">
        <v>771000</v>
      </c>
      <c r="W274">
        <v>36</v>
      </c>
      <c r="X274">
        <v>57.8</v>
      </c>
      <c r="Y274">
        <v>71.8</v>
      </c>
      <c r="Z274">
        <v>45.2</v>
      </c>
      <c r="AA274">
        <v>36</v>
      </c>
      <c r="AB274">
        <v>94.3</v>
      </c>
      <c r="AC274">
        <v>60.2</v>
      </c>
      <c r="AD274">
        <v>100</v>
      </c>
      <c r="AE274">
        <v>90.5</v>
      </c>
      <c r="AF274" t="str">
        <v>High</v>
      </c>
    </row>
    <row r="275">
      <c r="A275" t="str">
        <v>S-0274</v>
      </c>
      <c r="B275">
        <v>4.3</v>
      </c>
      <c r="C275">
        <v>11</v>
      </c>
      <c r="D275">
        <v>5</v>
      </c>
      <c r="E275">
        <v>11.4</v>
      </c>
      <c r="F275">
        <v>9</v>
      </c>
      <c r="G275">
        <v>5.4</v>
      </c>
      <c r="H275">
        <v>57.2</v>
      </c>
      <c r="I275">
        <v>77.4</v>
      </c>
      <c r="J275">
        <v>0</v>
      </c>
      <c r="K275">
        <v>54</v>
      </c>
      <c r="L275">
        <v>12.7</v>
      </c>
      <c r="M275">
        <v>7.1</v>
      </c>
      <c r="N275">
        <v>94</v>
      </c>
      <c r="O275">
        <v>83</v>
      </c>
      <c r="P275">
        <v>13.1</v>
      </c>
      <c r="Q275">
        <v>11.1</v>
      </c>
      <c r="R275">
        <v>6.9</v>
      </c>
      <c r="S275">
        <v>17.9</v>
      </c>
      <c r="T275">
        <v>99</v>
      </c>
      <c r="U275">
        <v>1809</v>
      </c>
      <c r="V275">
        <v>1724000</v>
      </c>
      <c r="W275">
        <v>41</v>
      </c>
      <c r="X275">
        <v>63.8</v>
      </c>
      <c r="Y275">
        <v>76.1</v>
      </c>
      <c r="Z275">
        <v>72.2</v>
      </c>
      <c r="AA275">
        <v>41</v>
      </c>
      <c r="AB275">
        <v>93.5</v>
      </c>
      <c r="AC275">
        <v>69.2</v>
      </c>
      <c r="AD275">
        <v>100</v>
      </c>
      <c r="AE275">
        <v>100</v>
      </c>
      <c r="AF275" t="str">
        <v>High</v>
      </c>
    </row>
    <row r="276">
      <c r="A276" t="str">
        <v>S-0275</v>
      </c>
      <c r="B276">
        <v>1.9</v>
      </c>
      <c r="C276">
        <v>4</v>
      </c>
      <c r="D276">
        <v>2</v>
      </c>
      <c r="E276">
        <v>14.1</v>
      </c>
      <c r="F276">
        <v>4.7</v>
      </c>
      <c r="G276">
        <v>5.8</v>
      </c>
      <c r="H276">
        <v>66.5</v>
      </c>
      <c r="I276">
        <v>54.4</v>
      </c>
      <c r="J276">
        <v>0</v>
      </c>
      <c r="K276">
        <v>53</v>
      </c>
      <c r="L276">
        <v>29.7</v>
      </c>
      <c r="M276">
        <v>6.4</v>
      </c>
      <c r="N276">
        <v>90</v>
      </c>
      <c r="O276">
        <v>73</v>
      </c>
      <c r="P276">
        <v>17.1</v>
      </c>
      <c r="Q276">
        <v>12.7</v>
      </c>
      <c r="R276">
        <v>9.3</v>
      </c>
      <c r="S276">
        <v>15.8</v>
      </c>
      <c r="T276">
        <v>83</v>
      </c>
      <c r="U276">
        <v>2171</v>
      </c>
      <c r="V276">
        <v>2320000</v>
      </c>
      <c r="W276">
        <v>52</v>
      </c>
      <c r="X276">
        <v>62.3</v>
      </c>
      <c r="Y276">
        <v>65.4</v>
      </c>
      <c r="Z276">
        <v>83.7</v>
      </c>
      <c r="AA276">
        <v>52</v>
      </c>
      <c r="AB276">
        <v>90</v>
      </c>
      <c r="AC276">
        <v>69.1</v>
      </c>
      <c r="AD276">
        <v>100</v>
      </c>
      <c r="AE276">
        <v>100</v>
      </c>
      <c r="AF276" t="str">
        <v>High</v>
      </c>
    </row>
    <row r="277">
      <c r="A277" t="str">
        <v>S-0276</v>
      </c>
      <c r="B277">
        <v>0.5</v>
      </c>
      <c r="C277">
        <v>3</v>
      </c>
      <c r="D277">
        <v>1</v>
      </c>
      <c r="E277">
        <v>11.6</v>
      </c>
      <c r="F277">
        <v>12.3</v>
      </c>
      <c r="G277">
        <v>4.8</v>
      </c>
      <c r="H277">
        <v>58.1</v>
      </c>
      <c r="I277">
        <v>56</v>
      </c>
      <c r="J277">
        <v>0</v>
      </c>
      <c r="K277">
        <v>40</v>
      </c>
      <c r="L277">
        <v>27.2</v>
      </c>
      <c r="M277">
        <v>7.5</v>
      </c>
      <c r="N277">
        <v>88</v>
      </c>
      <c r="O277">
        <v>92</v>
      </c>
      <c r="P277">
        <v>19.3</v>
      </c>
      <c r="Q277">
        <v>10.2</v>
      </c>
      <c r="R277">
        <v>9.1</v>
      </c>
      <c r="S277">
        <v>18</v>
      </c>
      <c r="T277">
        <v>89</v>
      </c>
      <c r="U277">
        <v>1915</v>
      </c>
      <c r="V277">
        <v>1351000</v>
      </c>
      <c r="W277">
        <v>51</v>
      </c>
      <c r="X277">
        <v>58.1</v>
      </c>
      <c r="Y277">
        <v>65.3</v>
      </c>
      <c r="Z277">
        <v>64.4</v>
      </c>
      <c r="AA277">
        <v>51</v>
      </c>
      <c r="AB277">
        <v>92.4</v>
      </c>
      <c r="AC277">
        <v>63.9</v>
      </c>
      <c r="AD277">
        <v>100</v>
      </c>
      <c r="AE277">
        <v>100</v>
      </c>
      <c r="AF277" t="str">
        <v>High</v>
      </c>
    </row>
    <row r="278">
      <c r="A278" t="str">
        <v>S-0277</v>
      </c>
      <c r="B278">
        <v>4</v>
      </c>
      <c r="C278">
        <v>10</v>
      </c>
      <c r="D278">
        <v>4</v>
      </c>
      <c r="E278">
        <v>8.3</v>
      </c>
      <c r="F278">
        <v>13.5</v>
      </c>
      <c r="G278">
        <v>5</v>
      </c>
      <c r="H278">
        <v>78.1</v>
      </c>
      <c r="I278">
        <v>77.9</v>
      </c>
      <c r="J278">
        <v>0</v>
      </c>
      <c r="K278">
        <v>50</v>
      </c>
      <c r="L278">
        <v>29.6</v>
      </c>
      <c r="M278">
        <v>4.6</v>
      </c>
      <c r="N278">
        <v>105</v>
      </c>
      <c r="O278">
        <v>107</v>
      </c>
      <c r="P278">
        <v>11.9</v>
      </c>
      <c r="Q278">
        <v>9.4</v>
      </c>
      <c r="R278">
        <v>6.1</v>
      </c>
      <c r="S278">
        <v>20.4</v>
      </c>
      <c r="T278">
        <v>91</v>
      </c>
      <c r="U278">
        <v>2389</v>
      </c>
      <c r="V278">
        <v>3497000</v>
      </c>
      <c r="W278">
        <v>69</v>
      </c>
      <c r="X278">
        <v>48.8</v>
      </c>
      <c r="Y278">
        <v>79.6</v>
      </c>
      <c r="Z278">
        <v>59.9</v>
      </c>
      <c r="AA278">
        <v>69</v>
      </c>
      <c r="AB278">
        <v>87.9</v>
      </c>
      <c r="AC278">
        <v>64.7</v>
      </c>
      <c r="AD278">
        <v>100</v>
      </c>
      <c r="AE278">
        <v>100</v>
      </c>
      <c r="AF278" t="str">
        <v>High</v>
      </c>
    </row>
    <row r="279">
      <c r="A279" t="str">
        <v>S-0278</v>
      </c>
      <c r="B279">
        <v>2.6</v>
      </c>
      <c r="C279">
        <v>7</v>
      </c>
      <c r="D279">
        <v>4</v>
      </c>
      <c r="E279">
        <v>9.2</v>
      </c>
      <c r="F279">
        <v>1.8</v>
      </c>
      <c r="G279">
        <v>5.8</v>
      </c>
      <c r="H279">
        <v>64</v>
      </c>
      <c r="I279">
        <v>65.1</v>
      </c>
      <c r="J279">
        <v>0</v>
      </c>
      <c r="K279">
        <v>54</v>
      </c>
      <c r="L279">
        <v>24.9</v>
      </c>
      <c r="M279">
        <v>5.7</v>
      </c>
      <c r="N279">
        <v>92</v>
      </c>
      <c r="O279">
        <v>92</v>
      </c>
      <c r="P279">
        <v>17.2</v>
      </c>
      <c r="Q279">
        <v>13.8</v>
      </c>
      <c r="R279">
        <v>6.4</v>
      </c>
      <c r="S279">
        <v>13.6</v>
      </c>
      <c r="T279">
        <v>89</v>
      </c>
      <c r="U279">
        <v>2621</v>
      </c>
      <c r="V279">
        <v>2703000</v>
      </c>
      <c r="W279">
        <v>71</v>
      </c>
      <c r="X279">
        <v>54.8</v>
      </c>
      <c r="Y279">
        <v>70.4</v>
      </c>
      <c r="Z279">
        <v>91.5</v>
      </c>
      <c r="AA279">
        <v>71</v>
      </c>
      <c r="AB279">
        <v>85.6</v>
      </c>
      <c r="AC279">
        <v>70.8</v>
      </c>
      <c r="AD279">
        <v>100</v>
      </c>
      <c r="AE279">
        <v>100</v>
      </c>
      <c r="AF279" t="str">
        <v>High</v>
      </c>
    </row>
    <row r="280">
      <c r="A280" t="str">
        <v>S-0279</v>
      </c>
      <c r="B280">
        <v>4.6</v>
      </c>
      <c r="C280">
        <v>13</v>
      </c>
      <c r="D280">
        <v>9</v>
      </c>
      <c r="E280">
        <v>14.9</v>
      </c>
      <c r="F280">
        <v>16.4</v>
      </c>
      <c r="G280">
        <v>4.5</v>
      </c>
      <c r="H280">
        <v>52.6</v>
      </c>
      <c r="I280">
        <v>65.4</v>
      </c>
      <c r="J280">
        <v>0</v>
      </c>
      <c r="K280">
        <v>48</v>
      </c>
      <c r="L280">
        <v>39.4</v>
      </c>
      <c r="M280">
        <v>5.5</v>
      </c>
      <c r="N280">
        <v>66</v>
      </c>
      <c r="O280">
        <v>87</v>
      </c>
      <c r="P280">
        <v>21.1</v>
      </c>
      <c r="Q280">
        <v>15.7</v>
      </c>
      <c r="R280">
        <v>7.4</v>
      </c>
      <c r="S280">
        <v>20.7</v>
      </c>
      <c r="T280">
        <v>97</v>
      </c>
      <c r="U280">
        <v>2077</v>
      </c>
      <c r="V280">
        <v>1852000</v>
      </c>
      <c r="W280">
        <v>48</v>
      </c>
      <c r="X280">
        <v>61</v>
      </c>
      <c r="Y280">
        <v>68.1</v>
      </c>
      <c r="Z280">
        <v>52.9</v>
      </c>
      <c r="AA280">
        <v>48</v>
      </c>
      <c r="AB280">
        <v>90.9</v>
      </c>
      <c r="AC280">
        <v>62.9</v>
      </c>
      <c r="AD280">
        <v>100</v>
      </c>
      <c r="AE280">
        <v>100</v>
      </c>
      <c r="AF280" t="str">
        <v>High</v>
      </c>
    </row>
    <row r="281">
      <c r="A281" t="str">
        <v>S-0280</v>
      </c>
      <c r="B281">
        <v>0.7</v>
      </c>
      <c r="C281">
        <v>5</v>
      </c>
      <c r="D281">
        <v>0</v>
      </c>
      <c r="E281">
        <v>14</v>
      </c>
      <c r="F281">
        <v>1</v>
      </c>
      <c r="G281">
        <v>3.7</v>
      </c>
      <c r="H281">
        <v>68.4</v>
      </c>
      <c r="I281">
        <v>46.4</v>
      </c>
      <c r="J281">
        <v>2</v>
      </c>
      <c r="K281">
        <v>40</v>
      </c>
      <c r="L281">
        <v>31.5</v>
      </c>
      <c r="M281">
        <v>9.8</v>
      </c>
      <c r="N281">
        <v>84</v>
      </c>
      <c r="O281">
        <v>98</v>
      </c>
      <c r="P281">
        <v>20.7</v>
      </c>
      <c r="Q281">
        <v>15.8</v>
      </c>
      <c r="R281">
        <v>9</v>
      </c>
      <c r="S281">
        <v>18.5</v>
      </c>
      <c r="T281">
        <v>92</v>
      </c>
      <c r="U281">
        <v>2542</v>
      </c>
      <c r="V281">
        <v>2078000</v>
      </c>
      <c r="W281">
        <v>74</v>
      </c>
      <c r="X281">
        <v>60.1</v>
      </c>
      <c r="Y281">
        <v>57.6</v>
      </c>
      <c r="Z281">
        <v>88</v>
      </c>
      <c r="AA281">
        <v>74</v>
      </c>
      <c r="AB281">
        <v>86.4</v>
      </c>
      <c r="AC281">
        <v>69.1</v>
      </c>
      <c r="AD281">
        <v>100</v>
      </c>
      <c r="AE281">
        <v>100</v>
      </c>
      <c r="AF281" t="str">
        <v>High</v>
      </c>
    </row>
    <row r="282">
      <c r="A282" t="str">
        <v>S-0281</v>
      </c>
      <c r="B282">
        <v>1.1</v>
      </c>
      <c r="C282">
        <v>5</v>
      </c>
      <c r="D282">
        <v>3</v>
      </c>
      <c r="E282">
        <v>13.3</v>
      </c>
      <c r="F282">
        <v>8.1</v>
      </c>
      <c r="G282">
        <v>4.8</v>
      </c>
      <c r="H282">
        <v>63.1</v>
      </c>
      <c r="I282">
        <v>62.1</v>
      </c>
      <c r="J282">
        <v>0</v>
      </c>
      <c r="K282">
        <v>48</v>
      </c>
      <c r="L282">
        <v>22.6</v>
      </c>
      <c r="M282">
        <v>5.8</v>
      </c>
      <c r="N282">
        <v>110</v>
      </c>
      <c r="O282">
        <v>84</v>
      </c>
      <c r="P282">
        <v>10.4</v>
      </c>
      <c r="Q282">
        <v>15.8</v>
      </c>
      <c r="R282">
        <v>9.4</v>
      </c>
      <c r="S282">
        <v>19.9</v>
      </c>
      <c r="T282">
        <v>86</v>
      </c>
      <c r="U282">
        <v>1711</v>
      </c>
      <c r="V282">
        <v>138000</v>
      </c>
      <c r="W282">
        <v>52</v>
      </c>
      <c r="X282">
        <v>61</v>
      </c>
      <c r="Y282">
        <v>69.8</v>
      </c>
      <c r="Z282">
        <v>72.8</v>
      </c>
      <c r="AA282">
        <v>52</v>
      </c>
      <c r="AB282">
        <v>94.4</v>
      </c>
      <c r="AC282">
        <v>68</v>
      </c>
      <c r="AD282">
        <v>100</v>
      </c>
      <c r="AE282">
        <v>100</v>
      </c>
      <c r="AF282" t="str">
        <v>High</v>
      </c>
    </row>
    <row r="283">
      <c r="A283" t="str">
        <v>S-0282</v>
      </c>
      <c r="B283">
        <v>2.6</v>
      </c>
      <c r="C283">
        <v>3</v>
      </c>
      <c r="D283">
        <v>5</v>
      </c>
      <c r="E283">
        <v>13.4</v>
      </c>
      <c r="F283">
        <v>15.7</v>
      </c>
      <c r="G283">
        <v>6.1</v>
      </c>
      <c r="H283">
        <v>42.5</v>
      </c>
      <c r="I283">
        <v>56.1</v>
      </c>
      <c r="J283">
        <v>0</v>
      </c>
      <c r="K283">
        <v>43</v>
      </c>
      <c r="L283">
        <v>23.4</v>
      </c>
      <c r="M283">
        <v>6.4</v>
      </c>
      <c r="N283">
        <v>93</v>
      </c>
      <c r="O283">
        <v>95</v>
      </c>
      <c r="P283">
        <v>15.4</v>
      </c>
      <c r="Q283">
        <v>13.1</v>
      </c>
      <c r="R283">
        <v>10.8</v>
      </c>
      <c r="S283">
        <v>19</v>
      </c>
      <c r="T283">
        <v>88</v>
      </c>
      <c r="U283">
        <v>1845</v>
      </c>
      <c r="V283">
        <v>841000</v>
      </c>
      <c r="W283">
        <v>55</v>
      </c>
      <c r="X283">
        <v>61.8</v>
      </c>
      <c r="Y283">
        <v>65.8</v>
      </c>
      <c r="Z283">
        <v>55.8</v>
      </c>
      <c r="AA283">
        <v>55</v>
      </c>
      <c r="AB283">
        <v>93.1</v>
      </c>
      <c r="AC283">
        <v>64</v>
      </c>
      <c r="AD283">
        <v>100</v>
      </c>
      <c r="AE283">
        <v>100</v>
      </c>
      <c r="AF283" t="str">
        <v>High</v>
      </c>
    </row>
    <row r="284">
      <c r="A284" t="str">
        <v>S-0283</v>
      </c>
      <c r="B284">
        <v>6.4</v>
      </c>
      <c r="C284">
        <v>22</v>
      </c>
      <c r="D284">
        <v>9</v>
      </c>
      <c r="E284">
        <v>14.7</v>
      </c>
      <c r="F284">
        <v>16.9</v>
      </c>
      <c r="G284">
        <v>6.4</v>
      </c>
      <c r="H284">
        <v>63.4</v>
      </c>
      <c r="I284">
        <v>63.4</v>
      </c>
      <c r="J284">
        <v>0</v>
      </c>
      <c r="K284">
        <v>56</v>
      </c>
      <c r="L284">
        <v>33.2</v>
      </c>
      <c r="M284">
        <v>5.3</v>
      </c>
      <c r="N284">
        <v>88</v>
      </c>
      <c r="O284">
        <v>101</v>
      </c>
      <c r="P284">
        <v>18.9</v>
      </c>
      <c r="Q284">
        <v>12</v>
      </c>
      <c r="R284">
        <v>8.5</v>
      </c>
      <c r="S284">
        <v>19</v>
      </c>
      <c r="T284">
        <v>84</v>
      </c>
      <c r="U284">
        <v>1623</v>
      </c>
      <c r="V284">
        <v>1964000</v>
      </c>
      <c r="W284">
        <v>43</v>
      </c>
      <c r="X284">
        <v>59.9</v>
      </c>
      <c r="Y284">
        <v>69.3</v>
      </c>
      <c r="Z284">
        <v>53</v>
      </c>
      <c r="AA284">
        <v>43</v>
      </c>
      <c r="AB284">
        <v>95.3</v>
      </c>
      <c r="AC284">
        <v>62.7</v>
      </c>
      <c r="AD284">
        <v>100</v>
      </c>
      <c r="AE284">
        <v>100</v>
      </c>
      <c r="AF284" t="str">
        <v>High</v>
      </c>
    </row>
    <row r="285">
      <c r="A285" t="str">
        <v>S-0284</v>
      </c>
      <c r="B285">
        <v>2</v>
      </c>
      <c r="C285">
        <v>5</v>
      </c>
      <c r="D285">
        <v>2</v>
      </c>
      <c r="E285">
        <v>4.2</v>
      </c>
      <c r="F285">
        <v>14.3</v>
      </c>
      <c r="G285">
        <v>6.7</v>
      </c>
      <c r="H285">
        <v>45</v>
      </c>
      <c r="I285">
        <v>43.5</v>
      </c>
      <c r="J285">
        <v>0</v>
      </c>
      <c r="K285">
        <v>35</v>
      </c>
      <c r="L285">
        <v>42.1</v>
      </c>
      <c r="M285">
        <v>10.6</v>
      </c>
      <c r="N285">
        <v>115</v>
      </c>
      <c r="O285">
        <v>71</v>
      </c>
      <c r="P285">
        <v>28.5</v>
      </c>
      <c r="Q285">
        <v>5.2</v>
      </c>
      <c r="R285">
        <v>5</v>
      </c>
      <c r="S285">
        <v>18.5</v>
      </c>
      <c r="T285">
        <v>61</v>
      </c>
      <c r="U285">
        <v>1657</v>
      </c>
      <c r="V285">
        <v>1398000</v>
      </c>
      <c r="W285">
        <v>41</v>
      </c>
      <c r="X285">
        <v>38.7</v>
      </c>
      <c r="Y285">
        <v>58.8</v>
      </c>
      <c r="Z285">
        <v>59.4</v>
      </c>
      <c r="AA285">
        <v>41</v>
      </c>
      <c r="AB285">
        <v>94.9</v>
      </c>
      <c r="AC285">
        <v>53.7</v>
      </c>
      <c r="AD285">
        <v>100</v>
      </c>
      <c r="AE285">
        <v>100</v>
      </c>
      <c r="AF285" t="str">
        <v>High</v>
      </c>
    </row>
    <row r="286">
      <c r="A286" t="str">
        <v>S-0285</v>
      </c>
      <c r="B286">
        <v>1.9</v>
      </c>
      <c r="C286">
        <v>3</v>
      </c>
      <c r="D286">
        <v>1</v>
      </c>
      <c r="E286">
        <v>6.9</v>
      </c>
      <c r="F286">
        <v>17.6</v>
      </c>
      <c r="H286">
        <v>52.3</v>
      </c>
      <c r="I286">
        <v>62.9</v>
      </c>
      <c r="J286">
        <v>0</v>
      </c>
      <c r="K286">
        <v>28</v>
      </c>
      <c r="L286">
        <v>34.2</v>
      </c>
      <c r="M286">
        <v>5.1</v>
      </c>
      <c r="N286">
        <v>116</v>
      </c>
      <c r="O286">
        <v>99</v>
      </c>
      <c r="P286">
        <v>21.1</v>
      </c>
      <c r="T286">
        <v>93</v>
      </c>
      <c r="U286">
        <v>1944</v>
      </c>
      <c r="V286">
        <v>1192000</v>
      </c>
      <c r="W286">
        <v>29</v>
      </c>
      <c r="X286">
        <v>44.1</v>
      </c>
      <c r="Y286">
        <v>65.9</v>
      </c>
      <c r="Z286">
        <v>44.3</v>
      </c>
      <c r="AA286">
        <v>29</v>
      </c>
      <c r="AB286">
        <v>92.2</v>
      </c>
      <c r="AC286">
        <v>52.9</v>
      </c>
      <c r="AD286">
        <v>100</v>
      </c>
      <c r="AE286">
        <v>81</v>
      </c>
      <c r="AF286" t="str">
        <v>Medium</v>
      </c>
    </row>
    <row r="287">
      <c r="A287" t="str">
        <v>S-0286</v>
      </c>
      <c r="B287">
        <v>3.8</v>
      </c>
      <c r="C287">
        <v>16</v>
      </c>
      <c r="D287">
        <v>5</v>
      </c>
      <c r="E287">
        <v>9.9</v>
      </c>
      <c r="F287">
        <v>12.2</v>
      </c>
      <c r="G287">
        <v>8.3</v>
      </c>
      <c r="H287">
        <v>68.2</v>
      </c>
      <c r="I287">
        <v>34.3</v>
      </c>
      <c r="J287">
        <v>0</v>
      </c>
      <c r="K287">
        <v>49</v>
      </c>
      <c r="L287">
        <v>26</v>
      </c>
      <c r="M287">
        <v>9.6</v>
      </c>
      <c r="N287">
        <v>102</v>
      </c>
      <c r="O287">
        <v>82</v>
      </c>
      <c r="P287">
        <v>28.7</v>
      </c>
      <c r="Q287">
        <v>6.9</v>
      </c>
      <c r="R287">
        <v>8</v>
      </c>
      <c r="S287">
        <v>11.1</v>
      </c>
      <c r="T287">
        <v>69</v>
      </c>
      <c r="U287">
        <v>1846</v>
      </c>
      <c r="V287">
        <v>2142000</v>
      </c>
      <c r="W287">
        <v>47</v>
      </c>
      <c r="X287">
        <v>55.1</v>
      </c>
      <c r="Y287">
        <v>54.3</v>
      </c>
      <c r="Z287">
        <v>69.7</v>
      </c>
      <c r="AA287">
        <v>47</v>
      </c>
      <c r="AB287">
        <v>93.1</v>
      </c>
      <c r="AC287">
        <v>60.8</v>
      </c>
      <c r="AD287">
        <v>100</v>
      </c>
      <c r="AE287">
        <v>100</v>
      </c>
      <c r="AF287" t="str">
        <v>High</v>
      </c>
    </row>
    <row r="288">
      <c r="A288" t="str">
        <v>S-0287</v>
      </c>
      <c r="B288">
        <v>1.3</v>
      </c>
      <c r="D288">
        <v>1</v>
      </c>
      <c r="E288">
        <v>8.7</v>
      </c>
      <c r="F288">
        <v>13.1</v>
      </c>
      <c r="G288">
        <v>6.7</v>
      </c>
      <c r="H288">
        <v>57</v>
      </c>
      <c r="I288">
        <v>63.8</v>
      </c>
      <c r="J288">
        <v>0</v>
      </c>
      <c r="K288">
        <v>43</v>
      </c>
      <c r="L288">
        <v>39.2</v>
      </c>
      <c r="M288">
        <v>8.5</v>
      </c>
      <c r="N288">
        <v>113</v>
      </c>
      <c r="O288">
        <v>92</v>
      </c>
      <c r="P288">
        <v>16.6</v>
      </c>
      <c r="Q288">
        <v>4.8</v>
      </c>
      <c r="R288">
        <v>4.9</v>
      </c>
      <c r="S288">
        <v>15.8</v>
      </c>
      <c r="T288">
        <v>85</v>
      </c>
      <c r="U288">
        <v>1772</v>
      </c>
      <c r="V288">
        <v>1359000</v>
      </c>
      <c r="W288">
        <v>64</v>
      </c>
      <c r="X288">
        <v>45.8</v>
      </c>
      <c r="Y288">
        <v>72.2</v>
      </c>
      <c r="Z288">
        <v>64.2</v>
      </c>
      <c r="AA288">
        <v>64</v>
      </c>
      <c r="AB288">
        <v>93.8</v>
      </c>
      <c r="AC288">
        <v>62.7</v>
      </c>
      <c r="AD288">
        <v>100</v>
      </c>
      <c r="AE288">
        <v>95.2</v>
      </c>
      <c r="AF288" t="str">
        <v>High</v>
      </c>
    </row>
    <row r="289">
      <c r="A289" t="str">
        <v>S-0288</v>
      </c>
      <c r="B289">
        <v>0.5</v>
      </c>
      <c r="C289">
        <v>2</v>
      </c>
      <c r="D289">
        <v>0</v>
      </c>
      <c r="E289">
        <v>1.8</v>
      </c>
      <c r="F289">
        <v>11.1</v>
      </c>
      <c r="G289">
        <v>7.3</v>
      </c>
      <c r="H289">
        <v>81</v>
      </c>
      <c r="I289">
        <v>42.6</v>
      </c>
      <c r="J289">
        <v>0</v>
      </c>
      <c r="K289">
        <v>39</v>
      </c>
      <c r="L289">
        <v>39.6</v>
      </c>
      <c r="M289">
        <v>7</v>
      </c>
      <c r="N289">
        <v>108</v>
      </c>
      <c r="O289">
        <v>82</v>
      </c>
      <c r="P289">
        <v>25.6</v>
      </c>
      <c r="Q289">
        <v>13.6</v>
      </c>
      <c r="R289">
        <v>8.5</v>
      </c>
      <c r="S289">
        <v>8</v>
      </c>
      <c r="T289">
        <v>86</v>
      </c>
      <c r="U289">
        <v>2254</v>
      </c>
      <c r="V289">
        <v>3633000</v>
      </c>
      <c r="W289">
        <v>58</v>
      </c>
      <c r="X289">
        <v>35.8</v>
      </c>
      <c r="Y289">
        <v>57.6</v>
      </c>
      <c r="Z289">
        <v>74.5</v>
      </c>
      <c r="AA289">
        <v>58</v>
      </c>
      <c r="AB289">
        <v>89.2</v>
      </c>
      <c r="AC289">
        <v>56.6</v>
      </c>
      <c r="AD289">
        <v>100</v>
      </c>
      <c r="AE289">
        <v>100</v>
      </c>
      <c r="AF289" t="str">
        <v>High</v>
      </c>
    </row>
    <row r="290">
      <c r="A290" t="str">
        <v>S-0289</v>
      </c>
      <c r="B290">
        <v>1.2</v>
      </c>
      <c r="C290">
        <v>5</v>
      </c>
      <c r="D290">
        <v>2</v>
      </c>
      <c r="E290">
        <v>12.5</v>
      </c>
      <c r="F290">
        <v>14.5</v>
      </c>
      <c r="G290">
        <v>6.5</v>
      </c>
      <c r="H290">
        <v>63.3</v>
      </c>
      <c r="I290">
        <v>62.9</v>
      </c>
      <c r="J290">
        <v>0</v>
      </c>
      <c r="K290">
        <v>45</v>
      </c>
      <c r="L290">
        <v>20.1</v>
      </c>
      <c r="M290">
        <v>6.8</v>
      </c>
      <c r="N290">
        <v>105</v>
      </c>
      <c r="O290">
        <v>91</v>
      </c>
      <c r="P290">
        <v>13.4</v>
      </c>
      <c r="Q290">
        <v>13.9</v>
      </c>
      <c r="R290">
        <v>7.8</v>
      </c>
      <c r="S290">
        <v>13.4</v>
      </c>
      <c r="T290">
        <v>86</v>
      </c>
      <c r="U290">
        <v>2368</v>
      </c>
      <c r="V290">
        <v>2172000</v>
      </c>
      <c r="W290">
        <v>57</v>
      </c>
      <c r="X290">
        <v>60.7</v>
      </c>
      <c r="Y290">
        <v>69.6</v>
      </c>
      <c r="Z290">
        <v>62.7</v>
      </c>
      <c r="AA290">
        <v>57</v>
      </c>
      <c r="AB290">
        <v>88.1</v>
      </c>
      <c r="AC290">
        <v>65.7</v>
      </c>
      <c r="AD290">
        <v>100</v>
      </c>
      <c r="AE290">
        <v>100</v>
      </c>
      <c r="AF290" t="str">
        <v>High</v>
      </c>
    </row>
    <row r="291">
      <c r="A291" t="str">
        <v>S-0290</v>
      </c>
      <c r="B291">
        <v>2.9</v>
      </c>
      <c r="C291">
        <v>6</v>
      </c>
      <c r="D291">
        <v>3</v>
      </c>
      <c r="E291">
        <v>12.6</v>
      </c>
      <c r="F291">
        <v>17.9</v>
      </c>
      <c r="H291">
        <v>71.3</v>
      </c>
      <c r="I291">
        <v>70.1</v>
      </c>
      <c r="J291">
        <v>0</v>
      </c>
      <c r="K291">
        <v>39</v>
      </c>
      <c r="L291">
        <v>14.7</v>
      </c>
      <c r="M291">
        <v>5.1</v>
      </c>
      <c r="N291">
        <v>99</v>
      </c>
      <c r="O291">
        <v>85</v>
      </c>
      <c r="P291">
        <v>15</v>
      </c>
      <c r="T291">
        <v>89</v>
      </c>
      <c r="U291">
        <v>1579</v>
      </c>
      <c r="V291">
        <v>1222000</v>
      </c>
      <c r="W291">
        <v>51</v>
      </c>
      <c r="X291">
        <v>64.2</v>
      </c>
      <c r="Y291">
        <v>72.8</v>
      </c>
      <c r="Z291">
        <v>43.2</v>
      </c>
      <c r="AA291">
        <v>51</v>
      </c>
      <c r="AB291">
        <v>95.7</v>
      </c>
      <c r="AC291">
        <v>64</v>
      </c>
      <c r="AD291">
        <v>100</v>
      </c>
      <c r="AE291">
        <v>81</v>
      </c>
      <c r="AF291" t="str">
        <v>Medium</v>
      </c>
    </row>
    <row r="292">
      <c r="A292" t="str">
        <v>S-0291</v>
      </c>
      <c r="B292">
        <v>3.6</v>
      </c>
      <c r="C292">
        <v>10</v>
      </c>
      <c r="D292">
        <v>5</v>
      </c>
      <c r="E292">
        <v>13.3</v>
      </c>
      <c r="F292">
        <v>13.6</v>
      </c>
      <c r="G292">
        <v>7.2</v>
      </c>
      <c r="H292">
        <v>77.1</v>
      </c>
      <c r="I292">
        <v>65.2</v>
      </c>
      <c r="J292">
        <v>0</v>
      </c>
      <c r="K292">
        <v>55</v>
      </c>
      <c r="L292">
        <v>37.3</v>
      </c>
      <c r="M292">
        <v>7.6</v>
      </c>
      <c r="N292">
        <v>86</v>
      </c>
      <c r="O292">
        <v>80</v>
      </c>
      <c r="P292">
        <v>18.2</v>
      </c>
      <c r="Q292">
        <v>7.2</v>
      </c>
      <c r="R292">
        <v>10.4</v>
      </c>
      <c r="S292">
        <v>12.8</v>
      </c>
      <c r="T292">
        <v>89</v>
      </c>
      <c r="U292">
        <v>2791</v>
      </c>
      <c r="V292">
        <v>3296000</v>
      </c>
      <c r="W292">
        <v>66</v>
      </c>
      <c r="X292">
        <v>57.7</v>
      </c>
      <c r="Y292">
        <v>69.5</v>
      </c>
      <c r="Z292">
        <v>65.2</v>
      </c>
      <c r="AA292">
        <v>66</v>
      </c>
      <c r="AB292">
        <v>84</v>
      </c>
      <c r="AC292">
        <v>65.6</v>
      </c>
      <c r="AD292">
        <v>100</v>
      </c>
      <c r="AE292">
        <v>100</v>
      </c>
      <c r="AF292" t="str">
        <v>High</v>
      </c>
    </row>
    <row r="293">
      <c r="A293" t="str">
        <v>S-0292</v>
      </c>
      <c r="B293">
        <v>3</v>
      </c>
      <c r="C293">
        <v>7</v>
      </c>
      <c r="D293">
        <v>6</v>
      </c>
      <c r="E293">
        <v>11.1</v>
      </c>
      <c r="G293">
        <v>6.5</v>
      </c>
      <c r="H293">
        <v>63.2</v>
      </c>
      <c r="I293">
        <v>14.2</v>
      </c>
      <c r="J293">
        <v>0</v>
      </c>
      <c r="K293">
        <v>51</v>
      </c>
      <c r="L293">
        <v>26.4</v>
      </c>
      <c r="M293">
        <v>12.2</v>
      </c>
      <c r="N293">
        <v>99</v>
      </c>
      <c r="O293">
        <v>77</v>
      </c>
      <c r="P293">
        <v>25.8</v>
      </c>
      <c r="Q293">
        <v>9.8</v>
      </c>
      <c r="R293">
        <v>17.8</v>
      </c>
      <c r="S293">
        <v>17.8</v>
      </c>
      <c r="T293">
        <v>74</v>
      </c>
      <c r="U293">
        <v>1552</v>
      </c>
      <c r="V293">
        <v>1382000</v>
      </c>
      <c r="W293">
        <v>58</v>
      </c>
      <c r="X293">
        <v>57.6</v>
      </c>
      <c r="Y293">
        <v>41</v>
      </c>
      <c r="Z293">
        <v>67.1</v>
      </c>
      <c r="AA293">
        <v>58</v>
      </c>
      <c r="AB293">
        <v>96</v>
      </c>
      <c r="AC293">
        <v>59.2</v>
      </c>
      <c r="AD293">
        <v>100</v>
      </c>
      <c r="AE293">
        <v>95.2</v>
      </c>
      <c r="AF293" t="str">
        <v>High</v>
      </c>
    </row>
    <row r="294">
      <c r="A294" t="str">
        <v>S-0293</v>
      </c>
      <c r="B294">
        <v>3.8</v>
      </c>
      <c r="C294">
        <v>9</v>
      </c>
      <c r="D294">
        <v>7</v>
      </c>
      <c r="E294">
        <v>11.3</v>
      </c>
      <c r="F294">
        <v>9.2</v>
      </c>
      <c r="G294">
        <v>3.6</v>
      </c>
      <c r="H294">
        <v>50.7</v>
      </c>
      <c r="I294">
        <v>68.7</v>
      </c>
      <c r="J294">
        <v>0</v>
      </c>
      <c r="K294">
        <v>48</v>
      </c>
      <c r="L294">
        <v>30.1</v>
      </c>
      <c r="M294">
        <v>7.2</v>
      </c>
      <c r="N294">
        <v>101</v>
      </c>
      <c r="O294">
        <v>96</v>
      </c>
      <c r="P294">
        <v>14.6</v>
      </c>
      <c r="Q294">
        <v>13.1</v>
      </c>
      <c r="R294">
        <v>10.3</v>
      </c>
      <c r="S294">
        <v>22.1</v>
      </c>
      <c r="T294">
        <v>89</v>
      </c>
      <c r="U294">
        <v>1540</v>
      </c>
      <c r="V294">
        <v>1038000</v>
      </c>
      <c r="W294">
        <v>34</v>
      </c>
      <c r="X294">
        <v>54.7</v>
      </c>
      <c r="Y294">
        <v>70.1</v>
      </c>
      <c r="Z294">
        <v>68.6</v>
      </c>
      <c r="AA294">
        <v>34</v>
      </c>
      <c r="AB294">
        <v>96.1</v>
      </c>
      <c r="AC294">
        <v>63.4</v>
      </c>
      <c r="AD294">
        <v>100</v>
      </c>
      <c r="AE294">
        <v>100</v>
      </c>
      <c r="AF294" t="str">
        <v>High</v>
      </c>
    </row>
    <row r="295">
      <c r="A295" t="str">
        <v>S-0294</v>
      </c>
      <c r="B295">
        <v>2.4</v>
      </c>
      <c r="C295">
        <v>7</v>
      </c>
      <c r="D295">
        <v>7</v>
      </c>
      <c r="E295">
        <v>13.9</v>
      </c>
      <c r="F295">
        <v>12.2</v>
      </c>
      <c r="G295">
        <v>5.7</v>
      </c>
      <c r="H295">
        <v>67.1</v>
      </c>
      <c r="I295">
        <v>61.6</v>
      </c>
      <c r="J295">
        <v>0</v>
      </c>
      <c r="K295">
        <v>50</v>
      </c>
      <c r="L295">
        <v>29.2</v>
      </c>
      <c r="M295">
        <v>5.5</v>
      </c>
      <c r="N295">
        <v>95</v>
      </c>
      <c r="O295">
        <v>85</v>
      </c>
      <c r="P295">
        <v>16.2</v>
      </c>
      <c r="Q295">
        <v>12.7</v>
      </c>
      <c r="R295">
        <v>10</v>
      </c>
      <c r="S295">
        <v>15.3</v>
      </c>
      <c r="T295">
        <v>89</v>
      </c>
      <c r="U295">
        <v>2576</v>
      </c>
      <c r="V295">
        <v>3502000</v>
      </c>
      <c r="W295">
        <v>74</v>
      </c>
      <c r="X295">
        <v>60.7</v>
      </c>
      <c r="Y295">
        <v>68.6</v>
      </c>
      <c r="Z295">
        <v>66.6</v>
      </c>
      <c r="AA295">
        <v>74</v>
      </c>
      <c r="AB295">
        <v>86.1</v>
      </c>
      <c r="AC295">
        <v>67.7</v>
      </c>
      <c r="AD295">
        <v>100</v>
      </c>
      <c r="AE295">
        <v>100</v>
      </c>
      <c r="AF295" t="str">
        <v>High</v>
      </c>
    </row>
    <row r="296">
      <c r="A296" t="str">
        <v>S-0295</v>
      </c>
      <c r="B296">
        <v>4.4</v>
      </c>
      <c r="C296">
        <v>9</v>
      </c>
      <c r="D296">
        <v>6</v>
      </c>
      <c r="E296">
        <v>8</v>
      </c>
      <c r="F296">
        <v>3.4</v>
      </c>
      <c r="G296">
        <v>8</v>
      </c>
      <c r="H296">
        <v>75.3</v>
      </c>
      <c r="I296">
        <v>68.6</v>
      </c>
      <c r="J296">
        <v>0</v>
      </c>
      <c r="K296">
        <v>61</v>
      </c>
      <c r="L296">
        <v>14.9</v>
      </c>
      <c r="M296">
        <v>5.4</v>
      </c>
      <c r="N296">
        <v>84</v>
      </c>
      <c r="O296">
        <v>26</v>
      </c>
      <c r="P296">
        <v>17.9</v>
      </c>
      <c r="Q296">
        <v>10.3</v>
      </c>
      <c r="R296">
        <v>6.7</v>
      </c>
      <c r="S296">
        <v>13.3</v>
      </c>
      <c r="T296">
        <v>78</v>
      </c>
      <c r="U296">
        <v>6223</v>
      </c>
      <c r="V296">
        <v>1865000</v>
      </c>
      <c r="W296">
        <v>50</v>
      </c>
      <c r="X296">
        <v>62.9</v>
      </c>
      <c r="Y296">
        <v>72.9</v>
      </c>
      <c r="Z296">
        <v>88.5</v>
      </c>
      <c r="AA296">
        <v>50</v>
      </c>
      <c r="AB296">
        <v>50.8</v>
      </c>
      <c r="AC296">
        <v>68</v>
      </c>
      <c r="AD296">
        <v>100</v>
      </c>
      <c r="AE296">
        <v>100</v>
      </c>
      <c r="AF296" t="str">
        <v>High</v>
      </c>
    </row>
    <row r="297">
      <c r="A297" t="str">
        <v>S-0296</v>
      </c>
      <c r="B297">
        <v>4.1</v>
      </c>
      <c r="C297">
        <v>10</v>
      </c>
      <c r="D297">
        <v>6</v>
      </c>
      <c r="E297">
        <v>12.6</v>
      </c>
      <c r="F297">
        <v>3.5</v>
      </c>
      <c r="G297">
        <v>6.1</v>
      </c>
      <c r="H297">
        <v>84.2</v>
      </c>
      <c r="I297">
        <v>75.8</v>
      </c>
      <c r="J297">
        <v>0</v>
      </c>
      <c r="K297">
        <v>64</v>
      </c>
      <c r="L297">
        <v>22</v>
      </c>
      <c r="M297">
        <v>3.6</v>
      </c>
      <c r="N297">
        <v>71</v>
      </c>
      <c r="O297">
        <v>38</v>
      </c>
      <c r="P297">
        <v>11.8</v>
      </c>
      <c r="Q297">
        <v>10.3</v>
      </c>
      <c r="R297">
        <v>8.7</v>
      </c>
      <c r="S297">
        <v>17.7</v>
      </c>
      <c r="T297">
        <v>90</v>
      </c>
      <c r="U297">
        <v>8081</v>
      </c>
      <c r="V297">
        <v>2231000</v>
      </c>
      <c r="W297">
        <v>54</v>
      </c>
      <c r="X297">
        <v>67.7</v>
      </c>
      <c r="Y297">
        <v>78.2</v>
      </c>
      <c r="Z297">
        <v>85.1</v>
      </c>
      <c r="AA297">
        <v>54</v>
      </c>
      <c r="AB297">
        <v>32.8</v>
      </c>
      <c r="AC297">
        <v>68.9</v>
      </c>
      <c r="AD297">
        <v>100</v>
      </c>
      <c r="AE297">
        <v>100</v>
      </c>
      <c r="AF297" t="str">
        <v>High</v>
      </c>
    </row>
    <row r="298">
      <c r="A298" t="str">
        <v>S-0297</v>
      </c>
      <c r="B298">
        <v>3.5</v>
      </c>
      <c r="C298">
        <v>9</v>
      </c>
      <c r="D298">
        <v>6</v>
      </c>
      <c r="E298">
        <v>13.3</v>
      </c>
      <c r="F298">
        <v>6.1</v>
      </c>
      <c r="G298">
        <v>7.6</v>
      </c>
      <c r="H298">
        <v>91</v>
      </c>
      <c r="I298">
        <v>60.2</v>
      </c>
      <c r="J298">
        <v>0</v>
      </c>
      <c r="K298">
        <v>62</v>
      </c>
      <c r="L298">
        <v>23.1</v>
      </c>
      <c r="M298">
        <v>6.1</v>
      </c>
      <c r="N298">
        <v>47</v>
      </c>
      <c r="O298">
        <v>21</v>
      </c>
      <c r="P298">
        <v>14.5</v>
      </c>
      <c r="Q298">
        <v>7.6</v>
      </c>
      <c r="R298">
        <v>5.2</v>
      </c>
      <c r="S298">
        <v>13.7</v>
      </c>
      <c r="T298">
        <v>90</v>
      </c>
      <c r="U298">
        <v>7398</v>
      </c>
      <c r="V298">
        <v>380000</v>
      </c>
      <c r="W298">
        <v>38</v>
      </c>
      <c r="X298">
        <v>72.3</v>
      </c>
      <c r="Y298">
        <v>72.4</v>
      </c>
      <c r="Z298">
        <v>82</v>
      </c>
      <c r="AA298">
        <v>38</v>
      </c>
      <c r="AB298">
        <v>39.4</v>
      </c>
      <c r="AC298">
        <v>67.5</v>
      </c>
      <c r="AD298">
        <v>100</v>
      </c>
      <c r="AE298">
        <v>100</v>
      </c>
      <c r="AF298" t="str">
        <v>High</v>
      </c>
    </row>
    <row r="299">
      <c r="A299" t="str">
        <v>S-0298</v>
      </c>
      <c r="B299">
        <v>1</v>
      </c>
      <c r="C299">
        <v>5</v>
      </c>
      <c r="D299">
        <v>0</v>
      </c>
      <c r="E299">
        <v>5.5</v>
      </c>
      <c r="F299">
        <v>1</v>
      </c>
      <c r="G299">
        <v>5.4</v>
      </c>
      <c r="H299">
        <v>81.2</v>
      </c>
      <c r="I299">
        <v>53.2</v>
      </c>
      <c r="J299">
        <v>0</v>
      </c>
      <c r="K299">
        <v>49</v>
      </c>
      <c r="L299">
        <v>28.2</v>
      </c>
      <c r="M299">
        <v>7.8</v>
      </c>
      <c r="N299">
        <v>79</v>
      </c>
      <c r="O299">
        <v>31</v>
      </c>
      <c r="P299">
        <v>19.4</v>
      </c>
      <c r="Q299">
        <v>16.4</v>
      </c>
      <c r="R299">
        <v>6.8</v>
      </c>
      <c r="S299">
        <v>17.3</v>
      </c>
      <c r="T299">
        <v>85</v>
      </c>
      <c r="U299">
        <v>6538</v>
      </c>
      <c r="V299">
        <v>535000</v>
      </c>
      <c r="W299">
        <v>27</v>
      </c>
      <c r="X299">
        <v>53.5</v>
      </c>
      <c r="Y299">
        <v>62.7</v>
      </c>
      <c r="Z299">
        <v>88.8</v>
      </c>
      <c r="AA299">
        <v>27</v>
      </c>
      <c r="AB299">
        <v>47.7</v>
      </c>
      <c r="AC299">
        <v>59.6</v>
      </c>
      <c r="AD299">
        <v>100</v>
      </c>
      <c r="AE299">
        <v>100</v>
      </c>
      <c r="AF299" t="str">
        <v>High</v>
      </c>
    </row>
    <row r="300">
      <c r="A300" t="str">
        <v>S-0299</v>
      </c>
      <c r="B300">
        <v>1.3</v>
      </c>
      <c r="C300">
        <v>4</v>
      </c>
      <c r="D300">
        <v>0</v>
      </c>
      <c r="E300">
        <v>9.6</v>
      </c>
      <c r="F300">
        <v>8.1</v>
      </c>
      <c r="G300">
        <v>7</v>
      </c>
      <c r="H300">
        <v>74.5</v>
      </c>
      <c r="I300">
        <v>43.7</v>
      </c>
      <c r="J300">
        <v>0</v>
      </c>
      <c r="K300">
        <v>47</v>
      </c>
      <c r="L300">
        <v>27.8</v>
      </c>
      <c r="M300">
        <v>9.3</v>
      </c>
      <c r="N300">
        <v>68</v>
      </c>
      <c r="O300">
        <v>47</v>
      </c>
      <c r="P300">
        <v>21.9</v>
      </c>
      <c r="Q300">
        <v>13.7</v>
      </c>
      <c r="R300">
        <v>7.9</v>
      </c>
      <c r="S300">
        <v>12.4</v>
      </c>
      <c r="T300">
        <v>83</v>
      </c>
      <c r="U300">
        <v>7917</v>
      </c>
      <c r="V300">
        <v>1712000</v>
      </c>
      <c r="W300">
        <v>46</v>
      </c>
      <c r="X300">
        <v>60.2</v>
      </c>
      <c r="Y300">
        <v>57.8</v>
      </c>
      <c r="Z300">
        <v>78.3</v>
      </c>
      <c r="AA300">
        <v>46</v>
      </c>
      <c r="AB300">
        <v>34.4</v>
      </c>
      <c r="AC300">
        <v>59.2</v>
      </c>
      <c r="AD300">
        <v>100</v>
      </c>
      <c r="AE300">
        <v>100</v>
      </c>
      <c r="AF300" t="str">
        <v>High</v>
      </c>
    </row>
    <row r="301">
      <c r="A301" t="str">
        <v>S-0300</v>
      </c>
      <c r="B301">
        <v>1.1</v>
      </c>
      <c r="C301">
        <v>3</v>
      </c>
      <c r="D301">
        <v>3</v>
      </c>
      <c r="E301">
        <v>13.8</v>
      </c>
      <c r="F301">
        <v>9.9</v>
      </c>
      <c r="G301">
        <v>6</v>
      </c>
      <c r="H301">
        <v>72.8</v>
      </c>
      <c r="I301">
        <v>43.7</v>
      </c>
      <c r="J301">
        <v>0</v>
      </c>
      <c r="K301">
        <v>47</v>
      </c>
      <c r="L301">
        <v>37.1</v>
      </c>
      <c r="M301">
        <v>9.2</v>
      </c>
      <c r="N301">
        <v>64</v>
      </c>
      <c r="O301">
        <v>41</v>
      </c>
      <c r="P301">
        <v>24.6</v>
      </c>
      <c r="Q301">
        <v>13.2</v>
      </c>
      <c r="R301">
        <v>11.7</v>
      </c>
      <c r="S301">
        <v>16.9</v>
      </c>
      <c r="T301">
        <v>79</v>
      </c>
      <c r="U301">
        <v>8004</v>
      </c>
      <c r="V301">
        <v>1430000</v>
      </c>
      <c r="W301">
        <v>61</v>
      </c>
      <c r="X301">
        <v>63.9</v>
      </c>
      <c r="Y301">
        <v>55.4</v>
      </c>
      <c r="Z301">
        <v>70.8</v>
      </c>
      <c r="AA301">
        <v>61</v>
      </c>
      <c r="AB301">
        <v>33.5</v>
      </c>
      <c r="AC301">
        <v>59.8</v>
      </c>
      <c r="AD301">
        <v>100</v>
      </c>
      <c r="AE301">
        <v>100</v>
      </c>
      <c r="AF301" t="str">
        <v>High</v>
      </c>
    </row>
    <row r="302">
      <c r="A302" t="str">
        <v>S-0301</v>
      </c>
      <c r="B302">
        <v>3.9</v>
      </c>
      <c r="C302">
        <v>12</v>
      </c>
      <c r="D302">
        <v>5</v>
      </c>
      <c r="E302">
        <v>13.2</v>
      </c>
      <c r="F302">
        <v>8.1</v>
      </c>
      <c r="G302">
        <v>6.4</v>
      </c>
      <c r="H302">
        <v>81.9</v>
      </c>
      <c r="I302">
        <v>57.6</v>
      </c>
      <c r="J302">
        <v>0</v>
      </c>
      <c r="K302">
        <v>58</v>
      </c>
      <c r="L302">
        <v>20.1</v>
      </c>
      <c r="M302">
        <v>6</v>
      </c>
      <c r="N302">
        <v>69</v>
      </c>
      <c r="O302">
        <v>41</v>
      </c>
      <c r="P302">
        <v>19.2</v>
      </c>
      <c r="Q302">
        <v>9.1</v>
      </c>
      <c r="R302">
        <v>9.8</v>
      </c>
      <c r="S302">
        <v>22.4</v>
      </c>
      <c r="T302">
        <v>85</v>
      </c>
      <c r="U302">
        <v>6386</v>
      </c>
      <c r="V302">
        <v>1492000</v>
      </c>
      <c r="W302">
        <v>49</v>
      </c>
      <c r="X302">
        <v>69.5</v>
      </c>
      <c r="Y302">
        <v>67.2</v>
      </c>
      <c r="Z302">
        <v>71</v>
      </c>
      <c r="AA302">
        <v>49</v>
      </c>
      <c r="AB302">
        <v>49.2</v>
      </c>
      <c r="AC302">
        <v>65.1</v>
      </c>
      <c r="AD302">
        <v>100</v>
      </c>
      <c r="AE302">
        <v>100</v>
      </c>
      <c r="AF302" t="str">
        <v>High</v>
      </c>
    </row>
    <row r="303">
      <c r="A303" t="str">
        <v>S-0302</v>
      </c>
      <c r="B303">
        <v>5.2</v>
      </c>
      <c r="C303">
        <v>12</v>
      </c>
      <c r="D303">
        <v>5</v>
      </c>
      <c r="E303">
        <v>14.6</v>
      </c>
      <c r="F303">
        <v>2.5</v>
      </c>
      <c r="G303">
        <v>6.3</v>
      </c>
      <c r="H303">
        <v>73.9</v>
      </c>
      <c r="I303">
        <v>81.4</v>
      </c>
      <c r="J303">
        <v>0</v>
      </c>
      <c r="K303">
        <v>68</v>
      </c>
      <c r="L303">
        <v>22</v>
      </c>
      <c r="M303">
        <v>2.3</v>
      </c>
      <c r="N303">
        <v>63</v>
      </c>
      <c r="O303">
        <v>49</v>
      </c>
      <c r="P303">
        <v>10.5</v>
      </c>
      <c r="Q303">
        <v>11.3</v>
      </c>
      <c r="R303">
        <v>9.4</v>
      </c>
      <c r="S303">
        <v>15.9</v>
      </c>
      <c r="T303">
        <v>90</v>
      </c>
      <c r="U303">
        <v>8219</v>
      </c>
      <c r="V303">
        <v>1269000</v>
      </c>
      <c r="W303">
        <v>55</v>
      </c>
      <c r="X303">
        <v>71</v>
      </c>
      <c r="Y303">
        <v>80.9</v>
      </c>
      <c r="Z303">
        <v>88.7</v>
      </c>
      <c r="AA303">
        <v>55</v>
      </c>
      <c r="AB303">
        <v>31.4</v>
      </c>
      <c r="AC303">
        <v>71.5</v>
      </c>
      <c r="AD303">
        <v>100</v>
      </c>
      <c r="AE303">
        <v>100</v>
      </c>
      <c r="AF303" t="str">
        <v>High</v>
      </c>
    </row>
    <row r="304">
      <c r="A304" t="str">
        <v>S-0303</v>
      </c>
      <c r="B304">
        <v>3.7</v>
      </c>
      <c r="D304">
        <v>6</v>
      </c>
      <c r="E304">
        <v>13.1</v>
      </c>
      <c r="F304">
        <v>9.8</v>
      </c>
      <c r="G304">
        <v>6.5</v>
      </c>
      <c r="H304">
        <v>77.1</v>
      </c>
      <c r="I304">
        <v>63.5</v>
      </c>
      <c r="J304">
        <v>0</v>
      </c>
      <c r="K304">
        <v>56</v>
      </c>
      <c r="L304">
        <v>36.7</v>
      </c>
      <c r="M304">
        <v>6.8</v>
      </c>
      <c r="N304">
        <v>88</v>
      </c>
      <c r="O304">
        <v>34</v>
      </c>
      <c r="P304">
        <v>23.2</v>
      </c>
      <c r="Q304">
        <v>12</v>
      </c>
      <c r="R304">
        <v>8.2</v>
      </c>
      <c r="S304">
        <v>19.1</v>
      </c>
      <c r="T304">
        <v>93</v>
      </c>
      <c r="U304">
        <v>7579</v>
      </c>
      <c r="V304">
        <v>930000</v>
      </c>
      <c r="W304">
        <v>44</v>
      </c>
      <c r="X304">
        <v>60.9</v>
      </c>
      <c r="Y304">
        <v>66.7</v>
      </c>
      <c r="Z304">
        <v>69.4</v>
      </c>
      <c r="AA304">
        <v>44</v>
      </c>
      <c r="AB304">
        <v>37.6</v>
      </c>
      <c r="AC304">
        <v>60</v>
      </c>
      <c r="AD304">
        <v>100</v>
      </c>
      <c r="AE304">
        <v>95.2</v>
      </c>
      <c r="AF304" t="str">
        <v>High</v>
      </c>
    </row>
    <row r="305">
      <c r="A305" t="str">
        <v>S-0304</v>
      </c>
      <c r="B305">
        <v>3.8</v>
      </c>
      <c r="C305">
        <v>9</v>
      </c>
      <c r="D305">
        <v>4</v>
      </c>
      <c r="E305">
        <v>14.8</v>
      </c>
      <c r="F305">
        <v>16.9</v>
      </c>
      <c r="G305">
        <v>7.5</v>
      </c>
      <c r="H305">
        <v>72.2</v>
      </c>
      <c r="I305">
        <v>78.1</v>
      </c>
      <c r="J305">
        <v>0</v>
      </c>
      <c r="K305">
        <v>56</v>
      </c>
      <c r="L305">
        <v>35.3</v>
      </c>
      <c r="M305">
        <v>5.7</v>
      </c>
      <c r="N305">
        <v>67</v>
      </c>
      <c r="O305">
        <v>39</v>
      </c>
      <c r="P305">
        <v>18.8</v>
      </c>
      <c r="Q305">
        <v>8.7</v>
      </c>
      <c r="R305">
        <v>8.8</v>
      </c>
      <c r="S305">
        <v>13.6</v>
      </c>
      <c r="T305">
        <v>100</v>
      </c>
      <c r="U305">
        <v>5237</v>
      </c>
      <c r="V305">
        <v>1317000</v>
      </c>
      <c r="W305">
        <v>36</v>
      </c>
      <c r="X305">
        <v>66.1</v>
      </c>
      <c r="Y305">
        <v>75.3</v>
      </c>
      <c r="Z305">
        <v>57</v>
      </c>
      <c r="AA305">
        <v>36</v>
      </c>
      <c r="AB305">
        <v>60.3</v>
      </c>
      <c r="AC305">
        <v>63</v>
      </c>
      <c r="AD305">
        <v>100</v>
      </c>
      <c r="AE305">
        <v>100</v>
      </c>
      <c r="AF305" t="str">
        <v>High</v>
      </c>
    </row>
    <row r="306">
      <c r="A306" t="str">
        <v>S-0305</v>
      </c>
      <c r="B306">
        <v>1.9</v>
      </c>
      <c r="C306">
        <v>7</v>
      </c>
      <c r="D306">
        <v>4</v>
      </c>
      <c r="E306">
        <v>12.5</v>
      </c>
      <c r="F306">
        <v>10.2</v>
      </c>
      <c r="G306">
        <v>7.4</v>
      </c>
      <c r="H306">
        <v>68.9</v>
      </c>
      <c r="I306">
        <v>62.3</v>
      </c>
      <c r="J306">
        <v>0</v>
      </c>
      <c r="K306">
        <v>52</v>
      </c>
      <c r="L306">
        <v>19.9</v>
      </c>
      <c r="M306">
        <v>6.6</v>
      </c>
      <c r="N306">
        <v>75</v>
      </c>
      <c r="O306">
        <v>48</v>
      </c>
      <c r="P306">
        <v>12.4</v>
      </c>
      <c r="Q306">
        <v>8.7</v>
      </c>
      <c r="R306">
        <v>9.2</v>
      </c>
      <c r="S306">
        <v>9.2</v>
      </c>
      <c r="T306">
        <v>86</v>
      </c>
      <c r="U306">
        <v>4920</v>
      </c>
      <c r="V306">
        <v>2102000</v>
      </c>
      <c r="W306">
        <v>58</v>
      </c>
      <c r="X306">
        <v>67.3</v>
      </c>
      <c r="Y306">
        <v>71.3</v>
      </c>
      <c r="Z306">
        <v>75.7</v>
      </c>
      <c r="AA306">
        <v>58</v>
      </c>
      <c r="AB306">
        <v>63.4</v>
      </c>
      <c r="AC306">
        <v>68.7</v>
      </c>
      <c r="AD306">
        <v>100</v>
      </c>
      <c r="AE306">
        <v>100</v>
      </c>
      <c r="AF306" t="str">
        <v>High</v>
      </c>
    </row>
    <row r="307">
      <c r="A307" t="str">
        <v>S-0306</v>
      </c>
      <c r="B307">
        <v>1.5</v>
      </c>
      <c r="C307">
        <v>3</v>
      </c>
      <c r="D307">
        <v>3</v>
      </c>
      <c r="E307">
        <v>10.2</v>
      </c>
      <c r="F307">
        <v>5.1</v>
      </c>
      <c r="G307">
        <v>7.6</v>
      </c>
      <c r="H307">
        <v>62.8</v>
      </c>
      <c r="I307">
        <v>56</v>
      </c>
      <c r="J307">
        <v>1</v>
      </c>
      <c r="K307">
        <v>47</v>
      </c>
      <c r="L307">
        <v>22.9</v>
      </c>
      <c r="M307">
        <v>7.3</v>
      </c>
      <c r="N307">
        <v>46</v>
      </c>
      <c r="O307">
        <v>40</v>
      </c>
      <c r="P307">
        <v>17.2</v>
      </c>
      <c r="Q307">
        <v>9.9</v>
      </c>
      <c r="R307">
        <v>8</v>
      </c>
      <c r="S307">
        <v>10.7</v>
      </c>
      <c r="T307">
        <v>80</v>
      </c>
      <c r="U307">
        <v>5693</v>
      </c>
      <c r="V307">
        <v>1122000</v>
      </c>
      <c r="W307">
        <v>49</v>
      </c>
      <c r="X307">
        <v>66.1</v>
      </c>
      <c r="Y307">
        <v>66.9</v>
      </c>
      <c r="Z307">
        <v>86.5</v>
      </c>
      <c r="AA307">
        <v>49</v>
      </c>
      <c r="AB307">
        <v>55.9</v>
      </c>
      <c r="AC307">
        <v>67.6</v>
      </c>
      <c r="AD307">
        <v>100</v>
      </c>
      <c r="AE307">
        <v>100</v>
      </c>
      <c r="AF307" t="str">
        <v>High</v>
      </c>
    </row>
    <row r="308">
      <c r="A308" t="str">
        <v>S-0307</v>
      </c>
      <c r="B308">
        <v>2.8</v>
      </c>
      <c r="C308">
        <v>4</v>
      </c>
      <c r="D308">
        <v>3</v>
      </c>
      <c r="E308">
        <v>14.2</v>
      </c>
      <c r="F308">
        <v>14.1</v>
      </c>
      <c r="G308">
        <v>6.7</v>
      </c>
      <c r="H308">
        <v>87.1</v>
      </c>
      <c r="I308">
        <v>69.3</v>
      </c>
      <c r="J308">
        <v>0</v>
      </c>
      <c r="K308">
        <v>55</v>
      </c>
      <c r="L308">
        <v>36.2</v>
      </c>
      <c r="M308">
        <v>9.6</v>
      </c>
      <c r="N308">
        <v>62</v>
      </c>
      <c r="O308">
        <v>36</v>
      </c>
      <c r="P308">
        <v>23.7</v>
      </c>
      <c r="Q308">
        <v>12.6</v>
      </c>
      <c r="R308">
        <v>10.4</v>
      </c>
      <c r="S308">
        <v>17.5</v>
      </c>
      <c r="T308">
        <v>89</v>
      </c>
      <c r="U308">
        <v>7508</v>
      </c>
      <c r="V308">
        <v>2653000</v>
      </c>
      <c r="W308">
        <v>97</v>
      </c>
      <c r="X308">
        <v>65.5</v>
      </c>
      <c r="Y308">
        <v>65.2</v>
      </c>
      <c r="Z308">
        <v>60.6</v>
      </c>
      <c r="AA308">
        <v>97</v>
      </c>
      <c r="AB308">
        <v>38.3</v>
      </c>
      <c r="AC308">
        <v>64.9</v>
      </c>
      <c r="AD308">
        <v>100</v>
      </c>
      <c r="AE308">
        <v>100</v>
      </c>
      <c r="AF308" t="str">
        <v>High</v>
      </c>
    </row>
    <row r="309">
      <c r="A309" t="str">
        <v>S-0308</v>
      </c>
      <c r="B309">
        <v>0.5</v>
      </c>
      <c r="C309">
        <v>6</v>
      </c>
      <c r="D309">
        <v>0</v>
      </c>
      <c r="E309">
        <v>11.2</v>
      </c>
      <c r="F309">
        <v>9.4</v>
      </c>
      <c r="G309">
        <v>6</v>
      </c>
      <c r="H309">
        <v>74.8</v>
      </c>
      <c r="I309">
        <v>36.1</v>
      </c>
      <c r="J309">
        <v>1</v>
      </c>
      <c r="K309">
        <v>39</v>
      </c>
      <c r="L309">
        <v>28.2</v>
      </c>
      <c r="M309">
        <v>10.9</v>
      </c>
      <c r="N309">
        <v>73</v>
      </c>
      <c r="O309">
        <v>27</v>
      </c>
      <c r="P309">
        <v>26.6</v>
      </c>
      <c r="Q309">
        <v>14.2</v>
      </c>
      <c r="R309">
        <v>12.4</v>
      </c>
      <c r="S309">
        <v>16.8</v>
      </c>
      <c r="T309">
        <v>81</v>
      </c>
      <c r="U309">
        <v>6574</v>
      </c>
      <c r="V309">
        <v>430000</v>
      </c>
      <c r="W309">
        <v>49</v>
      </c>
      <c r="X309">
        <v>63.5</v>
      </c>
      <c r="Y309">
        <v>50</v>
      </c>
      <c r="Z309">
        <v>72</v>
      </c>
      <c r="AA309">
        <v>49</v>
      </c>
      <c r="AB309">
        <v>47.4</v>
      </c>
      <c r="AC309">
        <v>58.8</v>
      </c>
      <c r="AD309">
        <v>100</v>
      </c>
      <c r="AE309">
        <v>100</v>
      </c>
      <c r="AF309" t="str">
        <v>High</v>
      </c>
    </row>
    <row r="310">
      <c r="A310" t="str">
        <v>S-0309</v>
      </c>
      <c r="B310">
        <v>3.8</v>
      </c>
      <c r="C310">
        <v>10</v>
      </c>
      <c r="D310">
        <v>3</v>
      </c>
      <c r="E310">
        <v>14.3</v>
      </c>
      <c r="F310">
        <v>5.6</v>
      </c>
      <c r="G310">
        <v>6.7</v>
      </c>
      <c r="H310">
        <v>68.5</v>
      </c>
      <c r="I310">
        <v>49.3</v>
      </c>
      <c r="J310">
        <v>1</v>
      </c>
      <c r="K310">
        <v>53</v>
      </c>
      <c r="L310">
        <v>25.1</v>
      </c>
      <c r="M310">
        <v>9.9</v>
      </c>
      <c r="N310">
        <v>58</v>
      </c>
      <c r="O310">
        <v>35</v>
      </c>
      <c r="P310">
        <v>20.8</v>
      </c>
      <c r="Q310">
        <v>11.6</v>
      </c>
      <c r="R310">
        <v>5.5</v>
      </c>
      <c r="S310">
        <v>8.4</v>
      </c>
      <c r="T310">
        <v>85</v>
      </c>
      <c r="U310">
        <v>5971</v>
      </c>
      <c r="V310">
        <v>1793000</v>
      </c>
      <c r="W310">
        <v>40</v>
      </c>
      <c r="X310">
        <v>70.8</v>
      </c>
      <c r="Y310">
        <v>61.6</v>
      </c>
      <c r="Z310">
        <v>87</v>
      </c>
      <c r="AA310">
        <v>40</v>
      </c>
      <c r="AB310">
        <v>53.2</v>
      </c>
      <c r="AC310">
        <v>66.9</v>
      </c>
      <c r="AD310">
        <v>100</v>
      </c>
      <c r="AE310">
        <v>100</v>
      </c>
      <c r="AF310" t="str">
        <v>High</v>
      </c>
    </row>
    <row r="311">
      <c r="A311" t="str">
        <v>S-0310</v>
      </c>
      <c r="B311">
        <v>2.3</v>
      </c>
      <c r="C311">
        <v>6</v>
      </c>
      <c r="D311">
        <v>4</v>
      </c>
      <c r="E311">
        <v>21.6</v>
      </c>
      <c r="F311">
        <v>13.1</v>
      </c>
      <c r="G311">
        <v>6.8</v>
      </c>
      <c r="H311">
        <v>75.7</v>
      </c>
      <c r="I311">
        <v>50.2</v>
      </c>
      <c r="J311">
        <v>1</v>
      </c>
      <c r="K311">
        <v>51</v>
      </c>
      <c r="L311">
        <v>41.4</v>
      </c>
      <c r="M311">
        <v>7.7</v>
      </c>
      <c r="N311">
        <v>55</v>
      </c>
      <c r="O311">
        <v>30</v>
      </c>
      <c r="P311">
        <v>20.9</v>
      </c>
      <c r="Q311">
        <v>13.2</v>
      </c>
      <c r="R311">
        <v>10.8</v>
      </c>
      <c r="S311">
        <v>10.7</v>
      </c>
      <c r="T311">
        <v>81</v>
      </c>
      <c r="U311">
        <v>5402</v>
      </c>
      <c r="V311">
        <v>735000</v>
      </c>
      <c r="W311">
        <v>46</v>
      </c>
      <c r="X311">
        <v>76.4</v>
      </c>
      <c r="Y311">
        <v>60.6</v>
      </c>
      <c r="Z311">
        <v>67.9</v>
      </c>
      <c r="AA311">
        <v>46</v>
      </c>
      <c r="AB311">
        <v>58.7</v>
      </c>
      <c r="AC311">
        <v>65.9</v>
      </c>
      <c r="AD311">
        <v>100</v>
      </c>
      <c r="AE311">
        <v>100</v>
      </c>
      <c r="AF311" t="str">
        <v>High</v>
      </c>
    </row>
    <row r="312">
      <c r="A312" t="str">
        <v>S-0311</v>
      </c>
      <c r="B312">
        <v>3.7</v>
      </c>
      <c r="C312">
        <v>12</v>
      </c>
      <c r="D312">
        <v>7</v>
      </c>
      <c r="E312">
        <v>10.7</v>
      </c>
      <c r="F312">
        <v>17.7</v>
      </c>
      <c r="G312">
        <v>5.7</v>
      </c>
      <c r="H312">
        <v>77.8</v>
      </c>
      <c r="I312">
        <v>56.5</v>
      </c>
      <c r="J312">
        <v>0</v>
      </c>
      <c r="K312">
        <v>46</v>
      </c>
      <c r="L312">
        <v>32</v>
      </c>
      <c r="M312">
        <v>6.4</v>
      </c>
      <c r="N312">
        <v>108</v>
      </c>
      <c r="O312">
        <v>84</v>
      </c>
      <c r="P312">
        <v>19.5</v>
      </c>
      <c r="Q312">
        <v>10.4</v>
      </c>
      <c r="R312">
        <v>3.7</v>
      </c>
      <c r="S312">
        <v>16.8</v>
      </c>
      <c r="T312">
        <v>85</v>
      </c>
      <c r="U312">
        <v>2650</v>
      </c>
      <c r="V312">
        <v>2485000</v>
      </c>
      <c r="W312">
        <v>75</v>
      </c>
      <c r="X312">
        <v>53.1</v>
      </c>
      <c r="Y312">
        <v>68.5</v>
      </c>
      <c r="Z312">
        <v>52.8</v>
      </c>
      <c r="AA312">
        <v>75</v>
      </c>
      <c r="AB312">
        <v>85.3</v>
      </c>
      <c r="AC312">
        <v>62.3</v>
      </c>
      <c r="AD312">
        <v>100</v>
      </c>
      <c r="AE312">
        <v>100</v>
      </c>
      <c r="AF312" t="str">
        <v>High</v>
      </c>
    </row>
    <row r="313">
      <c r="A313" t="str">
        <v>S-0312</v>
      </c>
      <c r="B313">
        <v>7.3</v>
      </c>
      <c r="C313">
        <v>18</v>
      </c>
      <c r="D313">
        <v>10</v>
      </c>
      <c r="E313">
        <v>12.7</v>
      </c>
      <c r="F313">
        <v>5.9</v>
      </c>
      <c r="G313">
        <v>8.8</v>
      </c>
      <c r="H313">
        <v>64.5</v>
      </c>
      <c r="J313">
        <v>0</v>
      </c>
      <c r="K313">
        <v>58</v>
      </c>
      <c r="L313">
        <v>16.5</v>
      </c>
      <c r="N313">
        <v>84</v>
      </c>
      <c r="O313">
        <v>67</v>
      </c>
      <c r="Q313">
        <v>9.6</v>
      </c>
      <c r="R313">
        <v>5.6</v>
      </c>
      <c r="S313">
        <v>13.1</v>
      </c>
      <c r="U313">
        <v>2498</v>
      </c>
      <c r="V313">
        <v>2166000</v>
      </c>
      <c r="W313">
        <v>68</v>
      </c>
      <c r="X313">
        <v>66.6</v>
      </c>
      <c r="Y313">
        <v>81.6</v>
      </c>
      <c r="Z313">
        <v>82.9</v>
      </c>
      <c r="AA313">
        <v>68</v>
      </c>
      <c r="AB313">
        <v>86.8</v>
      </c>
      <c r="AC313">
        <v>75.8</v>
      </c>
      <c r="AD313">
        <v>100</v>
      </c>
      <c r="AE313">
        <v>81</v>
      </c>
      <c r="AF313" t="str">
        <v>Medium</v>
      </c>
    </row>
    <row r="314">
      <c r="A314" t="str">
        <v>S-0313</v>
      </c>
      <c r="B314">
        <v>3.4</v>
      </c>
      <c r="C314">
        <v>14</v>
      </c>
      <c r="D314">
        <v>6</v>
      </c>
      <c r="E314">
        <v>11.4</v>
      </c>
      <c r="F314">
        <v>43</v>
      </c>
      <c r="G314">
        <v>6.4</v>
      </c>
      <c r="H314">
        <v>70.3</v>
      </c>
      <c r="I314">
        <v>64.3</v>
      </c>
      <c r="J314">
        <v>1</v>
      </c>
      <c r="K314">
        <v>41</v>
      </c>
      <c r="L314">
        <v>20.7</v>
      </c>
      <c r="M314">
        <v>6.1</v>
      </c>
      <c r="N314">
        <v>96</v>
      </c>
      <c r="O314">
        <v>83</v>
      </c>
      <c r="P314">
        <v>17.8</v>
      </c>
      <c r="Q314">
        <v>10.3</v>
      </c>
      <c r="R314">
        <v>5.6</v>
      </c>
      <c r="S314">
        <v>13.1</v>
      </c>
      <c r="T314">
        <v>92</v>
      </c>
      <c r="U314">
        <v>2592</v>
      </c>
      <c r="V314">
        <v>1705000</v>
      </c>
      <c r="W314">
        <v>82</v>
      </c>
      <c r="X314">
        <v>60.3</v>
      </c>
      <c r="Y314">
        <v>71.3</v>
      </c>
      <c r="Z314">
        <v>26.9</v>
      </c>
      <c r="AA314">
        <v>82</v>
      </c>
      <c r="AB314">
        <v>85.9</v>
      </c>
      <c r="AC314">
        <v>61.1</v>
      </c>
      <c r="AD314">
        <v>100</v>
      </c>
      <c r="AE314">
        <v>100</v>
      </c>
      <c r="AF314" t="str">
        <v>High</v>
      </c>
    </row>
    <row r="315">
      <c r="A315" t="str">
        <v>S-0314</v>
      </c>
      <c r="B315">
        <v>2.8</v>
      </c>
      <c r="C315">
        <v>9</v>
      </c>
      <c r="D315">
        <v>5</v>
      </c>
      <c r="E315">
        <v>6.3</v>
      </c>
      <c r="F315">
        <v>13.4</v>
      </c>
      <c r="G315">
        <v>7.9</v>
      </c>
      <c r="H315">
        <v>71.9</v>
      </c>
      <c r="I315">
        <v>68</v>
      </c>
      <c r="J315">
        <v>0</v>
      </c>
      <c r="K315">
        <v>48</v>
      </c>
      <c r="L315">
        <v>34.8</v>
      </c>
      <c r="M315">
        <v>4.5</v>
      </c>
      <c r="N315">
        <v>109</v>
      </c>
      <c r="O315">
        <v>86</v>
      </c>
      <c r="P315">
        <v>16.8</v>
      </c>
      <c r="Q315">
        <v>11.1</v>
      </c>
      <c r="R315">
        <v>5.4</v>
      </c>
      <c r="S315">
        <v>12</v>
      </c>
      <c r="T315">
        <v>87</v>
      </c>
      <c r="U315">
        <v>2983</v>
      </c>
      <c r="V315">
        <v>2649000</v>
      </c>
      <c r="W315">
        <v>58</v>
      </c>
      <c r="X315">
        <v>44.6</v>
      </c>
      <c r="Y315">
        <v>74</v>
      </c>
      <c r="Z315">
        <v>66.2</v>
      </c>
      <c r="AA315">
        <v>58</v>
      </c>
      <c r="AB315">
        <v>82.1</v>
      </c>
      <c r="AC315">
        <v>61.4</v>
      </c>
      <c r="AD315">
        <v>100</v>
      </c>
      <c r="AE315">
        <v>100</v>
      </c>
      <c r="AF315" t="str">
        <v>High</v>
      </c>
    </row>
    <row r="316">
      <c r="A316" t="str">
        <v>S-0315</v>
      </c>
      <c r="B316">
        <v>1.8</v>
      </c>
      <c r="C316">
        <v>9</v>
      </c>
      <c r="D316">
        <v>2</v>
      </c>
      <c r="E316">
        <v>6.2</v>
      </c>
      <c r="F316">
        <v>10.5</v>
      </c>
      <c r="G316">
        <v>5.5</v>
      </c>
      <c r="H316">
        <v>72.2</v>
      </c>
      <c r="J316">
        <v>0</v>
      </c>
      <c r="K316">
        <v>35</v>
      </c>
      <c r="L316">
        <v>30.9</v>
      </c>
      <c r="N316">
        <v>103</v>
      </c>
      <c r="O316">
        <v>91</v>
      </c>
      <c r="Q316">
        <v>15.2</v>
      </c>
      <c r="R316">
        <v>8.7</v>
      </c>
      <c r="S316">
        <v>17.4</v>
      </c>
      <c r="U316">
        <v>1914</v>
      </c>
      <c r="V316">
        <v>771000</v>
      </c>
      <c r="W316">
        <v>47</v>
      </c>
      <c r="X316">
        <v>46.4</v>
      </c>
      <c r="Y316">
        <v>69.9</v>
      </c>
      <c r="Z316">
        <v>69</v>
      </c>
      <c r="AA316">
        <v>47</v>
      </c>
      <c r="AB316">
        <v>92.5</v>
      </c>
      <c r="AC316">
        <v>61.5</v>
      </c>
      <c r="AD316">
        <v>100</v>
      </c>
      <c r="AE316">
        <v>81</v>
      </c>
      <c r="AF316" t="str">
        <v>Medium</v>
      </c>
    </row>
    <row r="317">
      <c r="A317" t="str">
        <v>S-0316</v>
      </c>
      <c r="B317">
        <v>0.5</v>
      </c>
      <c r="C317">
        <v>3</v>
      </c>
      <c r="D317">
        <v>0</v>
      </c>
      <c r="E317">
        <v>9.5</v>
      </c>
      <c r="F317">
        <v>6.7</v>
      </c>
      <c r="G317">
        <v>5.8</v>
      </c>
      <c r="H317">
        <v>49.6</v>
      </c>
      <c r="J317">
        <v>0</v>
      </c>
      <c r="K317">
        <v>35</v>
      </c>
      <c r="L317">
        <v>44.4</v>
      </c>
      <c r="N317">
        <v>97</v>
      </c>
      <c r="O317">
        <v>82</v>
      </c>
      <c r="Q317">
        <v>10.3</v>
      </c>
      <c r="R317">
        <v>5.4</v>
      </c>
      <c r="S317">
        <v>17.7</v>
      </c>
      <c r="U317">
        <v>1632</v>
      </c>
      <c r="V317">
        <v>889000</v>
      </c>
      <c r="W317">
        <v>53</v>
      </c>
      <c r="X317">
        <v>47.3</v>
      </c>
      <c r="Y317">
        <v>81</v>
      </c>
      <c r="Z317">
        <v>77.6</v>
      </c>
      <c r="AA317">
        <v>53</v>
      </c>
      <c r="AB317">
        <v>95.2</v>
      </c>
      <c r="AC317">
        <v>67.2</v>
      </c>
      <c r="AD317">
        <v>100</v>
      </c>
      <c r="AE317">
        <v>81</v>
      </c>
      <c r="AF317" t="str">
        <v>Medium</v>
      </c>
    </row>
    <row r="318">
      <c r="A318" t="str">
        <v>S-0317</v>
      </c>
      <c r="B318">
        <v>1</v>
      </c>
      <c r="C318">
        <v>3</v>
      </c>
      <c r="D318">
        <v>2</v>
      </c>
      <c r="E318">
        <v>10.8</v>
      </c>
      <c r="F318">
        <v>13.2</v>
      </c>
      <c r="G318">
        <v>4.1</v>
      </c>
      <c r="H318">
        <v>67.6</v>
      </c>
      <c r="I318">
        <v>43.5</v>
      </c>
      <c r="J318">
        <v>1</v>
      </c>
      <c r="K318">
        <v>34</v>
      </c>
      <c r="L318">
        <v>42.1</v>
      </c>
      <c r="M318">
        <v>9.7</v>
      </c>
      <c r="N318">
        <v>90</v>
      </c>
      <c r="O318">
        <v>90</v>
      </c>
      <c r="P318">
        <v>21.9</v>
      </c>
      <c r="Q318">
        <v>10.7</v>
      </c>
      <c r="R318">
        <v>10.1</v>
      </c>
      <c r="S318">
        <v>21.4</v>
      </c>
      <c r="T318">
        <v>84</v>
      </c>
      <c r="U318">
        <v>2316</v>
      </c>
      <c r="V318">
        <v>2083000</v>
      </c>
      <c r="W318">
        <v>37</v>
      </c>
      <c r="X318">
        <v>50.5</v>
      </c>
      <c r="Y318">
        <v>57.7</v>
      </c>
      <c r="Z318">
        <v>59.9</v>
      </c>
      <c r="AA318">
        <v>37</v>
      </c>
      <c r="AB318">
        <v>88.6</v>
      </c>
      <c r="AC318">
        <v>56.6</v>
      </c>
      <c r="AD318">
        <v>100</v>
      </c>
      <c r="AE318">
        <v>100</v>
      </c>
      <c r="AF318" t="str">
        <v>High</v>
      </c>
    </row>
    <row r="319">
      <c r="A319" t="str">
        <v>S-0318</v>
      </c>
      <c r="B319">
        <v>3.4</v>
      </c>
      <c r="C319">
        <v>9</v>
      </c>
      <c r="D319">
        <v>4</v>
      </c>
      <c r="E319">
        <v>16.2</v>
      </c>
      <c r="F319">
        <v>17.8</v>
      </c>
      <c r="G319">
        <v>4.8</v>
      </c>
      <c r="H319">
        <v>59.4</v>
      </c>
      <c r="I319">
        <v>60.3</v>
      </c>
      <c r="J319">
        <v>0</v>
      </c>
      <c r="K319">
        <v>47</v>
      </c>
      <c r="L319">
        <v>40.9</v>
      </c>
      <c r="M319">
        <v>8.8</v>
      </c>
      <c r="N319">
        <v>95</v>
      </c>
      <c r="O319">
        <v>96</v>
      </c>
      <c r="P319">
        <v>18.7</v>
      </c>
      <c r="Q319">
        <v>10.1</v>
      </c>
      <c r="R319">
        <v>9.8</v>
      </c>
      <c r="S319">
        <v>19.8</v>
      </c>
      <c r="T319">
        <v>85</v>
      </c>
      <c r="U319">
        <v>2106</v>
      </c>
      <c r="V319">
        <v>1417000</v>
      </c>
      <c r="W319">
        <v>45</v>
      </c>
      <c r="X319">
        <v>58.7</v>
      </c>
      <c r="Y319">
        <v>65.8</v>
      </c>
      <c r="Z319">
        <v>50.3</v>
      </c>
      <c r="AA319">
        <v>45</v>
      </c>
      <c r="AB319">
        <v>90.6</v>
      </c>
      <c r="AC319">
        <v>60.6</v>
      </c>
      <c r="AD319">
        <v>100</v>
      </c>
      <c r="AE319">
        <v>100</v>
      </c>
      <c r="AF319" t="str">
        <v>High</v>
      </c>
    </row>
    <row r="320">
      <c r="A320" t="str">
        <v>S-0319</v>
      </c>
      <c r="B320">
        <v>5</v>
      </c>
      <c r="C320">
        <v>10</v>
      </c>
      <c r="D320">
        <v>6</v>
      </c>
      <c r="E320">
        <v>6</v>
      </c>
      <c r="F320">
        <v>16.4</v>
      </c>
      <c r="G320">
        <v>7.3</v>
      </c>
      <c r="H320">
        <v>60.6</v>
      </c>
      <c r="I320">
        <v>71.5</v>
      </c>
      <c r="J320">
        <v>0</v>
      </c>
      <c r="K320">
        <v>48</v>
      </c>
      <c r="L320">
        <v>38.1</v>
      </c>
      <c r="M320">
        <v>7.5</v>
      </c>
      <c r="N320">
        <v>109</v>
      </c>
      <c r="O320">
        <v>93</v>
      </c>
      <c r="P320">
        <v>21</v>
      </c>
      <c r="Q320">
        <v>5.8</v>
      </c>
      <c r="R320">
        <v>5.2</v>
      </c>
      <c r="S320">
        <v>17.5</v>
      </c>
      <c r="T320">
        <v>98</v>
      </c>
      <c r="U320">
        <v>2148</v>
      </c>
      <c r="V320">
        <v>1579000</v>
      </c>
      <c r="W320">
        <v>30</v>
      </c>
      <c r="X320">
        <v>42.2</v>
      </c>
      <c r="Y320">
        <v>73.5</v>
      </c>
      <c r="Z320">
        <v>55.3</v>
      </c>
      <c r="AA320">
        <v>30</v>
      </c>
      <c r="AB320">
        <v>90.2</v>
      </c>
      <c r="AC320">
        <v>56.2</v>
      </c>
      <c r="AD320">
        <v>100</v>
      </c>
      <c r="AE320">
        <v>100</v>
      </c>
      <c r="AF320" t="str">
        <v>High</v>
      </c>
    </row>
    <row r="321">
      <c r="A321" t="str">
        <v>S-0320</v>
      </c>
      <c r="B321">
        <v>3.7</v>
      </c>
      <c r="C321">
        <v>7</v>
      </c>
      <c r="D321">
        <v>4</v>
      </c>
      <c r="E321">
        <v>9.5</v>
      </c>
      <c r="G321">
        <v>2.2</v>
      </c>
      <c r="H321">
        <v>54.2</v>
      </c>
      <c r="I321">
        <v>47.3</v>
      </c>
      <c r="J321">
        <v>0</v>
      </c>
      <c r="K321">
        <v>49</v>
      </c>
      <c r="L321">
        <v>22.7</v>
      </c>
      <c r="M321">
        <v>8.5</v>
      </c>
      <c r="N321">
        <v>104</v>
      </c>
      <c r="O321">
        <v>102</v>
      </c>
      <c r="P321">
        <v>16.7</v>
      </c>
      <c r="Q321">
        <v>18.3</v>
      </c>
      <c r="R321">
        <v>14.4</v>
      </c>
      <c r="S321">
        <v>29.8</v>
      </c>
      <c r="T321">
        <v>72</v>
      </c>
      <c r="U321">
        <v>1886</v>
      </c>
      <c r="V321">
        <v>1670000</v>
      </c>
      <c r="W321">
        <v>21</v>
      </c>
      <c r="X321">
        <v>54.1</v>
      </c>
      <c r="Y321">
        <v>57.1</v>
      </c>
      <c r="Z321">
        <v>42.1</v>
      </c>
      <c r="AA321">
        <v>21</v>
      </c>
      <c r="AB321">
        <v>92.7</v>
      </c>
      <c r="AC321">
        <v>53</v>
      </c>
      <c r="AD321">
        <v>100</v>
      </c>
      <c r="AE321">
        <v>95.2</v>
      </c>
      <c r="AF321" t="str">
        <v>High</v>
      </c>
    </row>
    <row r="322">
      <c r="A322" t="str">
        <v>S-0321</v>
      </c>
      <c r="B322">
        <v>4.7</v>
      </c>
      <c r="C322">
        <v>13</v>
      </c>
      <c r="D322">
        <v>6</v>
      </c>
      <c r="E322">
        <v>11.4</v>
      </c>
      <c r="F322">
        <v>13.7</v>
      </c>
      <c r="G322">
        <v>6</v>
      </c>
      <c r="I322">
        <v>71</v>
      </c>
      <c r="J322">
        <v>1</v>
      </c>
      <c r="K322">
        <v>38</v>
      </c>
      <c r="L322">
        <v>27.2</v>
      </c>
      <c r="M322">
        <v>3.9</v>
      </c>
      <c r="N322">
        <v>88</v>
      </c>
      <c r="P322">
        <v>15.8</v>
      </c>
      <c r="Q322">
        <v>13.5</v>
      </c>
      <c r="R322">
        <v>7.1</v>
      </c>
      <c r="S322">
        <v>17.2</v>
      </c>
      <c r="T322">
        <v>89</v>
      </c>
      <c r="U322">
        <v>2836</v>
      </c>
      <c r="V322">
        <v>4463000</v>
      </c>
      <c r="W322">
        <v>76</v>
      </c>
      <c r="X322">
        <v>56.6</v>
      </c>
      <c r="Y322">
        <v>74.2</v>
      </c>
      <c r="Z322">
        <v>61.8</v>
      </c>
      <c r="AA322">
        <v>76</v>
      </c>
      <c r="AB322">
        <v>83.5</v>
      </c>
      <c r="AC322">
        <v>66.7</v>
      </c>
      <c r="AD322">
        <v>100</v>
      </c>
      <c r="AE322">
        <v>90.5</v>
      </c>
      <c r="AF322" t="str">
        <v>High</v>
      </c>
    </row>
    <row r="323">
      <c r="A323" t="str">
        <v>S-0322</v>
      </c>
      <c r="B323">
        <v>1</v>
      </c>
      <c r="C323">
        <v>6</v>
      </c>
      <c r="D323">
        <v>2</v>
      </c>
      <c r="E323">
        <v>8.3</v>
      </c>
      <c r="F323">
        <v>9.9</v>
      </c>
      <c r="G323">
        <v>4.8</v>
      </c>
      <c r="H323">
        <v>57.1</v>
      </c>
      <c r="I323">
        <v>49.5</v>
      </c>
      <c r="J323">
        <v>0</v>
      </c>
      <c r="K323">
        <v>39</v>
      </c>
      <c r="L323">
        <v>22.8</v>
      </c>
      <c r="M323">
        <v>10.1</v>
      </c>
      <c r="N323">
        <v>102</v>
      </c>
      <c r="O323">
        <v>115</v>
      </c>
      <c r="P323">
        <v>20.5</v>
      </c>
      <c r="Q323">
        <v>12.8</v>
      </c>
      <c r="R323">
        <v>11.3</v>
      </c>
      <c r="S323">
        <v>18</v>
      </c>
      <c r="T323">
        <v>83</v>
      </c>
      <c r="U323">
        <v>2214</v>
      </c>
      <c r="V323">
        <v>2270000</v>
      </c>
      <c r="W323">
        <v>55</v>
      </c>
      <c r="X323">
        <v>51.4</v>
      </c>
      <c r="Y323">
        <v>58.6</v>
      </c>
      <c r="Z323">
        <v>70</v>
      </c>
      <c r="AA323">
        <v>55</v>
      </c>
      <c r="AB323">
        <v>89.6</v>
      </c>
      <c r="AC323">
        <v>61.1</v>
      </c>
      <c r="AD323">
        <v>100</v>
      </c>
      <c r="AE323">
        <v>100</v>
      </c>
      <c r="AF323" t="str">
        <v>High</v>
      </c>
    </row>
    <row r="324">
      <c r="A324" t="str">
        <v>S-0323</v>
      </c>
      <c r="B324">
        <v>7.6</v>
      </c>
      <c r="C324">
        <v>24</v>
      </c>
      <c r="D324">
        <v>10</v>
      </c>
      <c r="E324">
        <v>15.3</v>
      </c>
      <c r="F324">
        <v>12.4</v>
      </c>
      <c r="G324">
        <v>4.9</v>
      </c>
      <c r="H324">
        <v>58.7</v>
      </c>
      <c r="I324">
        <v>68.6</v>
      </c>
      <c r="J324">
        <v>0</v>
      </c>
      <c r="K324">
        <v>60</v>
      </c>
      <c r="L324">
        <v>17.1</v>
      </c>
      <c r="M324">
        <v>5.4</v>
      </c>
      <c r="N324">
        <v>94</v>
      </c>
      <c r="O324">
        <v>77</v>
      </c>
      <c r="P324">
        <v>18.9</v>
      </c>
      <c r="Q324">
        <v>8.2</v>
      </c>
      <c r="R324">
        <v>9.8</v>
      </c>
      <c r="S324">
        <v>17.8</v>
      </c>
      <c r="T324">
        <v>80</v>
      </c>
      <c r="U324">
        <v>2365</v>
      </c>
      <c r="V324">
        <v>1849000</v>
      </c>
      <c r="W324">
        <v>46</v>
      </c>
      <c r="X324">
        <v>68.7</v>
      </c>
      <c r="Y324">
        <v>71.9</v>
      </c>
      <c r="Z324">
        <v>64.3</v>
      </c>
      <c r="AA324">
        <v>46</v>
      </c>
      <c r="AB324">
        <v>88.1</v>
      </c>
      <c r="AC324">
        <v>68.3</v>
      </c>
      <c r="AD324">
        <v>100</v>
      </c>
      <c r="AE324">
        <v>100</v>
      </c>
      <c r="AF324" t="str">
        <v>High</v>
      </c>
    </row>
    <row r="325">
      <c r="A325" t="str">
        <v>S-0324</v>
      </c>
      <c r="B325">
        <v>3.9</v>
      </c>
      <c r="C325">
        <v>11</v>
      </c>
      <c r="D325">
        <v>7</v>
      </c>
      <c r="E325">
        <v>8</v>
      </c>
      <c r="F325">
        <v>8.7</v>
      </c>
      <c r="G325">
        <v>5.9</v>
      </c>
      <c r="H325">
        <v>61.4</v>
      </c>
      <c r="I325">
        <v>54.1</v>
      </c>
      <c r="J325">
        <v>0</v>
      </c>
      <c r="K325">
        <v>49</v>
      </c>
      <c r="L325">
        <v>21.7</v>
      </c>
      <c r="M325">
        <v>6.7</v>
      </c>
      <c r="N325">
        <v>113</v>
      </c>
      <c r="O325">
        <v>80</v>
      </c>
      <c r="P325">
        <v>18</v>
      </c>
      <c r="Q325">
        <v>7.4</v>
      </c>
      <c r="R325">
        <v>6.8</v>
      </c>
      <c r="S325">
        <v>15.7</v>
      </c>
      <c r="T325">
        <v>84</v>
      </c>
      <c r="U325">
        <v>2655</v>
      </c>
      <c r="V325">
        <v>1458000</v>
      </c>
      <c r="W325">
        <v>59</v>
      </c>
      <c r="X325">
        <v>52.8</v>
      </c>
      <c r="Y325">
        <v>67.8</v>
      </c>
      <c r="Z325">
        <v>74.5</v>
      </c>
      <c r="AA325">
        <v>59</v>
      </c>
      <c r="AB325">
        <v>85.3</v>
      </c>
      <c r="AC325">
        <v>64.8</v>
      </c>
      <c r="AD325">
        <v>100</v>
      </c>
      <c r="AE325">
        <v>100</v>
      </c>
      <c r="AF325" t="str">
        <v>High</v>
      </c>
    </row>
    <row r="326">
      <c r="A326" t="str">
        <v>S-0325</v>
      </c>
      <c r="B326">
        <v>0.8</v>
      </c>
      <c r="C326">
        <v>1</v>
      </c>
      <c r="D326">
        <v>0</v>
      </c>
      <c r="E326">
        <v>4.9</v>
      </c>
      <c r="F326">
        <v>6.7</v>
      </c>
      <c r="G326">
        <v>5.5</v>
      </c>
      <c r="H326">
        <v>62.4</v>
      </c>
      <c r="I326">
        <v>49</v>
      </c>
      <c r="J326">
        <v>1</v>
      </c>
      <c r="K326">
        <v>35</v>
      </c>
      <c r="L326">
        <v>26.4</v>
      </c>
      <c r="M326">
        <v>5.9</v>
      </c>
      <c r="N326">
        <v>98</v>
      </c>
      <c r="O326">
        <v>88</v>
      </c>
      <c r="P326">
        <v>20.6</v>
      </c>
      <c r="Q326">
        <v>11.4</v>
      </c>
      <c r="R326">
        <v>11.1</v>
      </c>
      <c r="S326">
        <v>23.8</v>
      </c>
      <c r="T326">
        <v>84</v>
      </c>
      <c r="U326">
        <v>2510</v>
      </c>
      <c r="V326">
        <v>1428000</v>
      </c>
      <c r="W326">
        <v>39</v>
      </c>
      <c r="X326">
        <v>46.9</v>
      </c>
      <c r="Y326">
        <v>62.3</v>
      </c>
      <c r="Z326">
        <v>73.2</v>
      </c>
      <c r="AA326">
        <v>39</v>
      </c>
      <c r="AB326">
        <v>86.7</v>
      </c>
      <c r="AC326">
        <v>59.2</v>
      </c>
      <c r="AD326">
        <v>100</v>
      </c>
      <c r="AE326">
        <v>100</v>
      </c>
      <c r="AF326" t="str">
        <v>High</v>
      </c>
    </row>
    <row r="327">
      <c r="A327" t="str">
        <v>S-0326</v>
      </c>
      <c r="B327">
        <v>2.2</v>
      </c>
      <c r="C327">
        <v>3</v>
      </c>
      <c r="D327">
        <v>2</v>
      </c>
      <c r="E327">
        <v>4.5</v>
      </c>
      <c r="F327">
        <v>17.7</v>
      </c>
      <c r="G327">
        <v>5.3</v>
      </c>
      <c r="H327">
        <v>55.2</v>
      </c>
      <c r="I327">
        <v>77.1</v>
      </c>
      <c r="J327">
        <v>0</v>
      </c>
      <c r="K327">
        <v>38</v>
      </c>
      <c r="L327">
        <v>41.7</v>
      </c>
      <c r="M327">
        <v>7</v>
      </c>
      <c r="N327">
        <v>133</v>
      </c>
      <c r="O327">
        <v>85</v>
      </c>
      <c r="P327">
        <v>16.2</v>
      </c>
      <c r="Q327">
        <v>11.7</v>
      </c>
      <c r="R327">
        <v>7.4</v>
      </c>
      <c r="S327">
        <v>17</v>
      </c>
      <c r="T327">
        <v>87</v>
      </c>
      <c r="U327">
        <v>1965</v>
      </c>
      <c r="V327">
        <v>1766000</v>
      </c>
      <c r="W327">
        <v>52</v>
      </c>
      <c r="X327">
        <v>36.4</v>
      </c>
      <c r="Y327">
        <v>74.4</v>
      </c>
      <c r="Z327">
        <v>52.6</v>
      </c>
      <c r="AA327">
        <v>52</v>
      </c>
      <c r="AB327">
        <v>92</v>
      </c>
      <c r="AC327">
        <v>56.3</v>
      </c>
      <c r="AD327">
        <v>100</v>
      </c>
      <c r="AE327">
        <v>100</v>
      </c>
      <c r="AF327" t="str">
        <v>High</v>
      </c>
    </row>
    <row r="328">
      <c r="A328" t="str">
        <v>S-0327</v>
      </c>
      <c r="B328">
        <v>2.7</v>
      </c>
      <c r="C328">
        <v>9</v>
      </c>
      <c r="D328">
        <v>5</v>
      </c>
      <c r="E328">
        <v>14.1</v>
      </c>
      <c r="F328">
        <v>44.2</v>
      </c>
      <c r="G328">
        <v>5.9</v>
      </c>
      <c r="H328">
        <v>51.2</v>
      </c>
      <c r="I328">
        <v>64</v>
      </c>
      <c r="J328">
        <v>0</v>
      </c>
      <c r="K328">
        <v>43</v>
      </c>
      <c r="L328">
        <v>22.7</v>
      </c>
      <c r="M328">
        <v>7.7</v>
      </c>
      <c r="N328">
        <v>90</v>
      </c>
      <c r="O328">
        <v>93</v>
      </c>
      <c r="P328">
        <v>11.2</v>
      </c>
      <c r="Q328">
        <v>7</v>
      </c>
      <c r="R328">
        <v>8</v>
      </c>
      <c r="S328">
        <v>15.4</v>
      </c>
      <c r="T328">
        <v>81</v>
      </c>
      <c r="U328">
        <v>1972</v>
      </c>
      <c r="V328">
        <v>1841000</v>
      </c>
      <c r="W328">
        <v>57</v>
      </c>
      <c r="X328">
        <v>63.7</v>
      </c>
      <c r="Y328">
        <v>72.7</v>
      </c>
      <c r="Z328">
        <v>25.2</v>
      </c>
      <c r="AA328">
        <v>57</v>
      </c>
      <c r="AB328">
        <v>91.9</v>
      </c>
      <c r="AC328">
        <v>60.4</v>
      </c>
      <c r="AD328">
        <v>100</v>
      </c>
      <c r="AE328">
        <v>100</v>
      </c>
      <c r="AF328" t="str">
        <v>High</v>
      </c>
    </row>
    <row r="329">
      <c r="A329" t="str">
        <v>S-0328</v>
      </c>
      <c r="B329">
        <v>1.3</v>
      </c>
      <c r="C329">
        <v>4</v>
      </c>
      <c r="D329">
        <v>0</v>
      </c>
      <c r="E329">
        <v>7.5</v>
      </c>
      <c r="F329">
        <v>10.4</v>
      </c>
      <c r="G329">
        <v>4.5</v>
      </c>
      <c r="H329">
        <v>62.5</v>
      </c>
      <c r="I329">
        <v>25.5</v>
      </c>
      <c r="J329">
        <v>0</v>
      </c>
      <c r="K329">
        <v>36</v>
      </c>
      <c r="L329">
        <v>31.7</v>
      </c>
      <c r="M329">
        <v>8.5</v>
      </c>
      <c r="N329">
        <v>95</v>
      </c>
      <c r="O329">
        <v>101</v>
      </c>
      <c r="P329">
        <v>26.9</v>
      </c>
      <c r="Q329">
        <v>15.7</v>
      </c>
      <c r="R329">
        <v>9.4</v>
      </c>
      <c r="S329">
        <v>15.2</v>
      </c>
      <c r="T329">
        <v>66</v>
      </c>
      <c r="U329">
        <v>2083</v>
      </c>
      <c r="V329">
        <v>1201000</v>
      </c>
      <c r="W329">
        <v>57</v>
      </c>
      <c r="X329">
        <v>48.2</v>
      </c>
      <c r="Y329">
        <v>48.8</v>
      </c>
      <c r="Z329">
        <v>70.9</v>
      </c>
      <c r="AA329">
        <v>57</v>
      </c>
      <c r="AB329">
        <v>90.8</v>
      </c>
      <c r="AC329">
        <v>58</v>
      </c>
      <c r="AD329">
        <v>100</v>
      </c>
      <c r="AE329">
        <v>100</v>
      </c>
      <c r="AF329" t="str">
        <v>High</v>
      </c>
    </row>
    <row r="330">
      <c r="A330" t="str">
        <v>S-0329</v>
      </c>
      <c r="B330">
        <v>3.6</v>
      </c>
      <c r="C330">
        <v>7</v>
      </c>
      <c r="D330">
        <v>6</v>
      </c>
      <c r="E330">
        <v>8.3</v>
      </c>
      <c r="F330">
        <v>14.2</v>
      </c>
      <c r="G330">
        <v>7.3</v>
      </c>
      <c r="H330">
        <v>62</v>
      </c>
      <c r="I330">
        <v>56.6</v>
      </c>
      <c r="J330">
        <v>0</v>
      </c>
      <c r="K330">
        <v>47</v>
      </c>
      <c r="L330">
        <v>35.2</v>
      </c>
      <c r="M330">
        <v>6.1</v>
      </c>
      <c r="N330">
        <v>101</v>
      </c>
      <c r="O330">
        <v>69</v>
      </c>
      <c r="P330">
        <v>21.3</v>
      </c>
      <c r="Q330">
        <v>10.6</v>
      </c>
      <c r="R330">
        <v>6.1</v>
      </c>
      <c r="S330">
        <v>17.3</v>
      </c>
      <c r="T330">
        <v>76</v>
      </c>
      <c r="U330">
        <v>2221</v>
      </c>
      <c r="V330">
        <v>1843000</v>
      </c>
      <c r="W330">
        <v>37</v>
      </c>
      <c r="X330">
        <v>49.8</v>
      </c>
      <c r="Y330">
        <v>67</v>
      </c>
      <c r="Z330">
        <v>60.5</v>
      </c>
      <c r="AA330">
        <v>37</v>
      </c>
      <c r="AB330">
        <v>89.5</v>
      </c>
      <c r="AC330">
        <v>58.9</v>
      </c>
      <c r="AD330">
        <v>100</v>
      </c>
      <c r="AE330">
        <v>100</v>
      </c>
      <c r="AF330" t="str">
        <v>High</v>
      </c>
    </row>
    <row r="331">
      <c r="A331" t="str">
        <v>S-0330</v>
      </c>
      <c r="B331">
        <v>2.9</v>
      </c>
      <c r="C331">
        <v>6</v>
      </c>
      <c r="D331">
        <v>2</v>
      </c>
      <c r="E331">
        <v>8.4</v>
      </c>
      <c r="F331">
        <v>12.9</v>
      </c>
      <c r="G331">
        <v>6.7</v>
      </c>
      <c r="H331">
        <v>84.5</v>
      </c>
      <c r="I331">
        <v>58.1</v>
      </c>
      <c r="J331">
        <v>0</v>
      </c>
      <c r="K331">
        <v>49</v>
      </c>
      <c r="L331">
        <v>31</v>
      </c>
      <c r="M331">
        <v>8.3</v>
      </c>
      <c r="N331">
        <v>101</v>
      </c>
      <c r="O331">
        <v>83</v>
      </c>
      <c r="P331">
        <v>16.7</v>
      </c>
      <c r="Q331">
        <v>7.7</v>
      </c>
      <c r="R331">
        <v>3.1</v>
      </c>
      <c r="S331">
        <v>16</v>
      </c>
      <c r="T331">
        <v>93</v>
      </c>
      <c r="U331">
        <v>2929</v>
      </c>
      <c r="V331">
        <v>3009000</v>
      </c>
      <c r="W331">
        <v>75</v>
      </c>
      <c r="X331">
        <v>50.7</v>
      </c>
      <c r="Y331">
        <v>70</v>
      </c>
      <c r="Z331">
        <v>64.5</v>
      </c>
      <c r="AA331">
        <v>75</v>
      </c>
      <c r="AB331">
        <v>82.6</v>
      </c>
      <c r="AC331">
        <v>63.9</v>
      </c>
      <c r="AD331">
        <v>100</v>
      </c>
      <c r="AE331">
        <v>100</v>
      </c>
      <c r="AF331" t="str">
        <v>High</v>
      </c>
    </row>
    <row r="332">
      <c r="A332" t="str">
        <v>S-0331</v>
      </c>
      <c r="B332">
        <v>1.7</v>
      </c>
      <c r="C332">
        <v>6</v>
      </c>
      <c r="D332">
        <v>3</v>
      </c>
      <c r="E332">
        <v>6.6</v>
      </c>
      <c r="F332">
        <v>9.9</v>
      </c>
      <c r="G332">
        <v>4.7</v>
      </c>
      <c r="H332">
        <v>56</v>
      </c>
      <c r="I332">
        <v>60.5</v>
      </c>
      <c r="J332">
        <v>2</v>
      </c>
      <c r="K332">
        <v>31</v>
      </c>
      <c r="L332">
        <v>30.3</v>
      </c>
      <c r="M332">
        <v>6.1</v>
      </c>
      <c r="N332">
        <v>119</v>
      </c>
      <c r="O332">
        <v>78</v>
      </c>
      <c r="P332">
        <v>16.5</v>
      </c>
      <c r="Q332">
        <v>9.5</v>
      </c>
      <c r="R332">
        <v>9</v>
      </c>
      <c r="S332">
        <v>16.7</v>
      </c>
      <c r="T332">
        <v>78</v>
      </c>
      <c r="U332">
        <v>2246</v>
      </c>
      <c r="V332">
        <v>1801000</v>
      </c>
      <c r="W332">
        <v>53</v>
      </c>
      <c r="X332">
        <v>46.5</v>
      </c>
      <c r="Y332">
        <v>69.3</v>
      </c>
      <c r="Z332">
        <v>70.9</v>
      </c>
      <c r="AA332">
        <v>53</v>
      </c>
      <c r="AB332">
        <v>89.2</v>
      </c>
      <c r="AC332">
        <v>62</v>
      </c>
      <c r="AD332">
        <v>100</v>
      </c>
      <c r="AE332">
        <v>100</v>
      </c>
      <c r="AF332" t="str">
        <v>High</v>
      </c>
    </row>
    <row r="333">
      <c r="A333" t="str">
        <v>S-0332</v>
      </c>
      <c r="B333">
        <v>2.3</v>
      </c>
      <c r="C333">
        <v>2</v>
      </c>
      <c r="D333">
        <v>2</v>
      </c>
      <c r="E333">
        <v>7.5</v>
      </c>
      <c r="F333">
        <v>13.1</v>
      </c>
      <c r="G333">
        <v>5</v>
      </c>
      <c r="H333">
        <v>68.1</v>
      </c>
      <c r="I333">
        <v>67.6</v>
      </c>
      <c r="J333">
        <v>0</v>
      </c>
      <c r="K333">
        <v>44</v>
      </c>
      <c r="L333">
        <v>20.5</v>
      </c>
      <c r="M333">
        <v>6.5</v>
      </c>
      <c r="N333">
        <v>104</v>
      </c>
      <c r="O333">
        <v>78</v>
      </c>
      <c r="P333">
        <v>14.9</v>
      </c>
      <c r="Q333">
        <v>12.1</v>
      </c>
      <c r="R333">
        <v>8.2</v>
      </c>
      <c r="S333">
        <v>20</v>
      </c>
      <c r="T333">
        <v>94</v>
      </c>
      <c r="U333">
        <v>3102</v>
      </c>
      <c r="V333">
        <v>1987000</v>
      </c>
      <c r="W333">
        <v>69</v>
      </c>
      <c r="X333">
        <v>53.7</v>
      </c>
      <c r="Y333">
        <v>71.5</v>
      </c>
      <c r="Z333">
        <v>61.1</v>
      </c>
      <c r="AA333">
        <v>69</v>
      </c>
      <c r="AB333">
        <v>81</v>
      </c>
      <c r="AC333">
        <v>63.9</v>
      </c>
      <c r="AD333">
        <v>100</v>
      </c>
      <c r="AE333">
        <v>100</v>
      </c>
      <c r="AF333" t="str">
        <v>High</v>
      </c>
    </row>
    <row r="334">
      <c r="A334" t="str">
        <v>S-0333</v>
      </c>
      <c r="B334">
        <v>4</v>
      </c>
      <c r="C334">
        <v>13</v>
      </c>
      <c r="D334">
        <v>6</v>
      </c>
      <c r="E334">
        <v>11.9</v>
      </c>
      <c r="F334">
        <v>11.3</v>
      </c>
      <c r="G334">
        <v>5.4</v>
      </c>
      <c r="H334">
        <v>49.1</v>
      </c>
      <c r="I334">
        <v>63.4</v>
      </c>
      <c r="J334">
        <v>0</v>
      </c>
      <c r="K334">
        <v>49</v>
      </c>
      <c r="L334">
        <v>17</v>
      </c>
      <c r="M334">
        <v>6.8</v>
      </c>
      <c r="N334">
        <v>112</v>
      </c>
      <c r="O334">
        <v>93</v>
      </c>
      <c r="P334">
        <v>13.4</v>
      </c>
      <c r="Q334">
        <v>12.3</v>
      </c>
      <c r="R334">
        <v>9.7</v>
      </c>
      <c r="S334">
        <v>16.6</v>
      </c>
      <c r="T334">
        <v>80</v>
      </c>
      <c r="U334">
        <v>1673</v>
      </c>
      <c r="V334">
        <v>909000</v>
      </c>
      <c r="W334">
        <v>55</v>
      </c>
      <c r="X334">
        <v>60.2</v>
      </c>
      <c r="Y334">
        <v>69.6</v>
      </c>
      <c r="Z334">
        <v>67.8</v>
      </c>
      <c r="AA334">
        <v>55</v>
      </c>
      <c r="AB334">
        <v>94.8</v>
      </c>
      <c r="AC334">
        <v>67</v>
      </c>
      <c r="AD334">
        <v>100</v>
      </c>
      <c r="AE334">
        <v>100</v>
      </c>
      <c r="AF334" t="str">
        <v>High</v>
      </c>
    </row>
    <row r="335">
      <c r="A335" t="str">
        <v>S-0334</v>
      </c>
      <c r="B335">
        <v>4.1</v>
      </c>
      <c r="C335">
        <v>13</v>
      </c>
      <c r="D335">
        <v>4</v>
      </c>
      <c r="E335">
        <v>14.4</v>
      </c>
      <c r="F335">
        <v>10.1</v>
      </c>
      <c r="G335">
        <v>4.4</v>
      </c>
      <c r="H335">
        <v>55.4</v>
      </c>
      <c r="I335">
        <v>55.9</v>
      </c>
      <c r="J335">
        <v>0</v>
      </c>
      <c r="K335">
        <v>50</v>
      </c>
      <c r="L335">
        <v>38</v>
      </c>
      <c r="M335">
        <v>7.5</v>
      </c>
      <c r="N335">
        <v>105</v>
      </c>
      <c r="O335">
        <v>99</v>
      </c>
      <c r="P335">
        <v>21.8</v>
      </c>
      <c r="Q335">
        <v>16.2</v>
      </c>
      <c r="R335">
        <v>10.4</v>
      </c>
      <c r="S335">
        <v>19.2</v>
      </c>
      <c r="T335">
        <v>88</v>
      </c>
      <c r="U335">
        <v>2006</v>
      </c>
      <c r="V335">
        <v>1107000</v>
      </c>
      <c r="W335">
        <v>50</v>
      </c>
      <c r="X335">
        <v>55.7</v>
      </c>
      <c r="Y335">
        <v>61.5</v>
      </c>
      <c r="Z335">
        <v>68.7</v>
      </c>
      <c r="AA335">
        <v>50</v>
      </c>
      <c r="AB335">
        <v>91.6</v>
      </c>
      <c r="AC335">
        <v>62.8</v>
      </c>
      <c r="AD335">
        <v>100</v>
      </c>
      <c r="AE335">
        <v>100</v>
      </c>
      <c r="AF335" t="str">
        <v>High</v>
      </c>
    </row>
    <row r="336">
      <c r="A336" t="str">
        <v>S-0335</v>
      </c>
      <c r="B336">
        <v>8.1</v>
      </c>
      <c r="C336">
        <v>25</v>
      </c>
      <c r="D336">
        <v>12</v>
      </c>
      <c r="E336">
        <v>18.3</v>
      </c>
      <c r="F336">
        <v>9.3</v>
      </c>
      <c r="G336">
        <v>5.6</v>
      </c>
      <c r="H336">
        <v>42.4</v>
      </c>
      <c r="I336">
        <v>90.8</v>
      </c>
      <c r="J336">
        <v>0</v>
      </c>
      <c r="K336">
        <v>67</v>
      </c>
      <c r="L336">
        <v>5.1</v>
      </c>
      <c r="M336">
        <v>0.3</v>
      </c>
      <c r="N336">
        <v>94</v>
      </c>
      <c r="O336">
        <v>77</v>
      </c>
      <c r="P336">
        <v>5.1</v>
      </c>
      <c r="Q336">
        <v>12.7</v>
      </c>
      <c r="R336">
        <v>7.2</v>
      </c>
      <c r="S336">
        <v>21.2</v>
      </c>
      <c r="T336">
        <v>100</v>
      </c>
      <c r="U336">
        <v>2362</v>
      </c>
      <c r="V336">
        <v>1124000</v>
      </c>
      <c r="W336">
        <v>47</v>
      </c>
      <c r="X336">
        <v>76.5</v>
      </c>
      <c r="Y336">
        <v>88.2</v>
      </c>
      <c r="Z336">
        <v>69.1</v>
      </c>
      <c r="AA336">
        <v>47</v>
      </c>
      <c r="AB336">
        <v>88.1</v>
      </c>
      <c r="AC336">
        <v>76.1</v>
      </c>
      <c r="AD336">
        <v>100</v>
      </c>
      <c r="AE336">
        <v>100</v>
      </c>
      <c r="AF336" t="str">
        <v>High</v>
      </c>
    </row>
    <row r="337">
      <c r="A337" t="str">
        <v>S-0336</v>
      </c>
      <c r="B337">
        <v>6.7</v>
      </c>
      <c r="C337">
        <v>16</v>
      </c>
      <c r="D337">
        <v>7</v>
      </c>
      <c r="F337">
        <v>11.4</v>
      </c>
      <c r="G337">
        <v>5.8</v>
      </c>
      <c r="H337">
        <v>56.5</v>
      </c>
      <c r="J337">
        <v>0</v>
      </c>
      <c r="K337">
        <v>37</v>
      </c>
      <c r="L337">
        <v>32.6</v>
      </c>
      <c r="O337">
        <v>90</v>
      </c>
      <c r="Q337">
        <v>8.2</v>
      </c>
      <c r="R337">
        <v>8.5</v>
      </c>
      <c r="S337">
        <v>18.2</v>
      </c>
      <c r="U337">
        <v>2623</v>
      </c>
      <c r="V337">
        <v>2554000</v>
      </c>
      <c r="W337">
        <v>56</v>
      </c>
      <c r="X337">
        <v>63.5</v>
      </c>
      <c r="Y337">
        <v>79.2</v>
      </c>
      <c r="Z337">
        <v>66.4</v>
      </c>
      <c r="AA337">
        <v>56</v>
      </c>
      <c r="AB337">
        <v>85.6</v>
      </c>
      <c r="AC337">
        <v>69.4</v>
      </c>
      <c r="AD337">
        <v>100</v>
      </c>
      <c r="AE337">
        <v>71.4</v>
      </c>
      <c r="AF337" t="str">
        <v>Medium</v>
      </c>
    </row>
    <row r="338">
      <c r="A338" t="str">
        <v>S-0337</v>
      </c>
      <c r="B338">
        <v>7</v>
      </c>
      <c r="C338">
        <v>19</v>
      </c>
      <c r="D338">
        <v>10</v>
      </c>
      <c r="E338">
        <v>9.2</v>
      </c>
      <c r="F338">
        <v>12.3</v>
      </c>
      <c r="G338">
        <v>8.1</v>
      </c>
      <c r="H338">
        <v>51.2</v>
      </c>
      <c r="I338">
        <v>56.1</v>
      </c>
      <c r="J338">
        <v>0</v>
      </c>
      <c r="K338">
        <v>55</v>
      </c>
      <c r="L338">
        <v>14.8</v>
      </c>
      <c r="M338">
        <v>6.5</v>
      </c>
      <c r="N338">
        <v>102</v>
      </c>
      <c r="O338">
        <v>76</v>
      </c>
      <c r="P338">
        <v>17.4</v>
      </c>
      <c r="Q338">
        <v>8.8</v>
      </c>
      <c r="R338">
        <v>7.4</v>
      </c>
      <c r="S338">
        <v>11.8</v>
      </c>
      <c r="T338">
        <v>83</v>
      </c>
      <c r="U338">
        <v>2324</v>
      </c>
      <c r="V338">
        <v>1872000</v>
      </c>
      <c r="W338">
        <v>51</v>
      </c>
      <c r="X338">
        <v>59.1</v>
      </c>
      <c r="Y338">
        <v>68.1</v>
      </c>
      <c r="Z338">
        <v>68.9</v>
      </c>
      <c r="AA338">
        <v>51</v>
      </c>
      <c r="AB338">
        <v>88.5</v>
      </c>
      <c r="AC338">
        <v>65.5</v>
      </c>
      <c r="AD338">
        <v>100</v>
      </c>
      <c r="AE338">
        <v>100</v>
      </c>
      <c r="AF338" t="str">
        <v>High</v>
      </c>
    </row>
    <row r="339">
      <c r="A339" t="str">
        <v>S-0338</v>
      </c>
      <c r="B339">
        <v>7.8</v>
      </c>
      <c r="C339">
        <v>18</v>
      </c>
      <c r="D339">
        <v>10</v>
      </c>
      <c r="E339">
        <v>14.7</v>
      </c>
      <c r="F339">
        <v>14.7</v>
      </c>
      <c r="G339">
        <v>6.5</v>
      </c>
      <c r="H339">
        <v>73.4</v>
      </c>
      <c r="I339">
        <v>71.5</v>
      </c>
      <c r="J339">
        <v>0</v>
      </c>
      <c r="K339">
        <v>63</v>
      </c>
      <c r="L339">
        <v>28.2</v>
      </c>
      <c r="M339">
        <v>0.7</v>
      </c>
      <c r="N339">
        <v>76</v>
      </c>
      <c r="O339">
        <v>75</v>
      </c>
      <c r="P339">
        <v>16.8</v>
      </c>
      <c r="Q339">
        <v>9.8</v>
      </c>
      <c r="R339">
        <v>9.6</v>
      </c>
      <c r="S339">
        <v>9.9</v>
      </c>
      <c r="T339">
        <v>98</v>
      </c>
      <c r="U339">
        <v>3399</v>
      </c>
      <c r="V339">
        <v>3391000</v>
      </c>
      <c r="W339">
        <v>46</v>
      </c>
      <c r="X339">
        <v>65.2</v>
      </c>
      <c r="Y339">
        <v>76.8</v>
      </c>
      <c r="Z339">
        <v>64.8</v>
      </c>
      <c r="AA339">
        <v>46</v>
      </c>
      <c r="AB339">
        <v>78.1</v>
      </c>
      <c r="AC339">
        <v>67.4</v>
      </c>
      <c r="AD339">
        <v>100</v>
      </c>
      <c r="AE339">
        <v>100</v>
      </c>
      <c r="AF339" t="str">
        <v>High</v>
      </c>
    </row>
    <row r="340">
      <c r="A340" t="str">
        <v>S-0339</v>
      </c>
      <c r="B340">
        <v>3.7</v>
      </c>
      <c r="C340">
        <v>4</v>
      </c>
      <c r="D340">
        <v>5</v>
      </c>
      <c r="E340">
        <v>7.3</v>
      </c>
      <c r="F340">
        <v>12.1</v>
      </c>
      <c r="G340">
        <v>3.8</v>
      </c>
      <c r="H340">
        <v>56.5</v>
      </c>
      <c r="I340">
        <v>51.1</v>
      </c>
      <c r="J340">
        <v>0</v>
      </c>
      <c r="K340">
        <v>41</v>
      </c>
      <c r="L340">
        <v>25.9</v>
      </c>
      <c r="M340">
        <v>6.9</v>
      </c>
      <c r="N340">
        <v>95</v>
      </c>
      <c r="O340">
        <v>92</v>
      </c>
      <c r="P340">
        <v>26.4</v>
      </c>
      <c r="Q340">
        <v>18</v>
      </c>
      <c r="R340">
        <v>11.7</v>
      </c>
      <c r="S340">
        <v>20.9</v>
      </c>
      <c r="T340">
        <v>72</v>
      </c>
      <c r="U340">
        <v>1995</v>
      </c>
      <c r="V340">
        <v>1196000</v>
      </c>
      <c r="W340">
        <v>48</v>
      </c>
      <c r="X340">
        <v>51</v>
      </c>
      <c r="Y340">
        <v>57.2</v>
      </c>
      <c r="Z340">
        <v>62.8</v>
      </c>
      <c r="AA340">
        <v>48</v>
      </c>
      <c r="AB340">
        <v>91.7</v>
      </c>
      <c r="AC340">
        <v>58.7</v>
      </c>
      <c r="AD340">
        <v>100</v>
      </c>
      <c r="AE340">
        <v>100</v>
      </c>
      <c r="AF340" t="str">
        <v>High</v>
      </c>
    </row>
    <row r="341">
      <c r="A341" t="str">
        <v>S-0340</v>
      </c>
      <c r="B341">
        <v>6.2</v>
      </c>
      <c r="C341">
        <v>11</v>
      </c>
      <c r="D341">
        <v>8</v>
      </c>
      <c r="E341">
        <v>14.9</v>
      </c>
      <c r="F341">
        <v>16.2</v>
      </c>
      <c r="G341">
        <v>5.5</v>
      </c>
      <c r="H341">
        <v>52.6</v>
      </c>
      <c r="I341">
        <v>79.3</v>
      </c>
      <c r="J341">
        <v>0</v>
      </c>
      <c r="K341">
        <v>55</v>
      </c>
      <c r="L341">
        <v>24.7</v>
      </c>
      <c r="M341">
        <v>4.6</v>
      </c>
      <c r="N341">
        <v>100</v>
      </c>
      <c r="O341">
        <v>80</v>
      </c>
      <c r="P341">
        <v>18.1</v>
      </c>
      <c r="Q341">
        <v>8.8</v>
      </c>
      <c r="R341">
        <v>10.7</v>
      </c>
      <c r="S341">
        <v>15.1</v>
      </c>
      <c r="T341">
        <v>93</v>
      </c>
      <c r="U341">
        <v>2012</v>
      </c>
      <c r="V341">
        <v>1629000</v>
      </c>
      <c r="W341">
        <v>52</v>
      </c>
      <c r="X341">
        <v>64</v>
      </c>
      <c r="Y341">
        <v>76</v>
      </c>
      <c r="Z341">
        <v>57.5</v>
      </c>
      <c r="AA341">
        <v>52</v>
      </c>
      <c r="AB341">
        <v>91.5</v>
      </c>
      <c r="AC341">
        <v>67.2</v>
      </c>
      <c r="AD341">
        <v>100</v>
      </c>
      <c r="AE341">
        <v>100</v>
      </c>
      <c r="AF341" t="str">
        <v>High</v>
      </c>
    </row>
    <row r="342">
      <c r="A342" t="str">
        <v>S-0341</v>
      </c>
      <c r="B342">
        <v>1.1</v>
      </c>
      <c r="C342">
        <v>5</v>
      </c>
      <c r="D342">
        <v>2</v>
      </c>
      <c r="E342">
        <v>12.5</v>
      </c>
      <c r="F342">
        <v>14.6</v>
      </c>
      <c r="G342">
        <v>6.9</v>
      </c>
      <c r="H342">
        <v>50</v>
      </c>
      <c r="J342">
        <v>0</v>
      </c>
      <c r="K342">
        <v>34</v>
      </c>
      <c r="L342">
        <v>39.3</v>
      </c>
      <c r="N342">
        <v>103</v>
      </c>
      <c r="O342">
        <v>90</v>
      </c>
      <c r="Q342">
        <v>12.1</v>
      </c>
      <c r="R342">
        <v>8</v>
      </c>
      <c r="S342">
        <v>16.4</v>
      </c>
      <c r="U342">
        <v>2378</v>
      </c>
      <c r="V342">
        <v>1582000</v>
      </c>
      <c r="W342">
        <v>47</v>
      </c>
      <c r="X342">
        <v>53</v>
      </c>
      <c r="Y342">
        <v>74.9</v>
      </c>
      <c r="Z342">
        <v>60.3</v>
      </c>
      <c r="AA342">
        <v>47</v>
      </c>
      <c r="AB342">
        <v>88</v>
      </c>
      <c r="AC342">
        <v>62.8</v>
      </c>
      <c r="AD342">
        <v>100</v>
      </c>
      <c r="AE342">
        <v>81</v>
      </c>
      <c r="AF342" t="str">
        <v>Medium</v>
      </c>
    </row>
    <row r="343">
      <c r="A343" t="str">
        <v>S-0342</v>
      </c>
      <c r="B343">
        <v>4.4</v>
      </c>
      <c r="C343">
        <v>8</v>
      </c>
      <c r="D343">
        <v>6</v>
      </c>
      <c r="E343">
        <v>12.3</v>
      </c>
      <c r="F343">
        <v>14.4</v>
      </c>
      <c r="G343">
        <v>5</v>
      </c>
      <c r="H343">
        <v>27.5</v>
      </c>
      <c r="I343">
        <v>73.8</v>
      </c>
      <c r="J343">
        <v>0</v>
      </c>
      <c r="K343">
        <v>46</v>
      </c>
      <c r="L343">
        <v>32.4</v>
      </c>
      <c r="M343">
        <v>4.1</v>
      </c>
      <c r="N343">
        <v>102</v>
      </c>
      <c r="O343">
        <v>88</v>
      </c>
      <c r="P343">
        <v>15.7</v>
      </c>
      <c r="Q343">
        <v>16.1</v>
      </c>
      <c r="R343">
        <v>3.3</v>
      </c>
      <c r="S343">
        <v>19.7</v>
      </c>
      <c r="T343">
        <v>89</v>
      </c>
      <c r="U343">
        <v>2262</v>
      </c>
      <c r="V343">
        <v>1756000</v>
      </c>
      <c r="W343">
        <v>55</v>
      </c>
      <c r="X343">
        <v>55.8</v>
      </c>
      <c r="Y343">
        <v>75.7</v>
      </c>
      <c r="Z343">
        <v>58.3</v>
      </c>
      <c r="AA343">
        <v>55</v>
      </c>
      <c r="AB343">
        <v>89.1</v>
      </c>
      <c r="AC343">
        <v>64.5</v>
      </c>
      <c r="AD343">
        <v>100</v>
      </c>
      <c r="AE343">
        <v>100</v>
      </c>
      <c r="AF343" t="str">
        <v>High</v>
      </c>
    </row>
    <row r="344">
      <c r="A344" t="str">
        <v>S-0343</v>
      </c>
      <c r="B344">
        <v>8.3</v>
      </c>
      <c r="C344">
        <v>18</v>
      </c>
      <c r="D344">
        <v>11</v>
      </c>
      <c r="E344">
        <v>18.7</v>
      </c>
      <c r="F344">
        <v>11.2</v>
      </c>
      <c r="G344">
        <v>7.5</v>
      </c>
      <c r="H344">
        <v>87.3</v>
      </c>
      <c r="I344">
        <v>85.2</v>
      </c>
      <c r="J344">
        <v>1</v>
      </c>
      <c r="K344">
        <v>70</v>
      </c>
      <c r="L344">
        <v>30.7</v>
      </c>
      <c r="M344">
        <v>0.9</v>
      </c>
      <c r="N344">
        <v>76</v>
      </c>
      <c r="O344">
        <v>82</v>
      </c>
      <c r="P344">
        <v>17.3</v>
      </c>
      <c r="Q344">
        <v>7.4</v>
      </c>
      <c r="R344">
        <v>9.9</v>
      </c>
      <c r="S344">
        <v>16.2</v>
      </c>
      <c r="T344">
        <v>95</v>
      </c>
      <c r="U344">
        <v>2329</v>
      </c>
      <c r="V344">
        <v>4747000</v>
      </c>
      <c r="W344">
        <v>68</v>
      </c>
      <c r="X344">
        <v>70</v>
      </c>
      <c r="Y344">
        <v>82</v>
      </c>
      <c r="Z344">
        <v>68.3</v>
      </c>
      <c r="AA344">
        <v>68</v>
      </c>
      <c r="AB344">
        <v>88.4</v>
      </c>
      <c r="AC344">
        <v>74.3</v>
      </c>
      <c r="AD344">
        <v>100</v>
      </c>
      <c r="AE344">
        <v>100</v>
      </c>
      <c r="AF344" t="str">
        <v>High</v>
      </c>
    </row>
    <row r="345">
      <c r="A345" t="str">
        <v>S-0344</v>
      </c>
      <c r="B345">
        <v>2.6</v>
      </c>
      <c r="C345">
        <v>8</v>
      </c>
      <c r="D345">
        <v>2</v>
      </c>
      <c r="E345">
        <v>12.9</v>
      </c>
      <c r="F345">
        <v>46.2</v>
      </c>
      <c r="G345">
        <v>4.7</v>
      </c>
      <c r="H345">
        <v>56</v>
      </c>
      <c r="I345">
        <v>65.3</v>
      </c>
      <c r="J345">
        <v>1</v>
      </c>
      <c r="K345">
        <v>36</v>
      </c>
      <c r="L345">
        <v>17.6</v>
      </c>
      <c r="M345">
        <v>5.5</v>
      </c>
      <c r="N345">
        <v>102</v>
      </c>
      <c r="O345">
        <v>86</v>
      </c>
      <c r="P345">
        <v>12.7</v>
      </c>
      <c r="Q345">
        <v>10.4</v>
      </c>
      <c r="R345">
        <v>6.7</v>
      </c>
      <c r="S345">
        <v>14.6</v>
      </c>
      <c r="T345">
        <v>89</v>
      </c>
      <c r="U345">
        <v>1893</v>
      </c>
      <c r="V345">
        <v>1578000</v>
      </c>
      <c r="W345">
        <v>48</v>
      </c>
      <c r="X345">
        <v>63.1</v>
      </c>
      <c r="Y345">
        <v>73.5</v>
      </c>
      <c r="Z345">
        <v>25.8</v>
      </c>
      <c r="AA345">
        <v>48</v>
      </c>
      <c r="AB345">
        <v>92.7</v>
      </c>
      <c r="AC345">
        <v>59.7</v>
      </c>
      <c r="AD345">
        <v>100</v>
      </c>
      <c r="AE345">
        <v>100</v>
      </c>
      <c r="AF345" t="str">
        <v>High</v>
      </c>
    </row>
    <row r="346">
      <c r="A346" t="str">
        <v>S-0345</v>
      </c>
      <c r="B346">
        <v>2</v>
      </c>
      <c r="C346">
        <v>3</v>
      </c>
      <c r="D346">
        <v>2</v>
      </c>
      <c r="F346">
        <v>7</v>
      </c>
      <c r="G346">
        <v>5.2</v>
      </c>
      <c r="H346">
        <v>57.3</v>
      </c>
      <c r="I346">
        <v>73.8</v>
      </c>
      <c r="J346">
        <v>0</v>
      </c>
      <c r="K346">
        <v>41</v>
      </c>
      <c r="L346">
        <v>21.9</v>
      </c>
      <c r="M346">
        <v>3.7</v>
      </c>
      <c r="O346">
        <v>91</v>
      </c>
      <c r="P346">
        <v>15.2</v>
      </c>
      <c r="Q346">
        <v>11.5</v>
      </c>
      <c r="R346">
        <v>9.8</v>
      </c>
      <c r="S346">
        <v>16.8</v>
      </c>
      <c r="T346">
        <v>86</v>
      </c>
      <c r="U346">
        <v>1808</v>
      </c>
      <c r="V346">
        <v>617000</v>
      </c>
      <c r="W346">
        <v>46</v>
      </c>
      <c r="X346">
        <v>74.4</v>
      </c>
      <c r="Y346">
        <v>75.2</v>
      </c>
      <c r="Z346">
        <v>77.6</v>
      </c>
      <c r="AA346">
        <v>46</v>
      </c>
      <c r="AB346">
        <v>93.5</v>
      </c>
      <c r="AC346">
        <v>74.3</v>
      </c>
      <c r="AD346">
        <v>100</v>
      </c>
      <c r="AE346">
        <v>90.5</v>
      </c>
      <c r="AF346" t="str">
        <v>High</v>
      </c>
    </row>
    <row r="347">
      <c r="A347" t="str">
        <v>S-0346</v>
      </c>
      <c r="B347">
        <v>2.4</v>
      </c>
      <c r="C347">
        <v>8</v>
      </c>
      <c r="D347">
        <v>4</v>
      </c>
      <c r="E347">
        <v>11.5</v>
      </c>
      <c r="F347">
        <v>9.2</v>
      </c>
      <c r="G347">
        <v>4.5</v>
      </c>
      <c r="H347">
        <v>70.7</v>
      </c>
      <c r="I347">
        <v>58.3</v>
      </c>
      <c r="J347">
        <v>0</v>
      </c>
      <c r="K347">
        <v>48</v>
      </c>
      <c r="L347">
        <v>29.2</v>
      </c>
      <c r="M347">
        <v>7.1</v>
      </c>
      <c r="N347">
        <v>87</v>
      </c>
      <c r="O347">
        <v>97</v>
      </c>
      <c r="P347">
        <v>16.7</v>
      </c>
      <c r="Q347">
        <v>12.9</v>
      </c>
      <c r="R347">
        <v>12.1</v>
      </c>
      <c r="S347">
        <v>23.6</v>
      </c>
      <c r="T347">
        <v>81</v>
      </c>
      <c r="U347">
        <v>2106</v>
      </c>
      <c r="V347">
        <v>1334000</v>
      </c>
      <c r="W347">
        <v>40</v>
      </c>
      <c r="X347">
        <v>56.8</v>
      </c>
      <c r="Y347">
        <v>65.1</v>
      </c>
      <c r="Z347">
        <v>67.5</v>
      </c>
      <c r="AA347">
        <v>40</v>
      </c>
      <c r="AB347">
        <v>90.6</v>
      </c>
      <c r="AC347">
        <v>62.7</v>
      </c>
      <c r="AD347">
        <v>100</v>
      </c>
      <c r="AE347">
        <v>100</v>
      </c>
      <c r="AF347" t="str">
        <v>High</v>
      </c>
    </row>
    <row r="348">
      <c r="A348" t="str">
        <v>S-0347</v>
      </c>
      <c r="B348">
        <v>0.6</v>
      </c>
      <c r="C348">
        <v>7</v>
      </c>
      <c r="D348">
        <v>4</v>
      </c>
      <c r="E348">
        <v>12.1</v>
      </c>
      <c r="F348">
        <v>8.6</v>
      </c>
      <c r="G348">
        <v>6.1</v>
      </c>
      <c r="H348">
        <v>63.6</v>
      </c>
      <c r="I348">
        <v>63.5</v>
      </c>
      <c r="J348">
        <v>0</v>
      </c>
      <c r="K348">
        <v>48</v>
      </c>
      <c r="L348">
        <v>27.2</v>
      </c>
      <c r="M348">
        <v>5.2</v>
      </c>
      <c r="N348">
        <v>92</v>
      </c>
      <c r="O348">
        <v>78</v>
      </c>
      <c r="P348">
        <v>11.3</v>
      </c>
      <c r="Q348">
        <v>15.1</v>
      </c>
      <c r="R348">
        <v>7.3</v>
      </c>
      <c r="S348">
        <v>9.2</v>
      </c>
      <c r="T348">
        <v>95</v>
      </c>
      <c r="U348">
        <v>2065</v>
      </c>
      <c r="V348">
        <v>1278000</v>
      </c>
      <c r="W348">
        <v>41</v>
      </c>
      <c r="X348">
        <v>59.5</v>
      </c>
      <c r="Y348">
        <v>71.6</v>
      </c>
      <c r="Z348">
        <v>79.4</v>
      </c>
      <c r="AA348">
        <v>41</v>
      </c>
      <c r="AB348">
        <v>91</v>
      </c>
      <c r="AC348">
        <v>67.8</v>
      </c>
      <c r="AD348">
        <v>100</v>
      </c>
      <c r="AE348">
        <v>100</v>
      </c>
      <c r="AF348" t="str">
        <v>High</v>
      </c>
    </row>
    <row r="349">
      <c r="A349" t="str">
        <v>S-0348</v>
      </c>
      <c r="B349">
        <v>1.6</v>
      </c>
      <c r="C349">
        <v>4</v>
      </c>
      <c r="D349">
        <v>4</v>
      </c>
      <c r="E349">
        <v>7.3</v>
      </c>
      <c r="F349">
        <v>10.9</v>
      </c>
      <c r="G349">
        <v>5.5</v>
      </c>
      <c r="H349">
        <v>61.1</v>
      </c>
      <c r="I349">
        <v>60</v>
      </c>
      <c r="J349">
        <v>0</v>
      </c>
      <c r="K349">
        <v>42</v>
      </c>
      <c r="L349">
        <v>32.9</v>
      </c>
      <c r="M349">
        <v>5.6</v>
      </c>
      <c r="N349">
        <v>109</v>
      </c>
      <c r="O349">
        <v>82</v>
      </c>
      <c r="P349">
        <v>19.4</v>
      </c>
      <c r="Q349">
        <v>11.5</v>
      </c>
      <c r="R349">
        <v>10.9</v>
      </c>
      <c r="S349">
        <v>18.3</v>
      </c>
      <c r="T349">
        <v>100</v>
      </c>
      <c r="U349">
        <v>2518</v>
      </c>
      <c r="V349">
        <v>1681000</v>
      </c>
      <c r="W349">
        <v>65</v>
      </c>
      <c r="X349">
        <v>47.3</v>
      </c>
      <c r="Y349">
        <v>66.8</v>
      </c>
      <c r="Z349">
        <v>67.5</v>
      </c>
      <c r="AA349">
        <v>65</v>
      </c>
      <c r="AB349">
        <v>86.6</v>
      </c>
      <c r="AC349">
        <v>61.9</v>
      </c>
      <c r="AD349">
        <v>100</v>
      </c>
      <c r="AE349">
        <v>100</v>
      </c>
      <c r="AF349" t="str">
        <v>High</v>
      </c>
    </row>
    <row r="350">
      <c r="A350" t="str">
        <v>S-0349</v>
      </c>
      <c r="B350">
        <v>3</v>
      </c>
      <c r="C350">
        <v>6</v>
      </c>
      <c r="D350">
        <v>3</v>
      </c>
      <c r="E350">
        <v>10.4</v>
      </c>
      <c r="F350">
        <v>11.5</v>
      </c>
      <c r="G350">
        <v>6.5</v>
      </c>
      <c r="H350">
        <v>56</v>
      </c>
      <c r="I350">
        <v>63.7</v>
      </c>
      <c r="J350">
        <v>0</v>
      </c>
      <c r="K350">
        <v>48</v>
      </c>
      <c r="L350">
        <v>28.2</v>
      </c>
      <c r="M350">
        <v>5.5</v>
      </c>
      <c r="N350">
        <v>105</v>
      </c>
      <c r="O350">
        <v>86</v>
      </c>
      <c r="P350">
        <v>14.3</v>
      </c>
      <c r="Q350">
        <v>8.6</v>
      </c>
      <c r="R350">
        <v>6.4</v>
      </c>
      <c r="S350">
        <v>18.2</v>
      </c>
      <c r="T350">
        <v>71</v>
      </c>
      <c r="U350">
        <v>2204</v>
      </c>
      <c r="V350">
        <v>1272000</v>
      </c>
      <c r="W350">
        <v>46</v>
      </c>
      <c r="X350">
        <v>54.4</v>
      </c>
      <c r="Y350">
        <v>73.2</v>
      </c>
      <c r="Z350">
        <v>66.1</v>
      </c>
      <c r="AA350">
        <v>46</v>
      </c>
      <c r="AB350">
        <v>89.7</v>
      </c>
      <c r="AC350">
        <v>64.1</v>
      </c>
      <c r="AD350">
        <v>100</v>
      </c>
      <c r="AE350">
        <v>100</v>
      </c>
      <c r="AF350" t="str">
        <v>High</v>
      </c>
    </row>
    <row r="351">
      <c r="A351" t="str">
        <v>S-0350</v>
      </c>
      <c r="B351">
        <v>5.2</v>
      </c>
      <c r="C351">
        <v>13</v>
      </c>
      <c r="D351">
        <v>6</v>
      </c>
      <c r="E351">
        <v>8.6</v>
      </c>
      <c r="F351">
        <v>8.1</v>
      </c>
      <c r="G351">
        <v>5.4</v>
      </c>
      <c r="H351">
        <v>51.2</v>
      </c>
      <c r="I351">
        <v>82.8</v>
      </c>
      <c r="J351">
        <v>0</v>
      </c>
      <c r="K351">
        <v>54</v>
      </c>
      <c r="L351">
        <v>15.5</v>
      </c>
      <c r="M351">
        <v>2.8</v>
      </c>
      <c r="N351">
        <v>118</v>
      </c>
      <c r="O351">
        <v>82</v>
      </c>
      <c r="P351">
        <v>14.4</v>
      </c>
      <c r="Q351">
        <v>12.9</v>
      </c>
      <c r="R351">
        <v>7.8</v>
      </c>
      <c r="S351">
        <v>19.4</v>
      </c>
      <c r="T351">
        <v>96</v>
      </c>
      <c r="U351">
        <v>2294</v>
      </c>
      <c r="V351">
        <v>1104000</v>
      </c>
      <c r="W351">
        <v>59</v>
      </c>
      <c r="X351">
        <v>55.7</v>
      </c>
      <c r="Y351">
        <v>79.6</v>
      </c>
      <c r="Z351">
        <v>73.2</v>
      </c>
      <c r="AA351">
        <v>59</v>
      </c>
      <c r="AB351">
        <v>88.8</v>
      </c>
      <c r="AC351">
        <v>68.8</v>
      </c>
      <c r="AD351">
        <v>100</v>
      </c>
      <c r="AE351">
        <v>100</v>
      </c>
      <c r="AF351" t="str">
        <v>High</v>
      </c>
    </row>
    <row r="352">
      <c r="A352" t="str">
        <v>S-0351</v>
      </c>
      <c r="B352">
        <v>2.4</v>
      </c>
      <c r="C352">
        <v>10</v>
      </c>
      <c r="D352">
        <v>2</v>
      </c>
      <c r="E352">
        <v>14.4</v>
      </c>
      <c r="F352">
        <v>16.6</v>
      </c>
      <c r="G352">
        <v>5.9</v>
      </c>
      <c r="H352">
        <v>54.8</v>
      </c>
      <c r="I352">
        <v>38.7</v>
      </c>
      <c r="J352">
        <v>0</v>
      </c>
      <c r="K352">
        <v>42</v>
      </c>
      <c r="L352">
        <v>37.8</v>
      </c>
      <c r="M352">
        <v>10.6</v>
      </c>
      <c r="N352">
        <v>92</v>
      </c>
      <c r="O352">
        <v>99</v>
      </c>
      <c r="P352">
        <v>21.2</v>
      </c>
      <c r="Q352">
        <v>10.2</v>
      </c>
      <c r="R352">
        <v>8.9</v>
      </c>
      <c r="S352">
        <v>16.3</v>
      </c>
      <c r="T352">
        <v>65</v>
      </c>
      <c r="U352">
        <v>1870</v>
      </c>
      <c r="V352">
        <v>2143000</v>
      </c>
      <c r="W352">
        <v>52</v>
      </c>
      <c r="X352">
        <v>57.2</v>
      </c>
      <c r="Y352">
        <v>56.3</v>
      </c>
      <c r="Z352">
        <v>55.7</v>
      </c>
      <c r="AA352">
        <v>52</v>
      </c>
      <c r="AB352">
        <v>92.9</v>
      </c>
      <c r="AC352">
        <v>59.7</v>
      </c>
      <c r="AD352">
        <v>100</v>
      </c>
      <c r="AE352">
        <v>100</v>
      </c>
      <c r="AF352" t="str">
        <v>High</v>
      </c>
    </row>
    <row r="353">
      <c r="A353" t="str">
        <v>S-0352</v>
      </c>
      <c r="B353">
        <v>1.5</v>
      </c>
      <c r="C353">
        <v>5</v>
      </c>
      <c r="D353">
        <v>3</v>
      </c>
      <c r="E353">
        <v>9</v>
      </c>
      <c r="F353">
        <v>15.3</v>
      </c>
      <c r="G353">
        <v>4.9</v>
      </c>
      <c r="H353">
        <v>47.8</v>
      </c>
      <c r="I353">
        <v>38.2</v>
      </c>
      <c r="J353">
        <v>0</v>
      </c>
      <c r="K353">
        <v>34</v>
      </c>
      <c r="L353">
        <v>26.9</v>
      </c>
      <c r="M353">
        <v>11.2</v>
      </c>
      <c r="N353">
        <v>94</v>
      </c>
      <c r="O353">
        <v>102</v>
      </c>
      <c r="P353">
        <v>19.8</v>
      </c>
      <c r="Q353">
        <v>9.7</v>
      </c>
      <c r="R353">
        <v>6.3</v>
      </c>
      <c r="S353">
        <v>21.5</v>
      </c>
      <c r="T353">
        <v>84</v>
      </c>
      <c r="U353">
        <v>2276</v>
      </c>
      <c r="V353">
        <v>1590000</v>
      </c>
      <c r="W353">
        <v>46</v>
      </c>
      <c r="X353">
        <v>52.7</v>
      </c>
      <c r="Y353">
        <v>57.5</v>
      </c>
      <c r="Z353">
        <v>54.9</v>
      </c>
      <c r="AA353">
        <v>46</v>
      </c>
      <c r="AB353">
        <v>89</v>
      </c>
      <c r="AC353">
        <v>57.3</v>
      </c>
      <c r="AD353">
        <v>100</v>
      </c>
      <c r="AE353">
        <v>100</v>
      </c>
      <c r="AF353" t="str">
        <v>High</v>
      </c>
    </row>
    <row r="354">
      <c r="A354" t="str">
        <v>S-0353</v>
      </c>
      <c r="B354">
        <v>2.4</v>
      </c>
      <c r="C354">
        <v>3</v>
      </c>
      <c r="D354">
        <v>5</v>
      </c>
      <c r="E354">
        <v>8.6</v>
      </c>
      <c r="F354">
        <v>3.3</v>
      </c>
      <c r="G354">
        <v>7.2</v>
      </c>
      <c r="H354">
        <v>85.9</v>
      </c>
      <c r="I354">
        <v>57.1</v>
      </c>
      <c r="J354">
        <v>0</v>
      </c>
      <c r="K354">
        <v>56</v>
      </c>
      <c r="L354">
        <v>24.7</v>
      </c>
      <c r="M354">
        <v>7.4</v>
      </c>
      <c r="N354">
        <v>75</v>
      </c>
      <c r="O354">
        <v>60</v>
      </c>
      <c r="P354">
        <v>17</v>
      </c>
      <c r="Q354">
        <v>5.5</v>
      </c>
      <c r="R354">
        <v>6.8</v>
      </c>
      <c r="S354">
        <v>15.8</v>
      </c>
      <c r="T354">
        <v>89</v>
      </c>
      <c r="U354">
        <v>7089</v>
      </c>
      <c r="V354">
        <v>1135000</v>
      </c>
      <c r="W354">
        <v>38</v>
      </c>
      <c r="X354">
        <v>58.1</v>
      </c>
      <c r="Y354">
        <v>69.4</v>
      </c>
      <c r="Z354">
        <v>86.9</v>
      </c>
      <c r="AA354">
        <v>38</v>
      </c>
      <c r="AB354">
        <v>42.4</v>
      </c>
      <c r="AC354">
        <v>63.1</v>
      </c>
      <c r="AD354">
        <v>100</v>
      </c>
      <c r="AE354">
        <v>100</v>
      </c>
      <c r="AF354" t="str">
        <v>High</v>
      </c>
    </row>
    <row r="355">
      <c r="A355" t="str">
        <v>S-0354</v>
      </c>
      <c r="B355">
        <v>2.5</v>
      </c>
      <c r="C355">
        <v>9</v>
      </c>
      <c r="D355">
        <v>4</v>
      </c>
      <c r="E355">
        <v>10.5</v>
      </c>
      <c r="F355">
        <v>14.3</v>
      </c>
      <c r="G355">
        <v>6.8</v>
      </c>
      <c r="H355">
        <v>57.8</v>
      </c>
      <c r="I355">
        <v>46.3</v>
      </c>
      <c r="J355">
        <v>1</v>
      </c>
      <c r="K355">
        <v>38</v>
      </c>
      <c r="L355">
        <v>31</v>
      </c>
      <c r="M355">
        <v>9.2</v>
      </c>
      <c r="N355">
        <v>83</v>
      </c>
      <c r="O355">
        <v>51</v>
      </c>
      <c r="P355">
        <v>20</v>
      </c>
      <c r="Q355">
        <v>8.6</v>
      </c>
      <c r="R355">
        <v>7.8</v>
      </c>
      <c r="S355">
        <v>11.6</v>
      </c>
      <c r="T355">
        <v>85</v>
      </c>
      <c r="U355">
        <v>5493</v>
      </c>
      <c r="V355">
        <v>860000</v>
      </c>
      <c r="W355">
        <v>53</v>
      </c>
      <c r="X355">
        <v>58.4</v>
      </c>
      <c r="Y355">
        <v>61.5</v>
      </c>
      <c r="Z355">
        <v>64.4</v>
      </c>
      <c r="AA355">
        <v>53</v>
      </c>
      <c r="AB355">
        <v>57.8</v>
      </c>
      <c r="AC355">
        <v>59.8</v>
      </c>
      <c r="AD355">
        <v>100</v>
      </c>
      <c r="AE355">
        <v>100</v>
      </c>
      <c r="AF355" t="str">
        <v>High</v>
      </c>
    </row>
    <row r="356">
      <c r="A356" t="str">
        <v>S-0355</v>
      </c>
      <c r="B356">
        <v>6</v>
      </c>
      <c r="C356">
        <v>14</v>
      </c>
      <c r="D356">
        <v>12</v>
      </c>
      <c r="E356">
        <v>15.9</v>
      </c>
      <c r="F356">
        <v>11.2</v>
      </c>
      <c r="G356">
        <v>6</v>
      </c>
      <c r="H356">
        <v>59.6</v>
      </c>
      <c r="I356">
        <v>73.8</v>
      </c>
      <c r="J356">
        <v>1</v>
      </c>
      <c r="K356">
        <v>55</v>
      </c>
      <c r="L356">
        <v>16.3</v>
      </c>
      <c r="M356">
        <v>1.9</v>
      </c>
      <c r="N356">
        <v>69</v>
      </c>
      <c r="O356">
        <v>49</v>
      </c>
      <c r="P356">
        <v>8.9</v>
      </c>
      <c r="Q356">
        <v>9.2</v>
      </c>
      <c r="R356">
        <v>12.2</v>
      </c>
      <c r="S356">
        <v>19.1</v>
      </c>
      <c r="T356">
        <v>88</v>
      </c>
      <c r="U356">
        <v>6881</v>
      </c>
      <c r="V356">
        <v>1002000</v>
      </c>
      <c r="W356">
        <v>46</v>
      </c>
      <c r="X356">
        <v>74.8</v>
      </c>
      <c r="Y356">
        <v>78.8</v>
      </c>
      <c r="Z356">
        <v>66.2</v>
      </c>
      <c r="AA356">
        <v>46</v>
      </c>
      <c r="AB356">
        <v>44.4</v>
      </c>
      <c r="AC356">
        <v>68.1</v>
      </c>
      <c r="AD356">
        <v>100</v>
      </c>
      <c r="AE356">
        <v>100</v>
      </c>
      <c r="AF356" t="str">
        <v>High</v>
      </c>
    </row>
    <row r="357">
      <c r="A357" t="str">
        <v>S-0356</v>
      </c>
      <c r="B357">
        <v>1.5</v>
      </c>
      <c r="C357">
        <v>6</v>
      </c>
      <c r="D357">
        <v>4</v>
      </c>
      <c r="E357">
        <v>9.4</v>
      </c>
      <c r="F357">
        <v>1</v>
      </c>
      <c r="G357">
        <v>7.8</v>
      </c>
      <c r="H357">
        <v>82.9</v>
      </c>
      <c r="I357">
        <v>52.5</v>
      </c>
      <c r="J357">
        <v>0</v>
      </c>
      <c r="K357">
        <v>57</v>
      </c>
      <c r="L357">
        <v>30.1</v>
      </c>
      <c r="M357">
        <v>7.4</v>
      </c>
      <c r="N357">
        <v>71</v>
      </c>
      <c r="O357">
        <v>38</v>
      </c>
      <c r="P357">
        <v>16.1</v>
      </c>
      <c r="Q357">
        <v>5.1</v>
      </c>
      <c r="R357">
        <v>8.5</v>
      </c>
      <c r="S357">
        <v>9.2</v>
      </c>
      <c r="T357">
        <v>85</v>
      </c>
      <c r="U357">
        <v>7226</v>
      </c>
      <c r="V357">
        <v>1566000</v>
      </c>
      <c r="W357">
        <v>41</v>
      </c>
      <c r="X357">
        <v>59.3</v>
      </c>
      <c r="Y357">
        <v>67.6</v>
      </c>
      <c r="Z357">
        <v>94.8</v>
      </c>
      <c r="AA357">
        <v>41</v>
      </c>
      <c r="AB357">
        <v>41</v>
      </c>
      <c r="AC357">
        <v>64.8</v>
      </c>
      <c r="AD357">
        <v>100</v>
      </c>
      <c r="AE357">
        <v>100</v>
      </c>
      <c r="AF357" t="str">
        <v>High</v>
      </c>
    </row>
    <row r="358">
      <c r="A358" t="str">
        <v>S-0357</v>
      </c>
      <c r="B358">
        <v>3.3</v>
      </c>
      <c r="C358">
        <v>10</v>
      </c>
      <c r="D358">
        <v>4</v>
      </c>
      <c r="E358">
        <v>8.4</v>
      </c>
      <c r="F358">
        <v>11.3</v>
      </c>
      <c r="G358">
        <v>6.8</v>
      </c>
      <c r="H358">
        <v>89</v>
      </c>
      <c r="I358">
        <v>62.3</v>
      </c>
      <c r="J358">
        <v>0</v>
      </c>
      <c r="K358">
        <v>53</v>
      </c>
      <c r="L358">
        <v>36</v>
      </c>
      <c r="M358">
        <v>6.3</v>
      </c>
      <c r="N358">
        <v>62</v>
      </c>
      <c r="O358">
        <v>27</v>
      </c>
      <c r="P358">
        <v>20.9</v>
      </c>
      <c r="Q358">
        <v>10.6</v>
      </c>
      <c r="R358">
        <v>6.5</v>
      </c>
      <c r="S358">
        <v>21.8</v>
      </c>
      <c r="T358">
        <v>96</v>
      </c>
      <c r="U358">
        <v>9472</v>
      </c>
      <c r="V358">
        <v>4115000</v>
      </c>
      <c r="W358">
        <v>66</v>
      </c>
      <c r="X358">
        <v>57</v>
      </c>
      <c r="Y358">
        <v>68.8</v>
      </c>
      <c r="Z358">
        <v>64</v>
      </c>
      <c r="AA358">
        <v>66</v>
      </c>
      <c r="AB358">
        <v>19.3</v>
      </c>
      <c r="AC358">
        <v>58.5</v>
      </c>
      <c r="AD358">
        <v>100</v>
      </c>
      <c r="AE358">
        <v>100</v>
      </c>
      <c r="AF358" t="str">
        <v>High</v>
      </c>
    </row>
    <row r="359">
      <c r="A359" t="str">
        <v>S-0358</v>
      </c>
      <c r="B359">
        <v>0.8</v>
      </c>
      <c r="C359">
        <v>4</v>
      </c>
      <c r="D359">
        <v>1</v>
      </c>
      <c r="E359">
        <v>10.7</v>
      </c>
      <c r="F359">
        <v>10.2</v>
      </c>
      <c r="H359">
        <v>73.7</v>
      </c>
      <c r="J359">
        <v>0</v>
      </c>
      <c r="K359">
        <v>29</v>
      </c>
      <c r="L359">
        <v>40.2</v>
      </c>
      <c r="N359">
        <v>85</v>
      </c>
      <c r="O359">
        <v>40</v>
      </c>
      <c r="U359">
        <v>7868</v>
      </c>
      <c r="V359">
        <v>1530000</v>
      </c>
      <c r="W359">
        <v>58</v>
      </c>
      <c r="X359">
        <v>55.5</v>
      </c>
      <c r="Z359">
        <v>70.7</v>
      </c>
      <c r="AA359">
        <v>58</v>
      </c>
      <c r="AB359">
        <v>34.8</v>
      </c>
      <c r="AC359">
        <v>57.1</v>
      </c>
      <c r="AD359">
        <v>75</v>
      </c>
      <c r="AE359">
        <v>61.9</v>
      </c>
      <c r="AF359" t="str">
        <v>Low</v>
      </c>
    </row>
    <row r="360">
      <c r="A360" t="str">
        <v>S-0359</v>
      </c>
      <c r="B360">
        <v>0.5</v>
      </c>
      <c r="C360">
        <v>4</v>
      </c>
      <c r="D360">
        <v>2</v>
      </c>
      <c r="E360">
        <v>21.7</v>
      </c>
      <c r="F360">
        <v>11.6</v>
      </c>
      <c r="G360">
        <v>8.6</v>
      </c>
      <c r="I360">
        <v>59.1</v>
      </c>
      <c r="J360">
        <v>0</v>
      </c>
      <c r="K360">
        <v>46</v>
      </c>
      <c r="L360">
        <v>42.3</v>
      </c>
      <c r="M360">
        <v>7.5</v>
      </c>
      <c r="N360">
        <v>56</v>
      </c>
      <c r="P360">
        <v>24.2</v>
      </c>
      <c r="Q360">
        <v>10.6</v>
      </c>
      <c r="R360">
        <v>6.7</v>
      </c>
      <c r="S360">
        <v>14.8</v>
      </c>
      <c r="T360">
        <v>88</v>
      </c>
      <c r="U360">
        <v>6062</v>
      </c>
      <c r="V360">
        <v>1482000</v>
      </c>
      <c r="W360">
        <v>41</v>
      </c>
      <c r="X360">
        <v>72.6</v>
      </c>
      <c r="Y360">
        <v>65.4</v>
      </c>
      <c r="Z360">
        <v>68.4</v>
      </c>
      <c r="AA360">
        <v>41</v>
      </c>
      <c r="AB360">
        <v>52.3</v>
      </c>
      <c r="AC360">
        <v>64.8</v>
      </c>
      <c r="AD360">
        <v>100</v>
      </c>
      <c r="AE360">
        <v>90.5</v>
      </c>
      <c r="AF360" t="str">
        <v>High</v>
      </c>
    </row>
    <row r="361">
      <c r="A361" t="str">
        <v>S-0360</v>
      </c>
      <c r="B361">
        <v>3.6</v>
      </c>
      <c r="C361">
        <v>4</v>
      </c>
      <c r="D361">
        <v>5</v>
      </c>
      <c r="E361">
        <v>16.4</v>
      </c>
      <c r="F361">
        <v>8.3</v>
      </c>
      <c r="G361">
        <v>7.4</v>
      </c>
      <c r="H361">
        <v>94.6</v>
      </c>
      <c r="I361">
        <v>40.2</v>
      </c>
      <c r="J361">
        <v>1</v>
      </c>
      <c r="K361">
        <v>55</v>
      </c>
      <c r="L361">
        <v>21.6</v>
      </c>
      <c r="M361">
        <v>8.9</v>
      </c>
      <c r="N361">
        <v>54</v>
      </c>
      <c r="O361">
        <v>21</v>
      </c>
      <c r="P361">
        <v>19.8</v>
      </c>
      <c r="Q361">
        <v>11.3</v>
      </c>
      <c r="R361">
        <v>9.4</v>
      </c>
      <c r="S361">
        <v>16.7</v>
      </c>
      <c r="T361">
        <v>71</v>
      </c>
      <c r="U361">
        <v>8497</v>
      </c>
      <c r="V361">
        <v>2712000</v>
      </c>
      <c r="W361">
        <v>64</v>
      </c>
      <c r="X361">
        <v>77.1</v>
      </c>
      <c r="Y361">
        <v>58</v>
      </c>
      <c r="Z361">
        <v>74.7</v>
      </c>
      <c r="AA361">
        <v>64</v>
      </c>
      <c r="AB361">
        <v>28.7</v>
      </c>
      <c r="AC361">
        <v>65.7</v>
      </c>
      <c r="AD361">
        <v>100</v>
      </c>
      <c r="AE361">
        <v>100</v>
      </c>
      <c r="AF361" t="str">
        <v>High</v>
      </c>
    </row>
    <row r="362">
      <c r="A362" t="str">
        <v>S-0361</v>
      </c>
      <c r="B362">
        <v>3.2</v>
      </c>
      <c r="C362">
        <v>11</v>
      </c>
      <c r="D362">
        <v>6</v>
      </c>
      <c r="E362">
        <v>16.3</v>
      </c>
      <c r="F362">
        <v>12.6</v>
      </c>
      <c r="G362">
        <v>3.5</v>
      </c>
      <c r="H362">
        <v>66.9</v>
      </c>
      <c r="I362">
        <v>60.1</v>
      </c>
      <c r="J362">
        <v>0</v>
      </c>
      <c r="K362">
        <v>49</v>
      </c>
      <c r="L362">
        <v>34.4</v>
      </c>
      <c r="M362">
        <v>6.6</v>
      </c>
      <c r="N362">
        <v>59</v>
      </c>
      <c r="O362">
        <v>44</v>
      </c>
      <c r="P362">
        <v>25.6</v>
      </c>
      <c r="Q362">
        <v>11.3</v>
      </c>
      <c r="R362">
        <v>10.1</v>
      </c>
      <c r="S362">
        <v>23.9</v>
      </c>
      <c r="T362">
        <v>87</v>
      </c>
      <c r="U362">
        <v>5611</v>
      </c>
      <c r="V362">
        <v>796000</v>
      </c>
      <c r="W362">
        <v>39</v>
      </c>
      <c r="X362">
        <v>69.3</v>
      </c>
      <c r="Y362">
        <v>64.2</v>
      </c>
      <c r="Z362">
        <v>59.4</v>
      </c>
      <c r="AA362">
        <v>39</v>
      </c>
      <c r="AB362">
        <v>56.7</v>
      </c>
      <c r="AC362">
        <v>61.8</v>
      </c>
      <c r="AD362">
        <v>100</v>
      </c>
      <c r="AE362">
        <v>100</v>
      </c>
      <c r="AF362" t="str">
        <v>High</v>
      </c>
    </row>
    <row r="363">
      <c r="A363" t="str">
        <v>S-0362</v>
      </c>
      <c r="B363">
        <v>1.3</v>
      </c>
      <c r="C363">
        <v>4</v>
      </c>
      <c r="D363">
        <v>2</v>
      </c>
      <c r="F363">
        <v>5.1</v>
      </c>
      <c r="G363">
        <v>7</v>
      </c>
      <c r="H363">
        <v>77.8</v>
      </c>
      <c r="I363">
        <v>47.9</v>
      </c>
      <c r="J363">
        <v>2</v>
      </c>
      <c r="K363">
        <v>33</v>
      </c>
      <c r="L363">
        <v>26.9</v>
      </c>
      <c r="M363">
        <v>8</v>
      </c>
      <c r="O363">
        <v>26</v>
      </c>
      <c r="P363">
        <v>16.9</v>
      </c>
      <c r="Q363">
        <v>10.5</v>
      </c>
      <c r="R363">
        <v>10.6</v>
      </c>
      <c r="S363">
        <v>10.2</v>
      </c>
      <c r="T363">
        <v>84</v>
      </c>
      <c r="U363">
        <v>6866</v>
      </c>
      <c r="V363">
        <v>1600000</v>
      </c>
      <c r="W363">
        <v>41</v>
      </c>
      <c r="X363">
        <v>81.5</v>
      </c>
      <c r="Y363">
        <v>62.2</v>
      </c>
      <c r="Z363">
        <v>86.8</v>
      </c>
      <c r="AA363">
        <v>41</v>
      </c>
      <c r="AB363">
        <v>44.5</v>
      </c>
      <c r="AC363">
        <v>70</v>
      </c>
      <c r="AD363">
        <v>100</v>
      </c>
      <c r="AE363">
        <v>90.5</v>
      </c>
      <c r="AF363" t="str">
        <v>High</v>
      </c>
    </row>
    <row r="364">
      <c r="A364" t="str">
        <v>S-0363</v>
      </c>
      <c r="B364">
        <v>3.5</v>
      </c>
      <c r="C364">
        <v>7</v>
      </c>
      <c r="D364">
        <v>4</v>
      </c>
      <c r="E364">
        <v>11.4</v>
      </c>
      <c r="F364">
        <v>8.9</v>
      </c>
      <c r="G364">
        <v>5.2</v>
      </c>
      <c r="H364">
        <v>78.8</v>
      </c>
      <c r="I364">
        <v>67.8</v>
      </c>
      <c r="J364">
        <v>2</v>
      </c>
      <c r="K364">
        <v>44</v>
      </c>
      <c r="L364">
        <v>19.2</v>
      </c>
      <c r="M364">
        <v>5.8</v>
      </c>
      <c r="N364">
        <v>74</v>
      </c>
      <c r="O364">
        <v>57</v>
      </c>
      <c r="P364">
        <v>16.4</v>
      </c>
      <c r="Q364">
        <v>10.6</v>
      </c>
      <c r="R364">
        <v>9.5</v>
      </c>
      <c r="S364">
        <v>19</v>
      </c>
      <c r="T364">
        <v>95</v>
      </c>
      <c r="U364">
        <v>7046</v>
      </c>
      <c r="V364">
        <v>2151000</v>
      </c>
      <c r="W364">
        <v>45</v>
      </c>
      <c r="X364">
        <v>65.2</v>
      </c>
      <c r="Y364">
        <v>71.5</v>
      </c>
      <c r="Z364">
        <v>71.6</v>
      </c>
      <c r="AA364">
        <v>45</v>
      </c>
      <c r="AB364">
        <v>42.8</v>
      </c>
      <c r="AC364">
        <v>63.8</v>
      </c>
      <c r="AD364">
        <v>100</v>
      </c>
      <c r="AE364">
        <v>100</v>
      </c>
      <c r="AF364" t="str">
        <v>High</v>
      </c>
    </row>
    <row r="365">
      <c r="A365" t="str">
        <v>S-0364</v>
      </c>
      <c r="B365">
        <v>6.5</v>
      </c>
      <c r="C365">
        <v>16</v>
      </c>
      <c r="D365">
        <v>8</v>
      </c>
      <c r="E365">
        <v>11.8</v>
      </c>
      <c r="F365">
        <v>12.4</v>
      </c>
      <c r="G365">
        <v>4.1</v>
      </c>
      <c r="H365">
        <v>78.5</v>
      </c>
      <c r="I365">
        <v>59.7</v>
      </c>
      <c r="J365">
        <v>1</v>
      </c>
      <c r="K365">
        <v>50</v>
      </c>
      <c r="L365">
        <v>28.3</v>
      </c>
      <c r="M365">
        <v>7.1</v>
      </c>
      <c r="N365">
        <v>72</v>
      </c>
      <c r="O365">
        <v>43</v>
      </c>
      <c r="P365">
        <v>21.5</v>
      </c>
      <c r="Q365">
        <v>14.9</v>
      </c>
      <c r="R365">
        <v>9.9</v>
      </c>
      <c r="S365">
        <v>25.9</v>
      </c>
      <c r="T365">
        <v>80</v>
      </c>
      <c r="U365">
        <v>6359</v>
      </c>
      <c r="V365">
        <v>961000</v>
      </c>
      <c r="W365">
        <v>64</v>
      </c>
      <c r="X365">
        <v>63.4</v>
      </c>
      <c r="Y365">
        <v>63.9</v>
      </c>
      <c r="Z365">
        <v>58.4</v>
      </c>
      <c r="AA365">
        <v>64</v>
      </c>
      <c r="AB365">
        <v>49.4</v>
      </c>
      <c r="AC365">
        <v>61.2</v>
      </c>
      <c r="AD365">
        <v>100</v>
      </c>
      <c r="AE365">
        <v>100</v>
      </c>
      <c r="AF365" t="str">
        <v>High</v>
      </c>
    </row>
    <row r="366">
      <c r="A366" t="str">
        <v>S-0365</v>
      </c>
      <c r="B366">
        <v>4.4</v>
      </c>
      <c r="C366">
        <v>8</v>
      </c>
      <c r="D366">
        <v>7</v>
      </c>
      <c r="E366">
        <v>11.8</v>
      </c>
      <c r="F366">
        <v>10.1</v>
      </c>
      <c r="G366">
        <v>7.1</v>
      </c>
      <c r="H366">
        <v>78.3</v>
      </c>
      <c r="I366">
        <v>78.4</v>
      </c>
      <c r="J366">
        <v>0</v>
      </c>
      <c r="K366">
        <v>60</v>
      </c>
      <c r="L366">
        <v>32.6</v>
      </c>
      <c r="M366">
        <v>0.3</v>
      </c>
      <c r="N366">
        <v>65</v>
      </c>
      <c r="O366">
        <v>50</v>
      </c>
      <c r="P366">
        <v>19</v>
      </c>
      <c r="Q366">
        <v>11.5</v>
      </c>
      <c r="R366">
        <v>2.2</v>
      </c>
      <c r="S366">
        <v>15.9</v>
      </c>
      <c r="T366">
        <v>96</v>
      </c>
      <c r="U366">
        <v>6287</v>
      </c>
      <c r="V366">
        <v>1284000</v>
      </c>
      <c r="W366">
        <v>41</v>
      </c>
      <c r="X366">
        <v>61.8</v>
      </c>
      <c r="Y366">
        <v>81.2</v>
      </c>
      <c r="Z366">
        <v>71.1</v>
      </c>
      <c r="AA366">
        <v>41</v>
      </c>
      <c r="AB366">
        <v>50.1</v>
      </c>
      <c r="AC366">
        <v>65.3</v>
      </c>
      <c r="AD366">
        <v>100</v>
      </c>
      <c r="AE366">
        <v>100</v>
      </c>
      <c r="AF366" t="str">
        <v>High</v>
      </c>
    </row>
    <row r="367">
      <c r="A367" t="str">
        <v>S-0366</v>
      </c>
      <c r="B367">
        <v>3.4</v>
      </c>
      <c r="C367">
        <v>7</v>
      </c>
      <c r="D367">
        <v>5</v>
      </c>
      <c r="E367">
        <v>12.4</v>
      </c>
      <c r="F367">
        <v>10.5</v>
      </c>
      <c r="G367">
        <v>9.8</v>
      </c>
      <c r="H367">
        <v>70</v>
      </c>
      <c r="I367">
        <v>60.9</v>
      </c>
      <c r="J367">
        <v>0</v>
      </c>
      <c r="K367">
        <v>58</v>
      </c>
      <c r="L367">
        <v>22.5</v>
      </c>
      <c r="M367">
        <v>7.7</v>
      </c>
      <c r="N367">
        <v>63</v>
      </c>
      <c r="O367">
        <v>31</v>
      </c>
      <c r="P367">
        <v>13</v>
      </c>
      <c r="Q367">
        <v>4.4</v>
      </c>
      <c r="R367">
        <v>5.2</v>
      </c>
      <c r="S367">
        <v>9.8</v>
      </c>
      <c r="T367">
        <v>98</v>
      </c>
      <c r="U367">
        <v>5733</v>
      </c>
      <c r="V367">
        <v>1819000</v>
      </c>
      <c r="W367">
        <v>58</v>
      </c>
      <c r="X367">
        <v>68.6</v>
      </c>
      <c r="Y367">
        <v>73.2</v>
      </c>
      <c r="Z367">
        <v>74.6</v>
      </c>
      <c r="AA367">
        <v>58</v>
      </c>
      <c r="AB367">
        <v>55.5</v>
      </c>
      <c r="AC367">
        <v>68.6</v>
      </c>
      <c r="AD367">
        <v>100</v>
      </c>
      <c r="AE367">
        <v>100</v>
      </c>
      <c r="AF367" t="str">
        <v>High</v>
      </c>
    </row>
    <row r="368">
      <c r="A368" t="str">
        <v>S-0367</v>
      </c>
      <c r="B368">
        <v>1.9</v>
      </c>
      <c r="C368">
        <v>9</v>
      </c>
      <c r="D368">
        <v>3</v>
      </c>
      <c r="E368">
        <v>6.3</v>
      </c>
      <c r="F368">
        <v>6</v>
      </c>
      <c r="G368">
        <v>8.4</v>
      </c>
      <c r="H368">
        <v>76.8</v>
      </c>
      <c r="I368">
        <v>67.2</v>
      </c>
      <c r="J368">
        <v>1</v>
      </c>
      <c r="K368">
        <v>49</v>
      </c>
      <c r="L368">
        <v>21.2</v>
      </c>
      <c r="M368">
        <v>6.6</v>
      </c>
      <c r="N368">
        <v>92</v>
      </c>
      <c r="O368">
        <v>29</v>
      </c>
      <c r="P368">
        <v>16.7</v>
      </c>
      <c r="Q368">
        <v>7.9</v>
      </c>
      <c r="R368">
        <v>6</v>
      </c>
      <c r="S368">
        <v>15.2</v>
      </c>
      <c r="T368">
        <v>100</v>
      </c>
      <c r="U368">
        <v>5782</v>
      </c>
      <c r="V368">
        <v>942000</v>
      </c>
      <c r="W368">
        <v>55</v>
      </c>
      <c r="X368">
        <v>56.4</v>
      </c>
      <c r="Y368">
        <v>73.1</v>
      </c>
      <c r="Z368">
        <v>81.1</v>
      </c>
      <c r="AA368">
        <v>55</v>
      </c>
      <c r="AB368">
        <v>55</v>
      </c>
      <c r="AC368">
        <v>65.3</v>
      </c>
      <c r="AD368">
        <v>100</v>
      </c>
      <c r="AE368">
        <v>100</v>
      </c>
      <c r="AF368" t="str">
        <v>High</v>
      </c>
    </row>
    <row r="369">
      <c r="A369" t="str">
        <v>S-0368</v>
      </c>
      <c r="B369">
        <v>2.8</v>
      </c>
      <c r="C369">
        <v>6</v>
      </c>
      <c r="D369">
        <v>4</v>
      </c>
      <c r="E369">
        <v>0.3</v>
      </c>
      <c r="F369">
        <v>1</v>
      </c>
      <c r="G369">
        <v>7.2</v>
      </c>
      <c r="H369">
        <v>63.6</v>
      </c>
      <c r="I369">
        <v>59.6</v>
      </c>
      <c r="J369">
        <v>0</v>
      </c>
      <c r="K369">
        <v>49</v>
      </c>
      <c r="L369">
        <v>32.8</v>
      </c>
      <c r="M369">
        <v>7.1</v>
      </c>
      <c r="N369">
        <v>100</v>
      </c>
      <c r="O369">
        <v>31</v>
      </c>
      <c r="P369">
        <v>22.3</v>
      </c>
      <c r="Q369">
        <v>13.4</v>
      </c>
      <c r="R369">
        <v>9.4</v>
      </c>
      <c r="S369">
        <v>13.6</v>
      </c>
      <c r="T369">
        <v>81</v>
      </c>
      <c r="U369">
        <v>5988</v>
      </c>
      <c r="V369">
        <v>2182000</v>
      </c>
      <c r="W369">
        <v>63</v>
      </c>
      <c r="X369">
        <v>41</v>
      </c>
      <c r="Y369">
        <v>64.4</v>
      </c>
      <c r="Z369">
        <v>91.5</v>
      </c>
      <c r="AA369">
        <v>63</v>
      </c>
      <c r="AB369">
        <v>53</v>
      </c>
      <c r="AC369">
        <v>60.3</v>
      </c>
      <c r="AD369">
        <v>100</v>
      </c>
      <c r="AE369">
        <v>100</v>
      </c>
      <c r="AF369" t="str">
        <v>High</v>
      </c>
    </row>
    <row r="370">
      <c r="A370" t="str">
        <v>S-0369</v>
      </c>
      <c r="B370">
        <v>0.9</v>
      </c>
      <c r="C370">
        <v>3</v>
      </c>
      <c r="D370">
        <v>5</v>
      </c>
      <c r="E370">
        <v>11.8</v>
      </c>
      <c r="F370">
        <v>12.2</v>
      </c>
      <c r="G370">
        <v>10</v>
      </c>
      <c r="H370">
        <v>87.4</v>
      </c>
      <c r="I370">
        <v>49.2</v>
      </c>
      <c r="J370">
        <v>1</v>
      </c>
      <c r="K370">
        <v>48</v>
      </c>
      <c r="L370">
        <v>43.6</v>
      </c>
      <c r="M370">
        <v>6.8</v>
      </c>
      <c r="N370">
        <v>78</v>
      </c>
      <c r="O370">
        <v>38</v>
      </c>
      <c r="P370">
        <v>19.1</v>
      </c>
      <c r="Q370">
        <v>4.6</v>
      </c>
      <c r="R370">
        <v>5.9</v>
      </c>
      <c r="S370">
        <v>7</v>
      </c>
      <c r="T370">
        <v>77</v>
      </c>
      <c r="U370">
        <v>7949</v>
      </c>
      <c r="V370">
        <v>4100000</v>
      </c>
      <c r="W370">
        <v>70</v>
      </c>
      <c r="X370">
        <v>56.7</v>
      </c>
      <c r="Y370">
        <v>67.1</v>
      </c>
      <c r="Z370">
        <v>72.7</v>
      </c>
      <c r="AA370">
        <v>70</v>
      </c>
      <c r="AB370">
        <v>34</v>
      </c>
      <c r="AC370">
        <v>61.6</v>
      </c>
      <c r="AD370">
        <v>100</v>
      </c>
      <c r="AE370">
        <v>100</v>
      </c>
      <c r="AF370" t="str">
        <v>High</v>
      </c>
    </row>
    <row r="371">
      <c r="A371" t="str">
        <v>S-0370</v>
      </c>
      <c r="B371">
        <v>1.7</v>
      </c>
      <c r="C371">
        <v>5</v>
      </c>
      <c r="D371">
        <v>0</v>
      </c>
      <c r="E371">
        <v>9.6</v>
      </c>
      <c r="F371">
        <v>9.1</v>
      </c>
      <c r="G371">
        <v>4.9</v>
      </c>
      <c r="H371">
        <v>66.1</v>
      </c>
      <c r="I371">
        <v>53.7</v>
      </c>
      <c r="J371">
        <v>0</v>
      </c>
      <c r="K371">
        <v>45</v>
      </c>
      <c r="L371">
        <v>25.6</v>
      </c>
      <c r="M371">
        <v>7.2</v>
      </c>
      <c r="N371">
        <v>70</v>
      </c>
      <c r="O371">
        <v>47</v>
      </c>
      <c r="P371">
        <v>18.5</v>
      </c>
      <c r="Q371">
        <v>15.2</v>
      </c>
      <c r="R371">
        <v>9.9</v>
      </c>
      <c r="S371">
        <v>18.3</v>
      </c>
      <c r="T371">
        <v>93</v>
      </c>
      <c r="U371">
        <v>7686</v>
      </c>
      <c r="V371">
        <v>1230000</v>
      </c>
      <c r="W371">
        <v>68</v>
      </c>
      <c r="X371">
        <v>60.9</v>
      </c>
      <c r="Y371">
        <v>62.8</v>
      </c>
      <c r="Z371">
        <v>71.6</v>
      </c>
      <c r="AA371">
        <v>68</v>
      </c>
      <c r="AB371">
        <v>36.6</v>
      </c>
      <c r="AC371">
        <v>61.8</v>
      </c>
      <c r="AD371">
        <v>100</v>
      </c>
      <c r="AE371">
        <v>100</v>
      </c>
      <c r="AF371" t="str">
        <v>High</v>
      </c>
    </row>
    <row r="372">
      <c r="A372" t="str">
        <v>S-0371</v>
      </c>
      <c r="B372">
        <v>1.2</v>
      </c>
      <c r="C372">
        <v>5</v>
      </c>
      <c r="D372">
        <v>0</v>
      </c>
      <c r="E372">
        <v>10.7</v>
      </c>
      <c r="F372">
        <v>7.2</v>
      </c>
      <c r="G372">
        <v>5.6</v>
      </c>
      <c r="H372">
        <v>71.6</v>
      </c>
      <c r="I372">
        <v>56.5</v>
      </c>
      <c r="J372">
        <v>0</v>
      </c>
      <c r="K372">
        <v>48</v>
      </c>
      <c r="L372">
        <v>24.8</v>
      </c>
      <c r="M372">
        <v>9</v>
      </c>
      <c r="N372">
        <v>76</v>
      </c>
      <c r="O372">
        <v>42</v>
      </c>
      <c r="P372">
        <v>18.6</v>
      </c>
      <c r="Q372">
        <v>16</v>
      </c>
      <c r="R372">
        <v>7.2</v>
      </c>
      <c r="S372">
        <v>16.3</v>
      </c>
      <c r="T372">
        <v>87</v>
      </c>
      <c r="U372">
        <v>6132</v>
      </c>
      <c r="V372">
        <v>1284000</v>
      </c>
      <c r="W372">
        <v>61</v>
      </c>
      <c r="X372">
        <v>62.7</v>
      </c>
      <c r="Y372">
        <v>63.2</v>
      </c>
      <c r="Z372">
        <v>77.5</v>
      </c>
      <c r="AA372">
        <v>61</v>
      </c>
      <c r="AB372">
        <v>51.6</v>
      </c>
      <c r="AC372">
        <v>64.5</v>
      </c>
      <c r="AD372">
        <v>100</v>
      </c>
      <c r="AE372">
        <v>100</v>
      </c>
      <c r="AF372" t="str">
        <v>High</v>
      </c>
    </row>
    <row r="373">
      <c r="A373" t="str">
        <v>S-0372</v>
      </c>
      <c r="B373">
        <v>7.6</v>
      </c>
      <c r="C373">
        <v>22</v>
      </c>
      <c r="D373">
        <v>12</v>
      </c>
      <c r="E373">
        <v>15.5</v>
      </c>
      <c r="F373">
        <v>4.5</v>
      </c>
      <c r="G373">
        <v>6.4</v>
      </c>
      <c r="H373">
        <v>64.5</v>
      </c>
      <c r="J373">
        <v>1</v>
      </c>
      <c r="K373">
        <v>54</v>
      </c>
      <c r="L373">
        <v>14</v>
      </c>
      <c r="N373">
        <v>45</v>
      </c>
      <c r="O373">
        <v>35</v>
      </c>
      <c r="Q373">
        <v>12.6</v>
      </c>
      <c r="R373">
        <v>10.2</v>
      </c>
      <c r="S373">
        <v>20.5</v>
      </c>
      <c r="U373">
        <v>7840</v>
      </c>
      <c r="V373">
        <v>871000</v>
      </c>
      <c r="W373">
        <v>46</v>
      </c>
      <c r="X373">
        <v>78.7</v>
      </c>
      <c r="Y373">
        <v>71.1</v>
      </c>
      <c r="Z373">
        <v>80.7</v>
      </c>
      <c r="AA373">
        <v>46</v>
      </c>
      <c r="AB373">
        <v>35.1</v>
      </c>
      <c r="AC373">
        <v>69.6</v>
      </c>
      <c r="AD373">
        <v>100</v>
      </c>
      <c r="AE373">
        <v>81</v>
      </c>
      <c r="AF373" t="str">
        <v>Medium</v>
      </c>
    </row>
    <row r="374">
      <c r="A374" t="str">
        <v>S-0373</v>
      </c>
      <c r="B374">
        <v>2.4</v>
      </c>
      <c r="C374">
        <v>9</v>
      </c>
      <c r="D374">
        <v>4</v>
      </c>
      <c r="E374">
        <v>8</v>
      </c>
      <c r="F374">
        <v>4</v>
      </c>
      <c r="G374">
        <v>5.9</v>
      </c>
      <c r="H374">
        <v>76.4</v>
      </c>
      <c r="I374">
        <v>56</v>
      </c>
      <c r="J374">
        <v>0</v>
      </c>
      <c r="K374">
        <v>52</v>
      </c>
      <c r="L374">
        <v>33.8</v>
      </c>
      <c r="M374">
        <v>8.3</v>
      </c>
      <c r="N374">
        <v>74</v>
      </c>
      <c r="O374">
        <v>43</v>
      </c>
      <c r="P374">
        <v>20.5</v>
      </c>
      <c r="Q374">
        <v>10.1</v>
      </c>
      <c r="R374">
        <v>9.1</v>
      </c>
      <c r="S374">
        <v>19.4</v>
      </c>
      <c r="T374">
        <v>93</v>
      </c>
      <c r="U374">
        <v>6338</v>
      </c>
      <c r="V374">
        <v>1791000</v>
      </c>
      <c r="W374">
        <v>38</v>
      </c>
      <c r="X374">
        <v>54.8</v>
      </c>
      <c r="Y374">
        <v>64.3</v>
      </c>
      <c r="Z374">
        <v>82.7</v>
      </c>
      <c r="AA374">
        <v>38</v>
      </c>
      <c r="AB374">
        <v>49.6</v>
      </c>
      <c r="AC374">
        <v>60.5</v>
      </c>
      <c r="AD374">
        <v>100</v>
      </c>
      <c r="AE374">
        <v>100</v>
      </c>
      <c r="AF374" t="str">
        <v>High</v>
      </c>
    </row>
    <row r="375">
      <c r="A375" t="str">
        <v>S-0374</v>
      </c>
      <c r="B375">
        <v>4.1</v>
      </c>
      <c r="C375">
        <v>15</v>
      </c>
      <c r="D375">
        <v>4</v>
      </c>
      <c r="E375">
        <v>12.1</v>
      </c>
      <c r="F375">
        <v>2.6</v>
      </c>
      <c r="G375">
        <v>9.3</v>
      </c>
      <c r="H375">
        <v>75</v>
      </c>
      <c r="I375">
        <v>66</v>
      </c>
      <c r="J375">
        <v>1</v>
      </c>
      <c r="K375">
        <v>61</v>
      </c>
      <c r="L375">
        <v>25.2</v>
      </c>
      <c r="M375">
        <v>5.2</v>
      </c>
      <c r="N375">
        <v>74</v>
      </c>
      <c r="O375">
        <v>28</v>
      </c>
      <c r="P375">
        <v>17.1</v>
      </c>
      <c r="Q375">
        <v>6.1</v>
      </c>
      <c r="R375">
        <v>5.1</v>
      </c>
      <c r="S375">
        <v>12.2</v>
      </c>
      <c r="T375">
        <v>95</v>
      </c>
      <c r="U375">
        <v>6276</v>
      </c>
      <c r="V375">
        <v>2001000</v>
      </c>
      <c r="W375">
        <v>60</v>
      </c>
      <c r="X375">
        <v>66</v>
      </c>
      <c r="Y375">
        <v>74.7</v>
      </c>
      <c r="Z375">
        <v>91.2</v>
      </c>
      <c r="AA375">
        <v>60</v>
      </c>
      <c r="AB375">
        <v>50.2</v>
      </c>
      <c r="AC375">
        <v>71.1</v>
      </c>
      <c r="AD375">
        <v>100</v>
      </c>
      <c r="AE375">
        <v>100</v>
      </c>
      <c r="AF375" t="str">
        <v>High</v>
      </c>
    </row>
    <row r="376">
      <c r="A376" t="str">
        <v>S-0375</v>
      </c>
      <c r="B376">
        <v>1.9</v>
      </c>
      <c r="C376">
        <v>4</v>
      </c>
      <c r="D376">
        <v>1</v>
      </c>
      <c r="E376">
        <v>9.1</v>
      </c>
      <c r="F376">
        <v>8.3</v>
      </c>
      <c r="G376">
        <v>5.7</v>
      </c>
      <c r="H376">
        <v>76.7</v>
      </c>
      <c r="I376">
        <v>54.8</v>
      </c>
      <c r="J376">
        <v>0</v>
      </c>
      <c r="K376">
        <v>48</v>
      </c>
      <c r="L376">
        <v>29</v>
      </c>
      <c r="M376">
        <v>4.4</v>
      </c>
      <c r="N376">
        <v>81</v>
      </c>
      <c r="O376">
        <v>50</v>
      </c>
      <c r="P376">
        <v>16.4</v>
      </c>
      <c r="Q376">
        <v>11</v>
      </c>
      <c r="R376">
        <v>5.3</v>
      </c>
      <c r="S376">
        <v>17.1</v>
      </c>
      <c r="T376">
        <v>87</v>
      </c>
      <c r="U376">
        <v>5333</v>
      </c>
      <c r="V376">
        <v>781000</v>
      </c>
      <c r="W376">
        <v>40</v>
      </c>
      <c r="X376">
        <v>57.3</v>
      </c>
      <c r="Y376">
        <v>69.7</v>
      </c>
      <c r="Z376">
        <v>74.4</v>
      </c>
      <c r="AA376">
        <v>40</v>
      </c>
      <c r="AB376">
        <v>59.4</v>
      </c>
      <c r="AC376">
        <v>62.3</v>
      </c>
      <c r="AD376">
        <v>100</v>
      </c>
      <c r="AE376">
        <v>100</v>
      </c>
      <c r="AF376" t="str">
        <v>High</v>
      </c>
    </row>
    <row r="377">
      <c r="A377" t="str">
        <v>S-0376</v>
      </c>
      <c r="B377">
        <v>3.7</v>
      </c>
      <c r="C377">
        <v>11</v>
      </c>
      <c r="D377">
        <v>4</v>
      </c>
      <c r="E377">
        <v>11.6</v>
      </c>
      <c r="F377">
        <v>8</v>
      </c>
      <c r="G377">
        <v>7.3</v>
      </c>
      <c r="H377">
        <v>78.7</v>
      </c>
      <c r="I377">
        <v>66.1</v>
      </c>
      <c r="J377">
        <v>0</v>
      </c>
      <c r="K377">
        <v>58</v>
      </c>
      <c r="L377">
        <v>37</v>
      </c>
      <c r="M377">
        <v>4.4</v>
      </c>
      <c r="N377">
        <v>75</v>
      </c>
      <c r="O377">
        <v>37</v>
      </c>
      <c r="P377">
        <v>16.7</v>
      </c>
      <c r="Q377">
        <v>10.3</v>
      </c>
      <c r="R377">
        <v>6.7</v>
      </c>
      <c r="S377">
        <v>11.3</v>
      </c>
      <c r="T377">
        <v>84</v>
      </c>
      <c r="U377">
        <v>8047</v>
      </c>
      <c r="V377">
        <v>1941000</v>
      </c>
      <c r="W377">
        <v>56</v>
      </c>
      <c r="X377">
        <v>59.5</v>
      </c>
      <c r="Y377">
        <v>73.2</v>
      </c>
      <c r="Z377">
        <v>79.3</v>
      </c>
      <c r="AA377">
        <v>56</v>
      </c>
      <c r="AB377">
        <v>33.1</v>
      </c>
      <c r="AC377">
        <v>63.9</v>
      </c>
      <c r="AD377">
        <v>100</v>
      </c>
      <c r="AE377">
        <v>100</v>
      </c>
      <c r="AF377" t="str">
        <v>High</v>
      </c>
    </row>
    <row r="378">
      <c r="A378" t="str">
        <v>S-0377</v>
      </c>
      <c r="B378">
        <v>0.5</v>
      </c>
      <c r="C378">
        <v>4</v>
      </c>
      <c r="D378">
        <v>2</v>
      </c>
      <c r="E378">
        <v>4.4</v>
      </c>
      <c r="F378">
        <v>11</v>
      </c>
      <c r="G378">
        <v>5.6</v>
      </c>
      <c r="H378">
        <v>66</v>
      </c>
      <c r="I378">
        <v>49.2</v>
      </c>
      <c r="J378">
        <v>0</v>
      </c>
      <c r="K378">
        <v>37</v>
      </c>
      <c r="L378">
        <v>42.3</v>
      </c>
      <c r="M378">
        <v>7</v>
      </c>
      <c r="N378">
        <v>97</v>
      </c>
      <c r="O378">
        <v>54</v>
      </c>
      <c r="P378">
        <v>19.6</v>
      </c>
      <c r="Q378">
        <v>8.4</v>
      </c>
      <c r="R378">
        <v>7.7</v>
      </c>
      <c r="S378">
        <v>18.7</v>
      </c>
      <c r="T378">
        <v>77</v>
      </c>
      <c r="U378">
        <v>6460</v>
      </c>
      <c r="V378">
        <v>1998000</v>
      </c>
      <c r="W378">
        <v>48</v>
      </c>
      <c r="X378">
        <v>42.2</v>
      </c>
      <c r="Y378">
        <v>64.5</v>
      </c>
      <c r="Z378">
        <v>66.9</v>
      </c>
      <c r="AA378">
        <v>48</v>
      </c>
      <c r="AB378">
        <v>48.5</v>
      </c>
      <c r="AC378">
        <v>53.9</v>
      </c>
      <c r="AD378">
        <v>100</v>
      </c>
      <c r="AE378">
        <v>100</v>
      </c>
      <c r="AF378" t="str">
        <v>High</v>
      </c>
    </row>
    <row r="379">
      <c r="A379" t="str">
        <v>S-0378</v>
      </c>
      <c r="B379">
        <v>2.9</v>
      </c>
      <c r="C379">
        <v>9</v>
      </c>
      <c r="D379">
        <v>5</v>
      </c>
      <c r="E379">
        <v>8.1</v>
      </c>
      <c r="F379">
        <v>9.6</v>
      </c>
      <c r="G379">
        <v>7</v>
      </c>
      <c r="H379">
        <v>77.4</v>
      </c>
      <c r="I379">
        <v>61.1</v>
      </c>
      <c r="J379">
        <v>1</v>
      </c>
      <c r="K379">
        <v>46</v>
      </c>
      <c r="L379">
        <v>21.6</v>
      </c>
      <c r="M379">
        <v>6.5</v>
      </c>
      <c r="N379">
        <v>89</v>
      </c>
      <c r="O379">
        <v>29</v>
      </c>
      <c r="P379">
        <v>19.9</v>
      </c>
      <c r="Q379">
        <v>9.5</v>
      </c>
      <c r="R379">
        <v>4.8</v>
      </c>
      <c r="S379">
        <v>12.3</v>
      </c>
      <c r="T379">
        <v>80</v>
      </c>
      <c r="U379">
        <v>7732</v>
      </c>
      <c r="V379">
        <v>1635000</v>
      </c>
      <c r="W379">
        <v>56</v>
      </c>
      <c r="X379">
        <v>59.5</v>
      </c>
      <c r="Y379">
        <v>69.8</v>
      </c>
      <c r="Z379">
        <v>74.8</v>
      </c>
      <c r="AA379">
        <v>56</v>
      </c>
      <c r="AB379">
        <v>36.1</v>
      </c>
      <c r="AC379">
        <v>62.4</v>
      </c>
      <c r="AD379">
        <v>100</v>
      </c>
      <c r="AE379">
        <v>100</v>
      </c>
      <c r="AF379" t="str">
        <v>High</v>
      </c>
    </row>
    <row r="380">
      <c r="A380" t="str">
        <v>S-0379</v>
      </c>
      <c r="B380">
        <v>1.2</v>
      </c>
      <c r="C380">
        <v>2</v>
      </c>
      <c r="D380">
        <v>0</v>
      </c>
      <c r="E380">
        <v>11.4</v>
      </c>
      <c r="F380">
        <v>15.2</v>
      </c>
      <c r="G380">
        <v>7.6</v>
      </c>
      <c r="H380">
        <v>72.1</v>
      </c>
      <c r="I380">
        <v>60.1</v>
      </c>
      <c r="J380">
        <v>0</v>
      </c>
      <c r="K380">
        <v>46</v>
      </c>
      <c r="L380">
        <v>42.5</v>
      </c>
      <c r="M380">
        <v>6.3</v>
      </c>
      <c r="N380">
        <v>78</v>
      </c>
      <c r="O380">
        <v>32</v>
      </c>
      <c r="P380">
        <v>18.4</v>
      </c>
      <c r="Q380">
        <v>11.7</v>
      </c>
      <c r="R380">
        <v>6.3</v>
      </c>
      <c r="S380">
        <v>7.1</v>
      </c>
      <c r="T380">
        <v>84</v>
      </c>
      <c r="U380">
        <v>6760</v>
      </c>
      <c r="V380">
        <v>1290000</v>
      </c>
      <c r="W380">
        <v>74</v>
      </c>
      <c r="X380">
        <v>57</v>
      </c>
      <c r="Y380">
        <v>68.6</v>
      </c>
      <c r="Z380">
        <v>65.6</v>
      </c>
      <c r="AA380">
        <v>74</v>
      </c>
      <c r="AB380">
        <v>45.6</v>
      </c>
      <c r="AC380">
        <v>62.2</v>
      </c>
      <c r="AD380">
        <v>100</v>
      </c>
      <c r="AE380">
        <v>100</v>
      </c>
      <c r="AF380" t="str">
        <v>High</v>
      </c>
    </row>
    <row r="381">
      <c r="A381" t="str">
        <v>S-0380</v>
      </c>
      <c r="B381">
        <v>4.6</v>
      </c>
      <c r="C381">
        <v>11</v>
      </c>
      <c r="D381">
        <v>4</v>
      </c>
      <c r="E381">
        <v>17.4</v>
      </c>
      <c r="F381">
        <v>19</v>
      </c>
      <c r="G381">
        <v>7.9</v>
      </c>
      <c r="H381">
        <v>67.9</v>
      </c>
      <c r="I381">
        <v>67.5</v>
      </c>
      <c r="J381">
        <v>0</v>
      </c>
      <c r="K381">
        <v>56</v>
      </c>
      <c r="L381">
        <v>30.9</v>
      </c>
      <c r="M381">
        <v>6</v>
      </c>
      <c r="N381">
        <v>69</v>
      </c>
      <c r="O381">
        <v>48</v>
      </c>
      <c r="P381">
        <v>17.1</v>
      </c>
      <c r="Q381">
        <v>8.6</v>
      </c>
      <c r="R381">
        <v>9.5</v>
      </c>
      <c r="S381">
        <v>15.8</v>
      </c>
      <c r="T381">
        <v>93</v>
      </c>
      <c r="U381">
        <v>8502</v>
      </c>
      <c r="V381">
        <v>1510000</v>
      </c>
      <c r="W381">
        <v>51</v>
      </c>
      <c r="X381">
        <v>71.2</v>
      </c>
      <c r="Y381">
        <v>71.8</v>
      </c>
      <c r="Z381">
        <v>50.5</v>
      </c>
      <c r="AA381">
        <v>51</v>
      </c>
      <c r="AB381">
        <v>28.7</v>
      </c>
      <c r="AC381">
        <v>60.9</v>
      </c>
      <c r="AD381">
        <v>100</v>
      </c>
      <c r="AE381">
        <v>100</v>
      </c>
      <c r="AF381" t="str">
        <v>High</v>
      </c>
    </row>
    <row r="382">
      <c r="A382" t="str">
        <v>S-0381</v>
      </c>
      <c r="B382">
        <v>2.3</v>
      </c>
      <c r="C382">
        <v>5</v>
      </c>
      <c r="D382">
        <v>1</v>
      </c>
      <c r="E382">
        <v>5.2</v>
      </c>
      <c r="F382">
        <v>10.1</v>
      </c>
      <c r="G382">
        <v>9.6</v>
      </c>
      <c r="H382">
        <v>90.1</v>
      </c>
      <c r="I382">
        <v>52.7</v>
      </c>
      <c r="J382">
        <v>0</v>
      </c>
      <c r="K382">
        <v>52</v>
      </c>
      <c r="L382">
        <v>30.5</v>
      </c>
      <c r="M382">
        <v>8.5</v>
      </c>
      <c r="N382">
        <v>82</v>
      </c>
      <c r="O382">
        <v>27</v>
      </c>
      <c r="P382">
        <v>19.7</v>
      </c>
      <c r="Q382">
        <v>10.5</v>
      </c>
      <c r="R382">
        <v>6.9</v>
      </c>
      <c r="S382">
        <v>8.8</v>
      </c>
      <c r="T382">
        <v>90</v>
      </c>
      <c r="U382">
        <v>7666</v>
      </c>
      <c r="V382">
        <v>4195000</v>
      </c>
      <c r="W382">
        <v>71</v>
      </c>
      <c r="X382">
        <v>52</v>
      </c>
      <c r="Y382">
        <v>64.1</v>
      </c>
      <c r="Z382">
        <v>76.2</v>
      </c>
      <c r="AA382">
        <v>71</v>
      </c>
      <c r="AB382">
        <v>36.8</v>
      </c>
      <c r="AC382">
        <v>60.3</v>
      </c>
      <c r="AD382">
        <v>100</v>
      </c>
      <c r="AE382">
        <v>100</v>
      </c>
      <c r="AF382" t="str">
        <v>High</v>
      </c>
    </row>
    <row r="383">
      <c r="A383" t="str">
        <v>S-0382</v>
      </c>
      <c r="B383">
        <v>1.3</v>
      </c>
      <c r="C383">
        <v>8</v>
      </c>
      <c r="D383">
        <v>1</v>
      </c>
      <c r="E383">
        <v>13</v>
      </c>
      <c r="F383">
        <v>18.9</v>
      </c>
      <c r="G383">
        <v>4.9</v>
      </c>
      <c r="H383">
        <v>62.6</v>
      </c>
      <c r="I383">
        <v>19.8</v>
      </c>
      <c r="J383">
        <v>0</v>
      </c>
      <c r="K383">
        <v>34</v>
      </c>
      <c r="L383">
        <v>34.2</v>
      </c>
      <c r="M383">
        <v>11.1</v>
      </c>
      <c r="N383">
        <v>75</v>
      </c>
      <c r="O383">
        <v>53</v>
      </c>
      <c r="P383">
        <v>27.1</v>
      </c>
      <c r="Q383">
        <v>16.8</v>
      </c>
      <c r="R383">
        <v>10.6</v>
      </c>
      <c r="S383">
        <v>19.4</v>
      </c>
      <c r="T383">
        <v>63</v>
      </c>
      <c r="U383">
        <v>6209</v>
      </c>
      <c r="V383">
        <v>976000</v>
      </c>
      <c r="W383">
        <v>28</v>
      </c>
      <c r="X383">
        <v>61.7</v>
      </c>
      <c r="Y383">
        <v>43.8</v>
      </c>
      <c r="Z383">
        <v>48.1</v>
      </c>
      <c r="AA383">
        <v>28</v>
      </c>
      <c r="AB383">
        <v>50.9</v>
      </c>
      <c r="AC383">
        <v>50.1</v>
      </c>
      <c r="AD383">
        <v>100</v>
      </c>
      <c r="AE383">
        <v>100</v>
      </c>
      <c r="AF383" t="str">
        <v>High</v>
      </c>
    </row>
    <row r="384">
      <c r="A384" t="str">
        <v>S-0383</v>
      </c>
      <c r="B384">
        <v>2.6</v>
      </c>
      <c r="C384">
        <v>7</v>
      </c>
      <c r="D384">
        <v>4</v>
      </c>
      <c r="E384">
        <v>7.8</v>
      </c>
      <c r="F384">
        <v>8.6</v>
      </c>
      <c r="G384">
        <v>7.2</v>
      </c>
      <c r="H384">
        <v>92.4</v>
      </c>
      <c r="I384">
        <v>63.8</v>
      </c>
      <c r="J384">
        <v>0</v>
      </c>
      <c r="K384">
        <v>54</v>
      </c>
      <c r="L384">
        <v>25.3</v>
      </c>
      <c r="M384">
        <v>3.1</v>
      </c>
      <c r="N384">
        <v>86</v>
      </c>
      <c r="O384">
        <v>29</v>
      </c>
      <c r="P384">
        <v>19.9</v>
      </c>
      <c r="Q384">
        <v>8.4</v>
      </c>
      <c r="R384">
        <v>3.9</v>
      </c>
      <c r="S384">
        <v>13.3</v>
      </c>
      <c r="T384">
        <v>93</v>
      </c>
      <c r="U384">
        <v>6510</v>
      </c>
      <c r="V384">
        <v>1109000</v>
      </c>
      <c r="W384">
        <v>51</v>
      </c>
      <c r="X384">
        <v>57.8</v>
      </c>
      <c r="Y384">
        <v>74.1</v>
      </c>
      <c r="Z384">
        <v>76.4</v>
      </c>
      <c r="AA384">
        <v>51</v>
      </c>
      <c r="AB384">
        <v>48</v>
      </c>
      <c r="AC384">
        <v>63.9</v>
      </c>
      <c r="AD384">
        <v>100</v>
      </c>
      <c r="AE384">
        <v>100</v>
      </c>
      <c r="AF384" t="str">
        <v>High</v>
      </c>
    </row>
    <row r="385">
      <c r="A385" t="str">
        <v>S-0384</v>
      </c>
      <c r="B385">
        <v>0.5</v>
      </c>
      <c r="C385">
        <v>5</v>
      </c>
      <c r="D385">
        <v>0</v>
      </c>
      <c r="E385">
        <v>11.6</v>
      </c>
      <c r="F385">
        <v>8.1</v>
      </c>
      <c r="G385">
        <v>6.9</v>
      </c>
      <c r="H385">
        <v>75</v>
      </c>
      <c r="I385">
        <v>57.6</v>
      </c>
      <c r="J385">
        <v>0</v>
      </c>
      <c r="K385">
        <v>49</v>
      </c>
      <c r="L385">
        <v>24.3</v>
      </c>
      <c r="M385">
        <v>9.1</v>
      </c>
      <c r="N385">
        <v>79</v>
      </c>
      <c r="O385">
        <v>30</v>
      </c>
      <c r="P385">
        <v>19.1</v>
      </c>
      <c r="Q385">
        <v>12.4</v>
      </c>
      <c r="R385">
        <v>6.7</v>
      </c>
      <c r="S385">
        <v>14.2</v>
      </c>
      <c r="T385">
        <v>78</v>
      </c>
      <c r="U385">
        <v>5480</v>
      </c>
      <c r="V385">
        <v>678000</v>
      </c>
      <c r="W385">
        <v>43</v>
      </c>
      <c r="X385">
        <v>64.9</v>
      </c>
      <c r="Y385">
        <v>64.9</v>
      </c>
      <c r="Z385">
        <v>76.9</v>
      </c>
      <c r="AA385">
        <v>43</v>
      </c>
      <c r="AB385">
        <v>57.9</v>
      </c>
      <c r="AC385">
        <v>64.4</v>
      </c>
      <c r="AD385">
        <v>100</v>
      </c>
      <c r="AE385">
        <v>100</v>
      </c>
      <c r="AF385" t="str">
        <v>High</v>
      </c>
    </row>
    <row r="386">
      <c r="A386" t="str">
        <v>S-0385</v>
      </c>
      <c r="B386">
        <v>2.5</v>
      </c>
      <c r="C386">
        <v>6</v>
      </c>
      <c r="D386">
        <v>4</v>
      </c>
      <c r="E386">
        <v>9.3</v>
      </c>
      <c r="F386">
        <v>8.4</v>
      </c>
      <c r="G386">
        <v>7.8</v>
      </c>
      <c r="H386">
        <v>86.5</v>
      </c>
      <c r="I386">
        <v>68.8</v>
      </c>
      <c r="J386">
        <v>1</v>
      </c>
      <c r="K386">
        <v>51</v>
      </c>
      <c r="L386">
        <v>24.4</v>
      </c>
      <c r="M386">
        <v>5.8</v>
      </c>
      <c r="N386">
        <v>89</v>
      </c>
      <c r="O386">
        <v>36</v>
      </c>
      <c r="P386">
        <v>12.5</v>
      </c>
      <c r="Q386">
        <v>4</v>
      </c>
      <c r="R386">
        <v>7.6</v>
      </c>
      <c r="S386">
        <v>9.5</v>
      </c>
      <c r="T386">
        <v>94</v>
      </c>
      <c r="U386">
        <v>10491</v>
      </c>
      <c r="V386">
        <v>3342000</v>
      </c>
      <c r="W386">
        <v>66</v>
      </c>
      <c r="X386">
        <v>59.7</v>
      </c>
      <c r="Y386">
        <v>76.7</v>
      </c>
      <c r="Z386">
        <v>79.7</v>
      </c>
      <c r="AA386">
        <v>66</v>
      </c>
      <c r="AB386">
        <v>9.4</v>
      </c>
      <c r="AC386">
        <v>63.5</v>
      </c>
      <c r="AD386">
        <v>100</v>
      </c>
      <c r="AE386">
        <v>100</v>
      </c>
      <c r="AF386" t="str">
        <v>High</v>
      </c>
    </row>
    <row r="387">
      <c r="A387" t="str">
        <v>S-0386</v>
      </c>
      <c r="B387">
        <v>2.8</v>
      </c>
      <c r="C387">
        <v>8</v>
      </c>
      <c r="D387">
        <v>5</v>
      </c>
      <c r="E387">
        <v>11.8</v>
      </c>
      <c r="F387">
        <v>4.6</v>
      </c>
      <c r="G387">
        <v>7.9</v>
      </c>
      <c r="H387">
        <v>65.3</v>
      </c>
      <c r="I387">
        <v>66.8</v>
      </c>
      <c r="J387">
        <v>1</v>
      </c>
      <c r="K387">
        <v>53</v>
      </c>
      <c r="L387">
        <v>20.8</v>
      </c>
      <c r="M387">
        <v>5.2</v>
      </c>
      <c r="N387">
        <v>63</v>
      </c>
      <c r="O387">
        <v>52</v>
      </c>
      <c r="P387">
        <v>15</v>
      </c>
      <c r="Q387">
        <v>8.1</v>
      </c>
      <c r="R387">
        <v>7.8</v>
      </c>
      <c r="S387">
        <v>14.8</v>
      </c>
      <c r="T387">
        <v>97</v>
      </c>
      <c r="U387">
        <v>8090</v>
      </c>
      <c r="V387">
        <v>693000</v>
      </c>
      <c r="W387">
        <v>39</v>
      </c>
      <c r="X387">
        <v>66.8</v>
      </c>
      <c r="Y387">
        <v>73.8</v>
      </c>
      <c r="Z387">
        <v>84.6</v>
      </c>
      <c r="AA387">
        <v>39</v>
      </c>
      <c r="AB387">
        <v>32.7</v>
      </c>
      <c r="AC387">
        <v>65.9</v>
      </c>
      <c r="AD387">
        <v>100</v>
      </c>
      <c r="AE387">
        <v>100</v>
      </c>
      <c r="AF387" t="str">
        <v>High</v>
      </c>
    </row>
    <row r="388">
      <c r="A388" t="str">
        <v>S-0387</v>
      </c>
      <c r="B388">
        <v>5</v>
      </c>
      <c r="C388">
        <v>12</v>
      </c>
      <c r="D388">
        <v>8</v>
      </c>
      <c r="E388">
        <v>16.2</v>
      </c>
      <c r="F388">
        <v>8.9</v>
      </c>
      <c r="G388">
        <v>6.4</v>
      </c>
      <c r="H388">
        <v>88.6</v>
      </c>
      <c r="I388">
        <v>74.4</v>
      </c>
      <c r="J388">
        <v>0</v>
      </c>
      <c r="K388">
        <v>65</v>
      </c>
      <c r="L388">
        <v>37.7</v>
      </c>
      <c r="M388">
        <v>5.3</v>
      </c>
      <c r="N388">
        <v>71</v>
      </c>
      <c r="O388">
        <v>38</v>
      </c>
      <c r="P388">
        <v>21.6</v>
      </c>
      <c r="Q388">
        <v>10.7</v>
      </c>
      <c r="R388">
        <v>9.5</v>
      </c>
      <c r="S388">
        <v>15.6</v>
      </c>
      <c r="T388">
        <v>93</v>
      </c>
      <c r="U388">
        <v>8275</v>
      </c>
      <c r="V388">
        <v>1104000</v>
      </c>
      <c r="W388">
        <v>55</v>
      </c>
      <c r="X388">
        <v>67</v>
      </c>
      <c r="Y388">
        <v>72.2</v>
      </c>
      <c r="Z388">
        <v>74.1</v>
      </c>
      <c r="AA388">
        <v>55</v>
      </c>
      <c r="AB388">
        <v>30.9</v>
      </c>
      <c r="AC388">
        <v>64.9</v>
      </c>
      <c r="AD388">
        <v>100</v>
      </c>
      <c r="AE388">
        <v>100</v>
      </c>
      <c r="AF388" t="str">
        <v>High</v>
      </c>
    </row>
    <row r="389">
      <c r="A389" t="str">
        <v>S-0388</v>
      </c>
      <c r="B389">
        <v>1.8</v>
      </c>
      <c r="C389">
        <v>6</v>
      </c>
      <c r="D389">
        <v>3</v>
      </c>
      <c r="E389">
        <v>9.1</v>
      </c>
      <c r="F389">
        <v>5.4</v>
      </c>
      <c r="G389">
        <v>5.9</v>
      </c>
      <c r="H389">
        <v>86.2</v>
      </c>
      <c r="I389">
        <v>66.4</v>
      </c>
      <c r="J389">
        <v>0</v>
      </c>
      <c r="K389">
        <v>54</v>
      </c>
      <c r="L389">
        <v>20.1</v>
      </c>
      <c r="M389">
        <v>7.1</v>
      </c>
      <c r="N389">
        <v>73</v>
      </c>
      <c r="O389">
        <v>34</v>
      </c>
      <c r="P389">
        <v>20.5</v>
      </c>
      <c r="Q389">
        <v>8.9</v>
      </c>
      <c r="R389">
        <v>8.4</v>
      </c>
      <c r="S389">
        <v>15</v>
      </c>
      <c r="T389">
        <v>88</v>
      </c>
      <c r="U389">
        <v>8439</v>
      </c>
      <c r="V389">
        <v>980000</v>
      </c>
      <c r="W389">
        <v>50</v>
      </c>
      <c r="X389">
        <v>63</v>
      </c>
      <c r="Y389">
        <v>69.6</v>
      </c>
      <c r="Z389">
        <v>82.6</v>
      </c>
      <c r="AA389">
        <v>50</v>
      </c>
      <c r="AB389">
        <v>29.3</v>
      </c>
      <c r="AC389">
        <v>63.9</v>
      </c>
      <c r="AD389">
        <v>100</v>
      </c>
      <c r="AE389">
        <v>100</v>
      </c>
      <c r="AF389" t="str">
        <v>High</v>
      </c>
    </row>
    <row r="390">
      <c r="A390" t="str">
        <v>S-0389</v>
      </c>
      <c r="B390">
        <v>7.9</v>
      </c>
      <c r="C390">
        <v>18</v>
      </c>
      <c r="D390">
        <v>10</v>
      </c>
      <c r="E390">
        <v>13.8</v>
      </c>
      <c r="F390">
        <v>9.9</v>
      </c>
      <c r="G390">
        <v>6.7</v>
      </c>
      <c r="H390">
        <v>72.8</v>
      </c>
      <c r="I390">
        <v>93.3</v>
      </c>
      <c r="J390">
        <v>0</v>
      </c>
      <c r="K390">
        <v>69</v>
      </c>
      <c r="L390">
        <v>17.2</v>
      </c>
      <c r="M390">
        <v>3</v>
      </c>
      <c r="N390">
        <v>64</v>
      </c>
      <c r="O390">
        <v>34</v>
      </c>
      <c r="P390">
        <v>11.1</v>
      </c>
      <c r="Q390">
        <v>7.1</v>
      </c>
      <c r="R390">
        <v>6.8</v>
      </c>
      <c r="S390">
        <v>13.3</v>
      </c>
      <c r="T390">
        <v>99</v>
      </c>
      <c r="U390">
        <v>6680</v>
      </c>
      <c r="V390">
        <v>1025000</v>
      </c>
      <c r="W390">
        <v>50</v>
      </c>
      <c r="X390">
        <v>72.7</v>
      </c>
      <c r="Y390">
        <v>87.1</v>
      </c>
      <c r="Z390">
        <v>73.4</v>
      </c>
      <c r="AA390">
        <v>50</v>
      </c>
      <c r="AB390">
        <v>46.3</v>
      </c>
      <c r="AC390">
        <v>71.5</v>
      </c>
      <c r="AD390">
        <v>100</v>
      </c>
      <c r="AE390">
        <v>100</v>
      </c>
      <c r="AF390" t="str">
        <v>High</v>
      </c>
    </row>
    <row r="391">
      <c r="A391" t="str">
        <v>S-0390</v>
      </c>
      <c r="B391">
        <v>6.7</v>
      </c>
      <c r="C391">
        <v>18</v>
      </c>
      <c r="D391">
        <v>8</v>
      </c>
      <c r="E391">
        <v>13</v>
      </c>
      <c r="F391">
        <v>7.1</v>
      </c>
      <c r="G391">
        <v>7.7</v>
      </c>
      <c r="H391">
        <v>65.8</v>
      </c>
      <c r="I391">
        <v>67.4</v>
      </c>
      <c r="J391">
        <v>0</v>
      </c>
      <c r="K391">
        <v>65</v>
      </c>
      <c r="L391">
        <v>18</v>
      </c>
      <c r="M391">
        <v>3.1</v>
      </c>
      <c r="N391">
        <v>74</v>
      </c>
      <c r="O391">
        <v>44</v>
      </c>
      <c r="P391">
        <v>17.8</v>
      </c>
      <c r="Q391">
        <v>11.2</v>
      </c>
      <c r="R391">
        <v>6.8</v>
      </c>
      <c r="S391">
        <v>10.3</v>
      </c>
      <c r="T391">
        <v>97</v>
      </c>
      <c r="U391">
        <v>7119</v>
      </c>
      <c r="V391">
        <v>1179000</v>
      </c>
      <c r="W391">
        <v>59</v>
      </c>
      <c r="X391">
        <v>69.3</v>
      </c>
      <c r="Y391">
        <v>73.8</v>
      </c>
      <c r="Z391">
        <v>82.1</v>
      </c>
      <c r="AA391">
        <v>59</v>
      </c>
      <c r="AB391">
        <v>42.1</v>
      </c>
      <c r="AC391">
        <v>69.2</v>
      </c>
      <c r="AD391">
        <v>100</v>
      </c>
      <c r="AE391">
        <v>100</v>
      </c>
      <c r="AF391" t="str">
        <v>High</v>
      </c>
    </row>
    <row r="392">
      <c r="A392" t="str">
        <v>S-0391</v>
      </c>
      <c r="B392">
        <v>3.8</v>
      </c>
      <c r="C392">
        <v>13</v>
      </c>
      <c r="D392">
        <v>4</v>
      </c>
      <c r="E392">
        <v>14.4</v>
      </c>
      <c r="F392">
        <v>4.8</v>
      </c>
      <c r="G392">
        <v>6.4</v>
      </c>
      <c r="H392">
        <v>70.5</v>
      </c>
      <c r="I392">
        <v>68.9</v>
      </c>
      <c r="J392">
        <v>1</v>
      </c>
      <c r="K392">
        <v>56</v>
      </c>
      <c r="L392">
        <v>24.8</v>
      </c>
      <c r="M392">
        <v>3.3</v>
      </c>
      <c r="N392">
        <v>58</v>
      </c>
      <c r="O392">
        <v>36</v>
      </c>
      <c r="P392">
        <v>21.9</v>
      </c>
      <c r="Q392">
        <v>4.7</v>
      </c>
      <c r="R392">
        <v>6.7</v>
      </c>
      <c r="S392">
        <v>13.9</v>
      </c>
      <c r="T392">
        <v>92</v>
      </c>
      <c r="U392">
        <v>8208</v>
      </c>
      <c r="V392">
        <v>981000</v>
      </c>
      <c r="W392">
        <v>52</v>
      </c>
      <c r="X392">
        <v>71</v>
      </c>
      <c r="Y392">
        <v>75.2</v>
      </c>
      <c r="Z392">
        <v>84.8</v>
      </c>
      <c r="AA392">
        <v>52</v>
      </c>
      <c r="AB392">
        <v>31.5</v>
      </c>
      <c r="AC392">
        <v>69</v>
      </c>
      <c r="AD392">
        <v>100</v>
      </c>
      <c r="AE392">
        <v>100</v>
      </c>
      <c r="AF392" t="str">
        <v>High</v>
      </c>
    </row>
    <row r="393">
      <c r="A393" t="str">
        <v>S-0392</v>
      </c>
      <c r="B393">
        <v>9.5</v>
      </c>
      <c r="C393">
        <v>25</v>
      </c>
      <c r="D393">
        <v>12</v>
      </c>
      <c r="E393">
        <v>22.6</v>
      </c>
      <c r="F393">
        <v>15.7</v>
      </c>
      <c r="G393">
        <v>6.3</v>
      </c>
      <c r="H393">
        <v>62.6</v>
      </c>
      <c r="I393">
        <v>73.9</v>
      </c>
      <c r="J393">
        <v>1</v>
      </c>
      <c r="K393">
        <v>65</v>
      </c>
      <c r="L393">
        <v>28.1</v>
      </c>
      <c r="M393">
        <v>3.6</v>
      </c>
      <c r="N393">
        <v>64</v>
      </c>
      <c r="O393">
        <v>42</v>
      </c>
      <c r="P393">
        <v>17.1</v>
      </c>
      <c r="Q393">
        <v>10</v>
      </c>
      <c r="R393">
        <v>8.9</v>
      </c>
      <c r="S393">
        <v>13.3</v>
      </c>
      <c r="T393">
        <v>88</v>
      </c>
      <c r="U393">
        <v>6841</v>
      </c>
      <c r="V393">
        <v>839000</v>
      </c>
      <c r="W393">
        <v>32</v>
      </c>
      <c r="X393">
        <v>81.7</v>
      </c>
      <c r="Y393">
        <v>75.5</v>
      </c>
      <c r="Z393">
        <v>60</v>
      </c>
      <c r="AA393">
        <v>32</v>
      </c>
      <c r="AB393">
        <v>44.8</v>
      </c>
      <c r="AC393">
        <v>67.1</v>
      </c>
      <c r="AD393">
        <v>100</v>
      </c>
      <c r="AE393">
        <v>100</v>
      </c>
      <c r="AF393" t="str">
        <v>High</v>
      </c>
    </row>
    <row r="394">
      <c r="A394" t="str">
        <v>S-0393</v>
      </c>
      <c r="B394">
        <v>4.8</v>
      </c>
      <c r="C394">
        <v>12</v>
      </c>
      <c r="D394">
        <v>4</v>
      </c>
      <c r="E394">
        <v>6.9</v>
      </c>
      <c r="F394">
        <v>3.2</v>
      </c>
      <c r="G394">
        <v>9.1</v>
      </c>
      <c r="H394">
        <v>89.7</v>
      </c>
      <c r="I394">
        <v>86.4</v>
      </c>
      <c r="J394">
        <v>1</v>
      </c>
      <c r="K394">
        <v>63</v>
      </c>
      <c r="L394">
        <v>21.2</v>
      </c>
      <c r="M394">
        <v>4.4</v>
      </c>
      <c r="N394">
        <v>60</v>
      </c>
      <c r="O394">
        <v>21</v>
      </c>
      <c r="P394">
        <v>9.7</v>
      </c>
      <c r="Q394">
        <v>7.6</v>
      </c>
      <c r="R394">
        <v>2.8</v>
      </c>
      <c r="S394">
        <v>12.5</v>
      </c>
      <c r="T394">
        <v>100</v>
      </c>
      <c r="U394">
        <v>7386</v>
      </c>
      <c r="V394">
        <v>2108000</v>
      </c>
      <c r="W394">
        <v>81</v>
      </c>
      <c r="X394">
        <v>61.4</v>
      </c>
      <c r="Y394">
        <v>85.7</v>
      </c>
      <c r="Z394">
        <v>89.6</v>
      </c>
      <c r="AA394">
        <v>81</v>
      </c>
      <c r="AB394">
        <v>39.5</v>
      </c>
      <c r="AC394">
        <v>72.9</v>
      </c>
      <c r="AD394">
        <v>100</v>
      </c>
      <c r="AE394">
        <v>100</v>
      </c>
      <c r="AF394" t="str">
        <v>High</v>
      </c>
    </row>
    <row r="395">
      <c r="A395" t="str">
        <v>S-0394</v>
      </c>
      <c r="B395">
        <v>1</v>
      </c>
      <c r="C395">
        <v>3</v>
      </c>
      <c r="D395">
        <v>1</v>
      </c>
      <c r="E395">
        <v>5.6</v>
      </c>
      <c r="F395">
        <v>11.7</v>
      </c>
      <c r="H395">
        <v>76.7</v>
      </c>
      <c r="I395">
        <v>45.6</v>
      </c>
      <c r="J395">
        <v>0</v>
      </c>
      <c r="K395">
        <v>31</v>
      </c>
      <c r="L395">
        <v>36.6</v>
      </c>
      <c r="M395">
        <v>9.7</v>
      </c>
      <c r="N395">
        <v>69</v>
      </c>
      <c r="O395">
        <v>50</v>
      </c>
      <c r="P395">
        <v>22.7</v>
      </c>
      <c r="T395">
        <v>80</v>
      </c>
      <c r="U395">
        <v>8233</v>
      </c>
      <c r="V395">
        <v>1794000</v>
      </c>
      <c r="W395">
        <v>50</v>
      </c>
      <c r="X395">
        <v>49.8</v>
      </c>
      <c r="Y395">
        <v>51.4</v>
      </c>
      <c r="Z395">
        <v>65.4</v>
      </c>
      <c r="AA395">
        <v>50</v>
      </c>
      <c r="AB395">
        <v>31.3</v>
      </c>
      <c r="AC395">
        <v>51.5</v>
      </c>
      <c r="AD395">
        <v>100</v>
      </c>
      <c r="AE395">
        <v>81</v>
      </c>
      <c r="AF395" t="str">
        <v>Medium</v>
      </c>
    </row>
    <row r="396">
      <c r="A396" t="str">
        <v>S-0395</v>
      </c>
      <c r="B396">
        <v>0.9</v>
      </c>
      <c r="C396">
        <v>4</v>
      </c>
      <c r="D396">
        <v>3</v>
      </c>
      <c r="E396">
        <v>15</v>
      </c>
      <c r="F396">
        <v>14.2</v>
      </c>
      <c r="G396">
        <v>6.2</v>
      </c>
      <c r="H396">
        <v>84</v>
      </c>
      <c r="I396">
        <v>62.7</v>
      </c>
      <c r="J396">
        <v>0</v>
      </c>
      <c r="K396">
        <v>49</v>
      </c>
      <c r="L396">
        <v>39.4</v>
      </c>
      <c r="M396">
        <v>8</v>
      </c>
      <c r="N396">
        <v>67</v>
      </c>
      <c r="O396">
        <v>38</v>
      </c>
      <c r="P396">
        <v>20.2</v>
      </c>
      <c r="Q396">
        <v>10.4</v>
      </c>
      <c r="R396">
        <v>7.5</v>
      </c>
      <c r="S396">
        <v>19.3</v>
      </c>
      <c r="T396">
        <v>83</v>
      </c>
      <c r="U396">
        <v>7646</v>
      </c>
      <c r="V396">
        <v>1781000</v>
      </c>
      <c r="W396">
        <v>41</v>
      </c>
      <c r="X396">
        <v>64.8</v>
      </c>
      <c r="Y396">
        <v>67.6</v>
      </c>
      <c r="Z396">
        <v>59.1</v>
      </c>
      <c r="AA396">
        <v>41</v>
      </c>
      <c r="AB396">
        <v>37</v>
      </c>
      <c r="AC396">
        <v>59.2</v>
      </c>
      <c r="AD396">
        <v>100</v>
      </c>
      <c r="AE396">
        <v>100</v>
      </c>
      <c r="AF396" t="str">
        <v>High</v>
      </c>
    </row>
    <row r="397">
      <c r="A397" t="str">
        <v>S-0396</v>
      </c>
      <c r="B397">
        <v>1.4</v>
      </c>
      <c r="C397">
        <v>6</v>
      </c>
      <c r="D397">
        <v>0</v>
      </c>
      <c r="E397">
        <v>13.2</v>
      </c>
      <c r="F397">
        <v>11.9</v>
      </c>
      <c r="G397">
        <v>8.3</v>
      </c>
      <c r="H397">
        <v>81.5</v>
      </c>
      <c r="I397">
        <v>45.2</v>
      </c>
      <c r="J397">
        <v>0</v>
      </c>
      <c r="K397">
        <v>51</v>
      </c>
      <c r="L397">
        <v>39.6</v>
      </c>
      <c r="M397">
        <v>11.7</v>
      </c>
      <c r="N397">
        <v>59</v>
      </c>
      <c r="O397">
        <v>39</v>
      </c>
      <c r="P397">
        <v>23</v>
      </c>
      <c r="Q397">
        <v>10.2</v>
      </c>
      <c r="R397">
        <v>9</v>
      </c>
      <c r="S397">
        <v>21.7</v>
      </c>
      <c r="T397">
        <v>84</v>
      </c>
      <c r="U397">
        <v>7012</v>
      </c>
      <c r="V397">
        <v>1853000</v>
      </c>
      <c r="W397">
        <v>57</v>
      </c>
      <c r="X397">
        <v>62.6</v>
      </c>
      <c r="Y397">
        <v>57</v>
      </c>
      <c r="Z397">
        <v>62.7</v>
      </c>
      <c r="AA397">
        <v>57</v>
      </c>
      <c r="AB397">
        <v>43.1</v>
      </c>
      <c r="AC397">
        <v>58.7</v>
      </c>
      <c r="AD397">
        <v>100</v>
      </c>
      <c r="AE397">
        <v>100</v>
      </c>
      <c r="AF397" t="str">
        <v>High</v>
      </c>
    </row>
    <row r="398">
      <c r="A398" t="str">
        <v>S-0397</v>
      </c>
      <c r="B398">
        <v>0.9</v>
      </c>
      <c r="C398">
        <v>4</v>
      </c>
      <c r="D398">
        <v>1</v>
      </c>
      <c r="E398">
        <v>1.4</v>
      </c>
      <c r="F398">
        <v>8.9</v>
      </c>
      <c r="G398">
        <v>9.3</v>
      </c>
      <c r="H398">
        <v>91.9</v>
      </c>
      <c r="J398">
        <v>0</v>
      </c>
      <c r="K398">
        <v>39</v>
      </c>
      <c r="L398">
        <v>29.5</v>
      </c>
      <c r="N398">
        <v>87</v>
      </c>
      <c r="O398">
        <v>55</v>
      </c>
      <c r="Q398">
        <v>8.2</v>
      </c>
      <c r="R398">
        <v>1.1</v>
      </c>
      <c r="S398">
        <v>16</v>
      </c>
      <c r="U398">
        <v>8313</v>
      </c>
      <c r="V398">
        <v>3048000</v>
      </c>
      <c r="W398">
        <v>60</v>
      </c>
      <c r="X398">
        <v>43.7</v>
      </c>
      <c r="Y398">
        <v>89.9</v>
      </c>
      <c r="Z398">
        <v>73.8</v>
      </c>
      <c r="AA398">
        <v>60</v>
      </c>
      <c r="AB398">
        <v>30.5</v>
      </c>
      <c r="AC398">
        <v>61.6</v>
      </c>
      <c r="AD398">
        <v>100</v>
      </c>
      <c r="AE398">
        <v>81</v>
      </c>
      <c r="AF398" t="str">
        <v>Medium</v>
      </c>
    </row>
    <row r="399">
      <c r="A399" t="str">
        <v>S-0398</v>
      </c>
      <c r="B399">
        <v>3.5</v>
      </c>
      <c r="C399">
        <v>9</v>
      </c>
      <c r="D399">
        <v>7</v>
      </c>
      <c r="E399">
        <v>9.8</v>
      </c>
      <c r="G399">
        <v>6.9</v>
      </c>
      <c r="H399">
        <v>69.2</v>
      </c>
      <c r="J399">
        <v>0</v>
      </c>
      <c r="K399">
        <v>51</v>
      </c>
      <c r="L399">
        <v>25.1</v>
      </c>
      <c r="N399">
        <v>67</v>
      </c>
      <c r="O399">
        <v>54</v>
      </c>
      <c r="Q399">
        <v>13.2</v>
      </c>
      <c r="R399">
        <v>6.6</v>
      </c>
      <c r="S399">
        <v>15.4</v>
      </c>
      <c r="U399">
        <v>5671</v>
      </c>
      <c r="V399">
        <v>926000</v>
      </c>
      <c r="W399">
        <v>44</v>
      </c>
      <c r="X399">
        <v>61.2</v>
      </c>
      <c r="Y399">
        <v>75.5</v>
      </c>
      <c r="Z399">
        <v>72.1</v>
      </c>
      <c r="AA399">
        <v>44</v>
      </c>
      <c r="AB399">
        <v>56.1</v>
      </c>
      <c r="AC399">
        <v>64.7</v>
      </c>
      <c r="AD399">
        <v>100</v>
      </c>
      <c r="AE399">
        <v>76.2</v>
      </c>
      <c r="AF399" t="str">
        <v>Medium</v>
      </c>
    </row>
    <row r="400">
      <c r="A400" t="str">
        <v>S-0399</v>
      </c>
      <c r="B400">
        <v>0.7</v>
      </c>
      <c r="C400">
        <v>4</v>
      </c>
      <c r="D400">
        <v>1</v>
      </c>
      <c r="E400">
        <v>4.2</v>
      </c>
      <c r="F400">
        <v>5.6</v>
      </c>
      <c r="G400">
        <v>6.4</v>
      </c>
      <c r="H400">
        <v>70.4</v>
      </c>
      <c r="I400">
        <v>49.2</v>
      </c>
      <c r="J400">
        <v>3</v>
      </c>
      <c r="K400">
        <v>28</v>
      </c>
      <c r="L400">
        <v>24.3</v>
      </c>
      <c r="M400">
        <v>9.8</v>
      </c>
      <c r="N400">
        <v>85</v>
      </c>
      <c r="O400">
        <v>37</v>
      </c>
      <c r="P400">
        <v>21.7</v>
      </c>
      <c r="Q400">
        <v>12.6</v>
      </c>
      <c r="R400">
        <v>9.2</v>
      </c>
      <c r="S400">
        <v>15.2</v>
      </c>
      <c r="T400">
        <v>79</v>
      </c>
      <c r="U400">
        <v>5749</v>
      </c>
      <c r="V400">
        <v>1260000</v>
      </c>
      <c r="W400">
        <v>59</v>
      </c>
      <c r="X400">
        <v>51.9</v>
      </c>
      <c r="Y400">
        <v>59.3</v>
      </c>
      <c r="Z400">
        <v>82</v>
      </c>
      <c r="AA400">
        <v>59</v>
      </c>
      <c r="AB400">
        <v>55.3</v>
      </c>
      <c r="AC400">
        <v>60.8</v>
      </c>
      <c r="AD400">
        <v>100</v>
      </c>
      <c r="AE400">
        <v>100</v>
      </c>
      <c r="AF400" t="str">
        <v>High</v>
      </c>
    </row>
    <row r="401">
      <c r="A401" t="str">
        <v>S-0400</v>
      </c>
      <c r="B401">
        <v>1.3</v>
      </c>
      <c r="C401">
        <v>6</v>
      </c>
      <c r="D401">
        <v>1</v>
      </c>
      <c r="E401">
        <v>12.6</v>
      </c>
      <c r="F401">
        <v>12.2</v>
      </c>
      <c r="G401">
        <v>9.1</v>
      </c>
      <c r="H401">
        <v>83.8</v>
      </c>
      <c r="I401">
        <v>52.3</v>
      </c>
      <c r="J401">
        <v>0</v>
      </c>
      <c r="K401">
        <v>53</v>
      </c>
      <c r="L401">
        <v>26.2</v>
      </c>
      <c r="M401">
        <v>10.2</v>
      </c>
      <c r="N401">
        <v>57</v>
      </c>
      <c r="O401">
        <v>26</v>
      </c>
      <c r="P401">
        <v>17.7</v>
      </c>
      <c r="Q401">
        <v>7.9</v>
      </c>
      <c r="R401">
        <v>4.2</v>
      </c>
      <c r="S401">
        <v>10</v>
      </c>
      <c r="T401">
        <v>86</v>
      </c>
      <c r="U401">
        <v>7647</v>
      </c>
      <c r="V401">
        <v>1238000</v>
      </c>
      <c r="W401">
        <v>49</v>
      </c>
      <c r="X401">
        <v>68.4</v>
      </c>
      <c r="Y401">
        <v>65.6</v>
      </c>
      <c r="Z401">
        <v>70.5</v>
      </c>
      <c r="AA401">
        <v>49</v>
      </c>
      <c r="AB401">
        <v>37</v>
      </c>
      <c r="AC401">
        <v>63</v>
      </c>
      <c r="AD401">
        <v>100</v>
      </c>
      <c r="AE401">
        <v>100</v>
      </c>
      <c r="AF401" t="str">
        <v>High</v>
      </c>
    </row>
    <row r="402">
      <c r="A402" t="str">
        <v>S-0401</v>
      </c>
      <c r="B402">
        <v>2.5</v>
      </c>
      <c r="C402">
        <v>7</v>
      </c>
      <c r="D402">
        <v>3</v>
      </c>
      <c r="E402">
        <v>9</v>
      </c>
      <c r="F402">
        <v>1.2</v>
      </c>
      <c r="G402">
        <v>9</v>
      </c>
      <c r="H402">
        <v>87.4</v>
      </c>
      <c r="I402">
        <v>55</v>
      </c>
      <c r="J402">
        <v>1</v>
      </c>
      <c r="K402">
        <v>56</v>
      </c>
      <c r="L402">
        <v>27.8</v>
      </c>
      <c r="M402">
        <v>8.4</v>
      </c>
      <c r="N402">
        <v>75</v>
      </c>
      <c r="O402">
        <v>35</v>
      </c>
      <c r="P402">
        <v>13</v>
      </c>
      <c r="Q402">
        <v>8.4</v>
      </c>
      <c r="R402">
        <v>8.7</v>
      </c>
      <c r="S402">
        <v>17.1</v>
      </c>
      <c r="T402">
        <v>86</v>
      </c>
      <c r="U402">
        <v>9966</v>
      </c>
      <c r="V402">
        <v>3327000</v>
      </c>
      <c r="W402">
        <v>77</v>
      </c>
      <c r="X402">
        <v>59.4</v>
      </c>
      <c r="Y402">
        <v>67.5</v>
      </c>
      <c r="Z402">
        <v>89</v>
      </c>
      <c r="AA402">
        <v>77</v>
      </c>
      <c r="AB402">
        <v>14.5</v>
      </c>
      <c r="AC402">
        <v>64.6</v>
      </c>
      <c r="AD402">
        <v>100</v>
      </c>
      <c r="AE402">
        <v>100</v>
      </c>
      <c r="AF402" t="str">
        <v>High</v>
      </c>
    </row>
    <row r="403">
      <c r="A403" t="str">
        <v>S-0402</v>
      </c>
      <c r="B403">
        <v>3.5</v>
      </c>
      <c r="C403">
        <v>6</v>
      </c>
      <c r="D403">
        <v>3</v>
      </c>
      <c r="E403">
        <v>8.9</v>
      </c>
      <c r="F403">
        <v>4.7</v>
      </c>
      <c r="G403">
        <v>8.2</v>
      </c>
      <c r="I403">
        <v>74.8</v>
      </c>
      <c r="J403">
        <v>0</v>
      </c>
      <c r="K403">
        <v>49</v>
      </c>
      <c r="L403">
        <v>25.7</v>
      </c>
      <c r="M403">
        <v>5.7</v>
      </c>
      <c r="N403">
        <v>69</v>
      </c>
      <c r="P403">
        <v>18.1</v>
      </c>
      <c r="Q403">
        <v>8</v>
      </c>
      <c r="R403">
        <v>2.6</v>
      </c>
      <c r="S403">
        <v>12.7</v>
      </c>
      <c r="T403">
        <v>94</v>
      </c>
      <c r="U403">
        <v>6409</v>
      </c>
      <c r="V403">
        <v>1517000</v>
      </c>
      <c r="W403">
        <v>44</v>
      </c>
      <c r="X403">
        <v>55</v>
      </c>
      <c r="Y403">
        <v>77.4</v>
      </c>
      <c r="Z403">
        <v>85.9</v>
      </c>
      <c r="AA403">
        <v>44</v>
      </c>
      <c r="AB403">
        <v>48.9</v>
      </c>
      <c r="AC403">
        <v>65.1</v>
      </c>
      <c r="AD403">
        <v>100</v>
      </c>
      <c r="AE403">
        <v>90.5</v>
      </c>
      <c r="AF403" t="str">
        <v>High</v>
      </c>
    </row>
    <row r="404">
      <c r="A404" t="str">
        <v>S-0403</v>
      </c>
      <c r="B404">
        <v>4.3</v>
      </c>
      <c r="C404">
        <v>12</v>
      </c>
      <c r="D404">
        <v>6</v>
      </c>
      <c r="E404">
        <v>9.6</v>
      </c>
      <c r="F404">
        <v>10.9</v>
      </c>
      <c r="G404">
        <v>6</v>
      </c>
      <c r="H404">
        <v>85.8</v>
      </c>
      <c r="I404">
        <v>74.8</v>
      </c>
      <c r="J404">
        <v>0</v>
      </c>
      <c r="K404">
        <v>56</v>
      </c>
      <c r="L404">
        <v>31.6</v>
      </c>
      <c r="M404">
        <v>7</v>
      </c>
      <c r="N404">
        <v>79</v>
      </c>
      <c r="O404">
        <v>43</v>
      </c>
      <c r="P404">
        <v>18</v>
      </c>
      <c r="Q404">
        <v>10.5</v>
      </c>
      <c r="R404">
        <v>7.1</v>
      </c>
      <c r="S404">
        <v>16.7</v>
      </c>
      <c r="T404">
        <v>96</v>
      </c>
      <c r="U404">
        <v>5567</v>
      </c>
      <c r="V404">
        <v>1915000</v>
      </c>
      <c r="W404">
        <v>58</v>
      </c>
      <c r="X404">
        <v>57.7</v>
      </c>
      <c r="Y404">
        <v>73.5</v>
      </c>
      <c r="Z404">
        <v>68.6</v>
      </c>
      <c r="AA404">
        <v>58</v>
      </c>
      <c r="AB404">
        <v>57.1</v>
      </c>
      <c r="AC404">
        <v>63.8</v>
      </c>
      <c r="AD404">
        <v>100</v>
      </c>
      <c r="AE404">
        <v>100</v>
      </c>
      <c r="AF404" t="str">
        <v>High</v>
      </c>
    </row>
    <row r="405">
      <c r="A405" t="str">
        <v>S-0404</v>
      </c>
      <c r="B405">
        <v>1.6</v>
      </c>
      <c r="C405">
        <v>5</v>
      </c>
      <c r="D405">
        <v>2</v>
      </c>
      <c r="E405">
        <v>10</v>
      </c>
      <c r="F405">
        <v>5.6</v>
      </c>
      <c r="G405">
        <v>7.1</v>
      </c>
      <c r="H405">
        <v>76.5</v>
      </c>
      <c r="I405">
        <v>62.3</v>
      </c>
      <c r="J405">
        <v>0</v>
      </c>
      <c r="K405">
        <v>53</v>
      </c>
      <c r="L405">
        <v>24.9</v>
      </c>
      <c r="M405">
        <v>9.9</v>
      </c>
      <c r="N405">
        <v>61</v>
      </c>
      <c r="O405">
        <v>30</v>
      </c>
      <c r="P405">
        <v>13.7</v>
      </c>
      <c r="Q405">
        <v>14.5</v>
      </c>
      <c r="R405">
        <v>5.1</v>
      </c>
      <c r="S405">
        <v>17.1</v>
      </c>
      <c r="T405">
        <v>87</v>
      </c>
      <c r="U405">
        <v>5934</v>
      </c>
      <c r="V405">
        <v>1134000</v>
      </c>
      <c r="W405">
        <v>49</v>
      </c>
      <c r="X405">
        <v>64.1</v>
      </c>
      <c r="Y405">
        <v>67.9</v>
      </c>
      <c r="Z405">
        <v>80.6</v>
      </c>
      <c r="AA405">
        <v>49</v>
      </c>
      <c r="AB405">
        <v>53.5</v>
      </c>
      <c r="AC405">
        <v>65.8</v>
      </c>
      <c r="AD405">
        <v>100</v>
      </c>
      <c r="AE405">
        <v>100</v>
      </c>
      <c r="AF405" t="str">
        <v>High</v>
      </c>
    </row>
    <row r="406">
      <c r="A406" t="str">
        <v>S-0405</v>
      </c>
      <c r="B406">
        <v>7.3</v>
      </c>
      <c r="C406">
        <v>22</v>
      </c>
      <c r="D406">
        <v>11</v>
      </c>
      <c r="E406">
        <v>16.3</v>
      </c>
      <c r="G406">
        <v>6.2</v>
      </c>
      <c r="H406">
        <v>81.2</v>
      </c>
      <c r="I406">
        <v>76.4</v>
      </c>
      <c r="J406">
        <v>0</v>
      </c>
      <c r="K406">
        <v>76</v>
      </c>
      <c r="L406">
        <v>13.5</v>
      </c>
      <c r="M406">
        <v>6.6</v>
      </c>
      <c r="N406">
        <v>64</v>
      </c>
      <c r="O406">
        <v>45</v>
      </c>
      <c r="P406">
        <v>12.7</v>
      </c>
      <c r="Q406">
        <v>10.4</v>
      </c>
      <c r="R406">
        <v>8.9</v>
      </c>
      <c r="S406">
        <v>14.3</v>
      </c>
      <c r="T406">
        <v>91</v>
      </c>
      <c r="U406">
        <v>7199</v>
      </c>
      <c r="V406">
        <v>1241000</v>
      </c>
      <c r="W406">
        <v>49</v>
      </c>
      <c r="X406">
        <v>77.4</v>
      </c>
      <c r="Y406">
        <v>75.6</v>
      </c>
      <c r="Z406">
        <v>74.4</v>
      </c>
      <c r="AA406">
        <v>49</v>
      </c>
      <c r="AB406">
        <v>41.3</v>
      </c>
      <c r="AC406">
        <v>69.9</v>
      </c>
      <c r="AD406">
        <v>100</v>
      </c>
      <c r="AE406">
        <v>95.2</v>
      </c>
      <c r="AF406" t="str">
        <v>High</v>
      </c>
    </row>
    <row r="407">
      <c r="A407" t="str">
        <v>S-0406</v>
      </c>
      <c r="B407">
        <v>0.5</v>
      </c>
      <c r="C407">
        <v>3</v>
      </c>
      <c r="D407">
        <v>0</v>
      </c>
      <c r="G407">
        <v>7.9</v>
      </c>
      <c r="I407">
        <v>46.7</v>
      </c>
      <c r="J407">
        <v>0</v>
      </c>
      <c r="K407">
        <v>35</v>
      </c>
      <c r="L407">
        <v>36.1</v>
      </c>
      <c r="M407">
        <v>11.4</v>
      </c>
      <c r="P407">
        <v>16.8</v>
      </c>
      <c r="Q407">
        <v>7.5</v>
      </c>
      <c r="R407">
        <v>10.4</v>
      </c>
      <c r="S407">
        <v>20.9</v>
      </c>
      <c r="T407">
        <v>79</v>
      </c>
      <c r="U407">
        <v>5624</v>
      </c>
      <c r="V407">
        <v>700000</v>
      </c>
      <c r="W407">
        <v>42</v>
      </c>
      <c r="X407">
        <v>56.5</v>
      </c>
      <c r="Y407">
        <v>60.5</v>
      </c>
      <c r="Z407">
        <v>60.6</v>
      </c>
      <c r="AA407">
        <v>42</v>
      </c>
      <c r="AB407">
        <v>56.5</v>
      </c>
      <c r="AC407">
        <v>56.9</v>
      </c>
      <c r="AD407">
        <v>100</v>
      </c>
      <c r="AE407">
        <v>76.2</v>
      </c>
      <c r="AF407" t="str">
        <v>Medium</v>
      </c>
    </row>
    <row r="408">
      <c r="A408" t="str">
        <v>S-0407</v>
      </c>
      <c r="B408">
        <v>8.6</v>
      </c>
      <c r="C408">
        <v>20</v>
      </c>
      <c r="D408">
        <v>12</v>
      </c>
      <c r="E408">
        <v>11.5</v>
      </c>
      <c r="F408">
        <v>9.1</v>
      </c>
      <c r="G408">
        <v>4.4</v>
      </c>
      <c r="H408">
        <v>76</v>
      </c>
      <c r="I408">
        <v>90.6</v>
      </c>
      <c r="J408">
        <v>0</v>
      </c>
      <c r="K408">
        <v>66</v>
      </c>
      <c r="L408">
        <v>27.7</v>
      </c>
      <c r="M408">
        <v>3.3</v>
      </c>
      <c r="N408">
        <v>71</v>
      </c>
      <c r="O408">
        <v>50</v>
      </c>
      <c r="P408">
        <v>15.4</v>
      </c>
      <c r="Q408">
        <v>7.8</v>
      </c>
      <c r="R408">
        <v>8.1</v>
      </c>
      <c r="S408">
        <v>21.8</v>
      </c>
      <c r="T408">
        <v>95</v>
      </c>
      <c r="U408">
        <v>6047</v>
      </c>
      <c r="V408">
        <v>2099000</v>
      </c>
      <c r="W408">
        <v>69</v>
      </c>
      <c r="X408">
        <v>62.7</v>
      </c>
      <c r="Y408">
        <v>83.4</v>
      </c>
      <c r="Z408">
        <v>69.1</v>
      </c>
      <c r="AA408">
        <v>69</v>
      </c>
      <c r="AB408">
        <v>52.5</v>
      </c>
      <c r="AC408">
        <v>68.8</v>
      </c>
      <c r="AD408">
        <v>100</v>
      </c>
      <c r="AE408">
        <v>100</v>
      </c>
      <c r="AF408" t="str">
        <v>High</v>
      </c>
    </row>
    <row r="409">
      <c r="A409" t="str">
        <v>S-0408</v>
      </c>
      <c r="B409">
        <v>3.3</v>
      </c>
      <c r="C409">
        <v>9</v>
      </c>
      <c r="D409">
        <v>4</v>
      </c>
      <c r="E409">
        <v>11.2</v>
      </c>
      <c r="F409">
        <v>9.3</v>
      </c>
      <c r="G409">
        <v>7.4</v>
      </c>
      <c r="H409">
        <v>68.4</v>
      </c>
      <c r="I409">
        <v>42.9</v>
      </c>
      <c r="J409">
        <v>0</v>
      </c>
      <c r="K409">
        <v>51</v>
      </c>
      <c r="L409">
        <v>42.7</v>
      </c>
      <c r="M409">
        <v>10.5</v>
      </c>
      <c r="N409">
        <v>53</v>
      </c>
      <c r="O409">
        <v>49</v>
      </c>
      <c r="P409">
        <v>19.8</v>
      </c>
      <c r="Q409">
        <v>6.8</v>
      </c>
      <c r="R409">
        <v>10.5</v>
      </c>
      <c r="S409">
        <v>15</v>
      </c>
      <c r="T409">
        <v>69</v>
      </c>
      <c r="U409">
        <v>5788</v>
      </c>
      <c r="V409">
        <v>1049000</v>
      </c>
      <c r="W409">
        <v>51</v>
      </c>
      <c r="X409">
        <v>58</v>
      </c>
      <c r="Y409">
        <v>59</v>
      </c>
      <c r="Z409">
        <v>73.6</v>
      </c>
      <c r="AA409">
        <v>51</v>
      </c>
      <c r="AB409">
        <v>55</v>
      </c>
      <c r="AC409">
        <v>60.3</v>
      </c>
      <c r="AD409">
        <v>100</v>
      </c>
      <c r="AE409">
        <v>100</v>
      </c>
      <c r="AF409" t="str">
        <v>High</v>
      </c>
    </row>
    <row r="410">
      <c r="A410" t="str">
        <v>S-0409</v>
      </c>
      <c r="B410">
        <v>2.5</v>
      </c>
      <c r="C410">
        <v>7</v>
      </c>
      <c r="D410">
        <v>5</v>
      </c>
      <c r="E410">
        <v>14.8</v>
      </c>
      <c r="F410">
        <v>5.7</v>
      </c>
      <c r="G410">
        <v>5.5</v>
      </c>
      <c r="H410">
        <v>59.2</v>
      </c>
      <c r="I410">
        <v>51.7</v>
      </c>
      <c r="J410">
        <v>0</v>
      </c>
      <c r="K410">
        <v>52</v>
      </c>
      <c r="L410">
        <v>33.8</v>
      </c>
      <c r="M410">
        <v>7</v>
      </c>
      <c r="N410">
        <v>65</v>
      </c>
      <c r="O410">
        <v>49</v>
      </c>
      <c r="P410">
        <v>20.9</v>
      </c>
      <c r="Q410">
        <v>10.8</v>
      </c>
      <c r="R410">
        <v>11.8</v>
      </c>
      <c r="S410">
        <v>18.7</v>
      </c>
      <c r="T410">
        <v>91</v>
      </c>
      <c r="U410">
        <v>4523</v>
      </c>
      <c r="V410">
        <v>541000</v>
      </c>
      <c r="W410">
        <v>51</v>
      </c>
      <c r="X410">
        <v>66.2</v>
      </c>
      <c r="Y410">
        <v>62.2</v>
      </c>
      <c r="Z410">
        <v>79.2</v>
      </c>
      <c r="AA410">
        <v>51</v>
      </c>
      <c r="AB410">
        <v>67.2</v>
      </c>
      <c r="AC410">
        <v>66.4</v>
      </c>
      <c r="AD410">
        <v>100</v>
      </c>
      <c r="AE410">
        <v>100</v>
      </c>
      <c r="AF410" t="str">
        <v>High</v>
      </c>
    </row>
    <row r="411">
      <c r="A411" t="str">
        <v>S-0410</v>
      </c>
      <c r="B411">
        <v>2.8</v>
      </c>
      <c r="C411">
        <v>8</v>
      </c>
      <c r="D411">
        <v>5</v>
      </c>
      <c r="E411">
        <v>10.4</v>
      </c>
      <c r="F411">
        <v>17.1</v>
      </c>
      <c r="G411">
        <v>6.4</v>
      </c>
      <c r="H411">
        <v>89.7</v>
      </c>
      <c r="I411">
        <v>53.6</v>
      </c>
      <c r="J411">
        <v>0</v>
      </c>
      <c r="K411">
        <v>47</v>
      </c>
      <c r="L411">
        <v>33.8</v>
      </c>
      <c r="M411">
        <v>6.4</v>
      </c>
      <c r="N411">
        <v>58</v>
      </c>
      <c r="O411">
        <v>30</v>
      </c>
      <c r="P411">
        <v>17.9</v>
      </c>
      <c r="Q411">
        <v>15.2</v>
      </c>
      <c r="R411">
        <v>11.2</v>
      </c>
      <c r="S411">
        <v>19.2</v>
      </c>
      <c r="T411">
        <v>74</v>
      </c>
      <c r="U411">
        <v>7160</v>
      </c>
      <c r="V411">
        <v>2860000</v>
      </c>
      <c r="W411">
        <v>68</v>
      </c>
      <c r="X411">
        <v>61.3</v>
      </c>
      <c r="Y411">
        <v>63</v>
      </c>
      <c r="Z411">
        <v>52.4</v>
      </c>
      <c r="AA411">
        <v>68</v>
      </c>
      <c r="AB411">
        <v>41.7</v>
      </c>
      <c r="AC411">
        <v>58.7</v>
      </c>
      <c r="AD411">
        <v>100</v>
      </c>
      <c r="AE411">
        <v>100</v>
      </c>
      <c r="AF411" t="str">
        <v>High</v>
      </c>
    </row>
    <row r="412">
      <c r="A412" t="str">
        <v>S-0411</v>
      </c>
      <c r="B412">
        <v>6.6</v>
      </c>
      <c r="C412">
        <v>17</v>
      </c>
      <c r="D412">
        <v>9</v>
      </c>
      <c r="E412">
        <v>17.3</v>
      </c>
      <c r="F412">
        <v>5.6</v>
      </c>
      <c r="G412">
        <v>5.2</v>
      </c>
      <c r="H412">
        <v>91.2</v>
      </c>
      <c r="I412">
        <v>78.2</v>
      </c>
      <c r="J412">
        <v>0</v>
      </c>
      <c r="K412">
        <v>71</v>
      </c>
      <c r="L412">
        <v>22.5</v>
      </c>
      <c r="M412">
        <v>3.3</v>
      </c>
      <c r="N412">
        <v>47</v>
      </c>
      <c r="O412">
        <v>21</v>
      </c>
      <c r="P412">
        <v>12.3</v>
      </c>
      <c r="Q412">
        <v>12.6</v>
      </c>
      <c r="R412">
        <v>4.8</v>
      </c>
      <c r="S412">
        <v>23.5</v>
      </c>
      <c r="T412">
        <v>93</v>
      </c>
      <c r="U412">
        <v>6623</v>
      </c>
      <c r="V412">
        <v>1734000</v>
      </c>
      <c r="W412">
        <v>61</v>
      </c>
      <c r="X412">
        <v>78.9</v>
      </c>
      <c r="Y412">
        <v>79.9</v>
      </c>
      <c r="Z412">
        <v>76</v>
      </c>
      <c r="AA412">
        <v>61</v>
      </c>
      <c r="AB412">
        <v>46.9</v>
      </c>
      <c r="AC412">
        <v>73.6</v>
      </c>
      <c r="AD412">
        <v>100</v>
      </c>
      <c r="AE412">
        <v>100</v>
      </c>
      <c r="AF412" t="str">
        <v>High</v>
      </c>
    </row>
    <row r="413">
      <c r="A413" t="str">
        <v>S-0412</v>
      </c>
      <c r="B413">
        <v>1.6</v>
      </c>
      <c r="C413">
        <v>6</v>
      </c>
      <c r="D413">
        <v>2</v>
      </c>
      <c r="E413">
        <v>13.4</v>
      </c>
      <c r="F413">
        <v>6.9</v>
      </c>
      <c r="G413">
        <v>8.6</v>
      </c>
      <c r="H413">
        <v>72.8</v>
      </c>
      <c r="I413">
        <v>53.6</v>
      </c>
      <c r="J413">
        <v>0</v>
      </c>
      <c r="K413">
        <v>56</v>
      </c>
      <c r="L413">
        <v>38.3</v>
      </c>
      <c r="M413">
        <v>9.4</v>
      </c>
      <c r="N413">
        <v>61</v>
      </c>
      <c r="O413">
        <v>58</v>
      </c>
      <c r="P413">
        <v>16.6</v>
      </c>
      <c r="Q413">
        <v>8.5</v>
      </c>
      <c r="R413">
        <v>8.4</v>
      </c>
      <c r="S413">
        <v>7.7</v>
      </c>
      <c r="T413">
        <v>81</v>
      </c>
      <c r="U413">
        <v>6476</v>
      </c>
      <c r="V413">
        <v>1780000</v>
      </c>
      <c r="W413">
        <v>56</v>
      </c>
      <c r="X413">
        <v>61.8</v>
      </c>
      <c r="Y413">
        <v>65</v>
      </c>
      <c r="Z413">
        <v>84.5</v>
      </c>
      <c r="AA413">
        <v>56</v>
      </c>
      <c r="AB413">
        <v>48.3</v>
      </c>
      <c r="AC413">
        <v>65.2</v>
      </c>
      <c r="AD413">
        <v>100</v>
      </c>
      <c r="AE413">
        <v>100</v>
      </c>
      <c r="AF413" t="str">
        <v>High</v>
      </c>
    </row>
    <row r="414">
      <c r="A414" t="str">
        <v>S-0413</v>
      </c>
      <c r="B414">
        <v>1.4</v>
      </c>
      <c r="C414">
        <v>4</v>
      </c>
      <c r="D414">
        <v>1</v>
      </c>
      <c r="E414">
        <v>15.7</v>
      </c>
      <c r="F414">
        <v>12.7</v>
      </c>
      <c r="G414">
        <v>4.8</v>
      </c>
      <c r="H414">
        <v>78.7</v>
      </c>
      <c r="I414">
        <v>55.4</v>
      </c>
      <c r="J414">
        <v>0</v>
      </c>
      <c r="K414">
        <v>48</v>
      </c>
      <c r="L414">
        <v>44</v>
      </c>
      <c r="M414">
        <v>9.2</v>
      </c>
      <c r="N414">
        <v>81</v>
      </c>
      <c r="O414">
        <v>44</v>
      </c>
      <c r="P414">
        <v>21.3</v>
      </c>
      <c r="Q414">
        <v>7</v>
      </c>
      <c r="R414">
        <v>9.9</v>
      </c>
      <c r="S414">
        <v>15.9</v>
      </c>
      <c r="T414">
        <v>81</v>
      </c>
      <c r="U414">
        <v>5963</v>
      </c>
      <c r="V414">
        <v>1384000</v>
      </c>
      <c r="W414">
        <v>33</v>
      </c>
      <c r="X414">
        <v>62</v>
      </c>
      <c r="Y414">
        <v>63.9</v>
      </c>
      <c r="Z414">
        <v>65</v>
      </c>
      <c r="AA414">
        <v>33</v>
      </c>
      <c r="AB414">
        <v>53.3</v>
      </c>
      <c r="AC414">
        <v>59.3</v>
      </c>
      <c r="AD414">
        <v>100</v>
      </c>
      <c r="AE414">
        <v>100</v>
      </c>
      <c r="AF414" t="str">
        <v>High</v>
      </c>
    </row>
    <row r="415">
      <c r="A415" t="str">
        <v>S-0414</v>
      </c>
      <c r="B415">
        <v>3.7</v>
      </c>
      <c r="C415">
        <v>10</v>
      </c>
      <c r="D415">
        <v>5</v>
      </c>
      <c r="E415">
        <v>7.4</v>
      </c>
      <c r="F415">
        <v>11.9</v>
      </c>
      <c r="G415">
        <v>6</v>
      </c>
      <c r="H415">
        <v>84</v>
      </c>
      <c r="I415">
        <v>69.5</v>
      </c>
      <c r="J415">
        <v>1</v>
      </c>
      <c r="K415">
        <v>46</v>
      </c>
      <c r="L415">
        <v>26.4</v>
      </c>
      <c r="M415">
        <v>3.8</v>
      </c>
      <c r="N415">
        <v>67</v>
      </c>
      <c r="O415">
        <v>36</v>
      </c>
      <c r="P415">
        <v>12</v>
      </c>
      <c r="Q415">
        <v>11.4</v>
      </c>
      <c r="R415">
        <v>6.8</v>
      </c>
      <c r="S415">
        <v>23.6</v>
      </c>
      <c r="T415">
        <v>90</v>
      </c>
      <c r="U415">
        <v>6198</v>
      </c>
      <c r="V415">
        <v>1103000</v>
      </c>
      <c r="W415">
        <v>56</v>
      </c>
      <c r="X415">
        <v>58.2</v>
      </c>
      <c r="Y415">
        <v>76.1</v>
      </c>
      <c r="Z415">
        <v>61.3</v>
      </c>
      <c r="AA415">
        <v>56</v>
      </c>
      <c r="AB415">
        <v>51</v>
      </c>
      <c r="AC415">
        <v>62.4</v>
      </c>
      <c r="AD415">
        <v>100</v>
      </c>
      <c r="AE415">
        <v>100</v>
      </c>
      <c r="AF415" t="str">
        <v>High</v>
      </c>
    </row>
    <row r="416">
      <c r="A416" t="str">
        <v>S-0415</v>
      </c>
      <c r="B416">
        <v>2.7</v>
      </c>
      <c r="C416">
        <v>7</v>
      </c>
      <c r="D416">
        <v>5</v>
      </c>
      <c r="E416">
        <v>12.3</v>
      </c>
      <c r="F416">
        <v>12.6</v>
      </c>
      <c r="G416">
        <v>7.3</v>
      </c>
      <c r="H416">
        <v>58.6</v>
      </c>
      <c r="I416">
        <v>67.7</v>
      </c>
      <c r="J416">
        <v>0</v>
      </c>
      <c r="K416">
        <v>51</v>
      </c>
      <c r="L416">
        <v>39.9</v>
      </c>
      <c r="M416">
        <v>5.1</v>
      </c>
      <c r="N416">
        <v>76</v>
      </c>
      <c r="O416">
        <v>62</v>
      </c>
      <c r="P416">
        <v>15</v>
      </c>
      <c r="Q416">
        <v>10.7</v>
      </c>
      <c r="R416">
        <v>7.5</v>
      </c>
      <c r="S416">
        <v>12.5</v>
      </c>
      <c r="T416">
        <v>82</v>
      </c>
      <c r="U416">
        <v>5464</v>
      </c>
      <c r="V416">
        <v>1627000</v>
      </c>
      <c r="W416">
        <v>56</v>
      </c>
      <c r="X416">
        <v>57.5</v>
      </c>
      <c r="Y416">
        <v>73.4</v>
      </c>
      <c r="Z416">
        <v>67.7</v>
      </c>
      <c r="AA416">
        <v>56</v>
      </c>
      <c r="AB416">
        <v>58.1</v>
      </c>
      <c r="AC416">
        <v>63.4</v>
      </c>
      <c r="AD416">
        <v>100</v>
      </c>
      <c r="AE416">
        <v>100</v>
      </c>
      <c r="AF416" t="str">
        <v>High</v>
      </c>
    </row>
    <row r="417">
      <c r="A417" t="str">
        <v>S-0416</v>
      </c>
      <c r="B417">
        <v>2</v>
      </c>
      <c r="C417">
        <v>7</v>
      </c>
      <c r="D417">
        <v>1</v>
      </c>
      <c r="E417">
        <v>8.8</v>
      </c>
      <c r="F417">
        <v>4.3</v>
      </c>
      <c r="G417">
        <v>6.9</v>
      </c>
      <c r="H417">
        <v>81.5</v>
      </c>
      <c r="I417">
        <v>48.2</v>
      </c>
      <c r="J417">
        <v>2</v>
      </c>
      <c r="K417">
        <v>43</v>
      </c>
      <c r="L417">
        <v>31.4</v>
      </c>
      <c r="M417">
        <v>5.8</v>
      </c>
      <c r="N417">
        <v>74</v>
      </c>
      <c r="O417">
        <v>27</v>
      </c>
      <c r="P417">
        <v>20.9</v>
      </c>
      <c r="Q417">
        <v>14.9</v>
      </c>
      <c r="R417">
        <v>10.8</v>
      </c>
      <c r="S417">
        <v>14.4</v>
      </c>
      <c r="T417">
        <v>73</v>
      </c>
      <c r="U417">
        <v>6454</v>
      </c>
      <c r="V417">
        <v>1140000</v>
      </c>
      <c r="W417">
        <v>52</v>
      </c>
      <c r="X417">
        <v>58.3</v>
      </c>
      <c r="Y417">
        <v>60.7</v>
      </c>
      <c r="Z417">
        <v>85.6</v>
      </c>
      <c r="AA417">
        <v>52</v>
      </c>
      <c r="AB417">
        <v>48.5</v>
      </c>
      <c r="AC417">
        <v>62.7</v>
      </c>
      <c r="AD417">
        <v>100</v>
      </c>
      <c r="AE417">
        <v>100</v>
      </c>
      <c r="AF417" t="str">
        <v>High</v>
      </c>
    </row>
    <row r="418">
      <c r="A418" t="str">
        <v>S-0417</v>
      </c>
      <c r="B418">
        <v>1.5</v>
      </c>
      <c r="C418">
        <v>3</v>
      </c>
      <c r="D418">
        <v>0</v>
      </c>
      <c r="E418">
        <v>10.8</v>
      </c>
      <c r="F418">
        <v>7.7</v>
      </c>
      <c r="G418">
        <v>7.7</v>
      </c>
      <c r="H418">
        <v>76.2</v>
      </c>
      <c r="I418">
        <v>45.3</v>
      </c>
      <c r="J418">
        <v>0</v>
      </c>
      <c r="K418">
        <v>51</v>
      </c>
      <c r="L418">
        <v>25.5</v>
      </c>
      <c r="M418">
        <v>8.7</v>
      </c>
      <c r="N418">
        <v>70</v>
      </c>
      <c r="O418">
        <v>46</v>
      </c>
      <c r="P418">
        <v>18.5</v>
      </c>
      <c r="Q418">
        <v>10.1</v>
      </c>
      <c r="R418">
        <v>11.3</v>
      </c>
      <c r="S418">
        <v>12</v>
      </c>
      <c r="T418">
        <v>74</v>
      </c>
      <c r="U418">
        <v>8590</v>
      </c>
      <c r="V418">
        <v>1207000</v>
      </c>
      <c r="W418">
        <v>44</v>
      </c>
      <c r="X418">
        <v>62.9</v>
      </c>
      <c r="Y418">
        <v>60</v>
      </c>
      <c r="Z418">
        <v>79.5</v>
      </c>
      <c r="AA418">
        <v>44</v>
      </c>
      <c r="AB418">
        <v>27.8</v>
      </c>
      <c r="AC418">
        <v>60.1</v>
      </c>
      <c r="AD418">
        <v>100</v>
      </c>
      <c r="AE418">
        <v>100</v>
      </c>
      <c r="AF418" t="str">
        <v>High</v>
      </c>
    </row>
    <row r="419">
      <c r="A419" t="str">
        <v>S-0418</v>
      </c>
      <c r="B419">
        <v>2.9</v>
      </c>
      <c r="C419">
        <v>9</v>
      </c>
      <c r="D419">
        <v>2</v>
      </c>
      <c r="E419">
        <v>11.1</v>
      </c>
      <c r="F419">
        <v>8.3</v>
      </c>
      <c r="G419">
        <v>7.1</v>
      </c>
      <c r="H419">
        <v>67.6</v>
      </c>
      <c r="I419">
        <v>66.6</v>
      </c>
      <c r="J419">
        <v>0</v>
      </c>
      <c r="K419">
        <v>54</v>
      </c>
      <c r="L419">
        <v>24.8</v>
      </c>
      <c r="M419">
        <v>6.4</v>
      </c>
      <c r="N419">
        <v>74</v>
      </c>
      <c r="O419">
        <v>24</v>
      </c>
      <c r="P419">
        <v>15.1</v>
      </c>
      <c r="Q419">
        <v>6.3</v>
      </c>
      <c r="R419">
        <v>8.5</v>
      </c>
      <c r="S419">
        <v>16.7</v>
      </c>
      <c r="T419">
        <v>87</v>
      </c>
      <c r="U419">
        <v>5386</v>
      </c>
      <c r="V419">
        <v>120000</v>
      </c>
      <c r="W419">
        <v>45</v>
      </c>
      <c r="X419">
        <v>64.9</v>
      </c>
      <c r="Y419">
        <v>73.2</v>
      </c>
      <c r="Z419">
        <v>74.7</v>
      </c>
      <c r="AA419">
        <v>45</v>
      </c>
      <c r="AB419">
        <v>58.9</v>
      </c>
      <c r="AC419">
        <v>66.3</v>
      </c>
      <c r="AD419">
        <v>100</v>
      </c>
      <c r="AE419">
        <v>100</v>
      </c>
      <c r="AF419" t="str">
        <v>High</v>
      </c>
    </row>
    <row r="420">
      <c r="A420" t="str">
        <v>S-0419</v>
      </c>
      <c r="B420">
        <v>3.6</v>
      </c>
      <c r="C420">
        <v>7</v>
      </c>
      <c r="D420">
        <v>3</v>
      </c>
      <c r="E420">
        <v>8.9</v>
      </c>
      <c r="F420">
        <v>6.3</v>
      </c>
      <c r="G420">
        <v>8.9</v>
      </c>
      <c r="H420">
        <v>62.2</v>
      </c>
      <c r="I420">
        <v>63.1</v>
      </c>
      <c r="J420">
        <v>1</v>
      </c>
      <c r="K420">
        <v>52</v>
      </c>
      <c r="L420">
        <v>22.9</v>
      </c>
      <c r="M420">
        <v>5.6</v>
      </c>
      <c r="N420">
        <v>77</v>
      </c>
      <c r="O420">
        <v>48</v>
      </c>
      <c r="P420">
        <v>15.9</v>
      </c>
      <c r="Q420">
        <v>5.4</v>
      </c>
      <c r="R420">
        <v>9.4</v>
      </c>
      <c r="S420">
        <v>5.3</v>
      </c>
      <c r="T420">
        <v>86</v>
      </c>
      <c r="U420">
        <v>7904</v>
      </c>
      <c r="V420">
        <v>2381000</v>
      </c>
      <c r="W420">
        <v>62</v>
      </c>
      <c r="X420">
        <v>60.1</v>
      </c>
      <c r="Y420">
        <v>72.2</v>
      </c>
      <c r="Z420">
        <v>87.6</v>
      </c>
      <c r="AA420">
        <v>62</v>
      </c>
      <c r="AB420">
        <v>34.5</v>
      </c>
      <c r="AC420">
        <v>66.3</v>
      </c>
      <c r="AD420">
        <v>100</v>
      </c>
      <c r="AE420">
        <v>100</v>
      </c>
      <c r="AF420" t="str">
        <v>High</v>
      </c>
    </row>
    <row r="421">
      <c r="A421" t="str">
        <v>S-0420</v>
      </c>
      <c r="B421">
        <v>3.1</v>
      </c>
      <c r="C421">
        <v>3</v>
      </c>
      <c r="D421">
        <v>5</v>
      </c>
      <c r="E421">
        <v>9.9</v>
      </c>
      <c r="F421">
        <v>11.3</v>
      </c>
      <c r="G421">
        <v>5.9</v>
      </c>
      <c r="H421">
        <v>73.5</v>
      </c>
      <c r="I421">
        <v>69.2</v>
      </c>
      <c r="J421">
        <v>1</v>
      </c>
      <c r="K421">
        <v>46</v>
      </c>
      <c r="L421">
        <v>27.1</v>
      </c>
      <c r="M421">
        <v>3.7</v>
      </c>
      <c r="N421">
        <v>70</v>
      </c>
      <c r="O421">
        <v>45</v>
      </c>
      <c r="P421">
        <v>16.1</v>
      </c>
      <c r="Q421">
        <v>17.8</v>
      </c>
      <c r="R421">
        <v>11.2</v>
      </c>
      <c r="S421">
        <v>16.7</v>
      </c>
      <c r="T421">
        <v>91</v>
      </c>
      <c r="U421">
        <v>7927</v>
      </c>
      <c r="V421">
        <v>1788000</v>
      </c>
      <c r="W421">
        <v>47</v>
      </c>
      <c r="X421">
        <v>60.9</v>
      </c>
      <c r="Y421">
        <v>70.2</v>
      </c>
      <c r="Z421">
        <v>67.7</v>
      </c>
      <c r="AA421">
        <v>47</v>
      </c>
      <c r="AB421">
        <v>34.3</v>
      </c>
      <c r="AC421">
        <v>60.5</v>
      </c>
      <c r="AD421">
        <v>100</v>
      </c>
      <c r="AE421">
        <v>100</v>
      </c>
      <c r="AF421" t="str">
        <v>High</v>
      </c>
    </row>
    <row r="422">
      <c r="A422" t="str">
        <v>S-0421</v>
      </c>
      <c r="B422">
        <v>5.3</v>
      </c>
      <c r="C422">
        <v>16</v>
      </c>
      <c r="D422">
        <v>7</v>
      </c>
      <c r="E422">
        <v>19.7</v>
      </c>
      <c r="F422">
        <v>8.7</v>
      </c>
      <c r="G422">
        <v>6.4</v>
      </c>
      <c r="H422">
        <v>88.6</v>
      </c>
      <c r="I422">
        <v>79.3</v>
      </c>
      <c r="J422">
        <v>0</v>
      </c>
      <c r="K422">
        <v>70</v>
      </c>
      <c r="L422">
        <v>15.7</v>
      </c>
      <c r="M422">
        <v>2.5</v>
      </c>
      <c r="N422">
        <v>66</v>
      </c>
      <c r="O422">
        <v>29</v>
      </c>
      <c r="P422">
        <v>11.6</v>
      </c>
      <c r="Q422">
        <v>10.2</v>
      </c>
      <c r="R422">
        <v>10.7</v>
      </c>
      <c r="S422">
        <v>13.4</v>
      </c>
      <c r="T422">
        <v>85</v>
      </c>
      <c r="U422">
        <v>6356</v>
      </c>
      <c r="V422">
        <v>1766000</v>
      </c>
      <c r="W422">
        <v>38</v>
      </c>
      <c r="X422">
        <v>83</v>
      </c>
      <c r="Y422">
        <v>79.5</v>
      </c>
      <c r="Z422">
        <v>76.1</v>
      </c>
      <c r="AA422">
        <v>38</v>
      </c>
      <c r="AB422">
        <v>49.5</v>
      </c>
      <c r="AC422">
        <v>72.9</v>
      </c>
      <c r="AD422">
        <v>100</v>
      </c>
      <c r="AE422">
        <v>100</v>
      </c>
      <c r="AF422" t="str">
        <v>High</v>
      </c>
    </row>
    <row r="423">
      <c r="A423" t="str">
        <v>S-0422</v>
      </c>
      <c r="B423">
        <v>1.4</v>
      </c>
      <c r="C423">
        <v>8</v>
      </c>
      <c r="D423">
        <v>3</v>
      </c>
      <c r="E423">
        <v>8</v>
      </c>
      <c r="F423">
        <v>5</v>
      </c>
      <c r="G423">
        <v>5</v>
      </c>
      <c r="H423">
        <v>72.5</v>
      </c>
      <c r="I423">
        <v>52.3</v>
      </c>
      <c r="J423">
        <v>0</v>
      </c>
      <c r="K423">
        <v>47</v>
      </c>
      <c r="L423">
        <v>39.8</v>
      </c>
      <c r="M423">
        <v>9</v>
      </c>
      <c r="N423">
        <v>83</v>
      </c>
      <c r="O423">
        <v>61</v>
      </c>
      <c r="P423">
        <v>13</v>
      </c>
      <c r="Q423">
        <v>14.2</v>
      </c>
      <c r="R423">
        <v>9.8</v>
      </c>
      <c r="S423">
        <v>18.7</v>
      </c>
      <c r="T423">
        <v>81</v>
      </c>
      <c r="U423">
        <v>7207</v>
      </c>
      <c r="V423">
        <v>1853000</v>
      </c>
      <c r="W423">
        <v>49</v>
      </c>
      <c r="X423">
        <v>49.9</v>
      </c>
      <c r="Y423">
        <v>63.4</v>
      </c>
      <c r="Z423">
        <v>80.9</v>
      </c>
      <c r="AA423">
        <v>49</v>
      </c>
      <c r="AB423">
        <v>41.2</v>
      </c>
      <c r="AC423">
        <v>58.5</v>
      </c>
      <c r="AD423">
        <v>100</v>
      </c>
      <c r="AE423">
        <v>100</v>
      </c>
      <c r="AF423" t="str">
        <v>High</v>
      </c>
    </row>
    <row r="424">
      <c r="A424" t="str">
        <v>S-0423</v>
      </c>
      <c r="B424">
        <v>2.6</v>
      </c>
      <c r="C424">
        <v>9</v>
      </c>
      <c r="D424">
        <v>4</v>
      </c>
      <c r="E424">
        <v>11.7</v>
      </c>
      <c r="F424">
        <v>8.5</v>
      </c>
      <c r="G424">
        <v>4.6</v>
      </c>
      <c r="H424">
        <v>62.9</v>
      </c>
      <c r="I424">
        <v>60.6</v>
      </c>
      <c r="J424">
        <v>0</v>
      </c>
      <c r="K424">
        <v>49</v>
      </c>
      <c r="L424">
        <v>21.8</v>
      </c>
      <c r="M424">
        <v>4.8</v>
      </c>
      <c r="N424">
        <v>89</v>
      </c>
      <c r="O424">
        <v>81</v>
      </c>
      <c r="P424">
        <v>16.9</v>
      </c>
      <c r="Q424">
        <v>16.2</v>
      </c>
      <c r="R424">
        <v>11.9</v>
      </c>
      <c r="S424">
        <v>17.4</v>
      </c>
      <c r="T424">
        <v>90</v>
      </c>
      <c r="U424">
        <v>3360</v>
      </c>
      <c r="V424">
        <v>989000</v>
      </c>
      <c r="W424">
        <v>40</v>
      </c>
      <c r="X424">
        <v>61.2</v>
      </c>
      <c r="Y424">
        <v>66.4</v>
      </c>
      <c r="Z424">
        <v>73.7</v>
      </c>
      <c r="AA424">
        <v>40</v>
      </c>
      <c r="AB424">
        <v>78.5</v>
      </c>
      <c r="AC424">
        <v>64.6</v>
      </c>
      <c r="AD424">
        <v>100</v>
      </c>
      <c r="AE424">
        <v>100</v>
      </c>
      <c r="AF424" t="str">
        <v>High</v>
      </c>
    </row>
    <row r="425">
      <c r="A425" t="str">
        <v>S-0424</v>
      </c>
      <c r="B425">
        <v>8.6</v>
      </c>
      <c r="C425">
        <v>25</v>
      </c>
      <c r="D425">
        <v>11</v>
      </c>
      <c r="E425">
        <v>15.7</v>
      </c>
      <c r="F425">
        <v>5.1</v>
      </c>
      <c r="G425">
        <v>7.3</v>
      </c>
      <c r="H425">
        <v>60.2</v>
      </c>
      <c r="I425">
        <v>79.5</v>
      </c>
      <c r="J425">
        <v>0</v>
      </c>
      <c r="K425">
        <v>73</v>
      </c>
      <c r="L425">
        <v>8.6</v>
      </c>
      <c r="M425">
        <v>3.5</v>
      </c>
      <c r="N425">
        <v>78</v>
      </c>
      <c r="O425">
        <v>74</v>
      </c>
      <c r="P425">
        <v>11.3</v>
      </c>
      <c r="Q425">
        <v>9.4</v>
      </c>
      <c r="R425">
        <v>9.3</v>
      </c>
      <c r="S425">
        <v>13</v>
      </c>
      <c r="T425">
        <v>95</v>
      </c>
      <c r="U425">
        <v>3939</v>
      </c>
      <c r="V425">
        <v>1606000</v>
      </c>
      <c r="W425">
        <v>31</v>
      </c>
      <c r="X425">
        <v>74.2</v>
      </c>
      <c r="Y425">
        <v>79.8</v>
      </c>
      <c r="Z425">
        <v>84.8</v>
      </c>
      <c r="AA425">
        <v>31</v>
      </c>
      <c r="AB425">
        <v>72.9</v>
      </c>
      <c r="AC425">
        <v>73.3</v>
      </c>
      <c r="AD425">
        <v>100</v>
      </c>
      <c r="AE425">
        <v>100</v>
      </c>
      <c r="AF425" t="str">
        <v>High</v>
      </c>
    </row>
    <row r="426">
      <c r="A426" t="str">
        <v>S-0425</v>
      </c>
      <c r="B426">
        <v>1.2</v>
      </c>
      <c r="C426">
        <v>2</v>
      </c>
      <c r="D426">
        <v>2</v>
      </c>
      <c r="E426">
        <v>8.7</v>
      </c>
      <c r="F426">
        <v>8.4</v>
      </c>
      <c r="G426">
        <v>6.8</v>
      </c>
      <c r="H426">
        <v>79.2</v>
      </c>
      <c r="I426">
        <v>65.7</v>
      </c>
      <c r="J426">
        <v>0</v>
      </c>
      <c r="K426">
        <v>50</v>
      </c>
      <c r="L426">
        <v>33.7</v>
      </c>
      <c r="M426">
        <v>9.2</v>
      </c>
      <c r="N426">
        <v>50</v>
      </c>
      <c r="O426">
        <v>61</v>
      </c>
      <c r="P426">
        <v>17.9</v>
      </c>
      <c r="Q426">
        <v>11.7</v>
      </c>
      <c r="R426">
        <v>5.9</v>
      </c>
      <c r="S426">
        <v>13.6</v>
      </c>
      <c r="T426">
        <v>82</v>
      </c>
      <c r="U426">
        <v>3959</v>
      </c>
      <c r="V426">
        <v>1335000</v>
      </c>
      <c r="W426">
        <v>42</v>
      </c>
      <c r="X426">
        <v>57.2</v>
      </c>
      <c r="Y426">
        <v>68.8</v>
      </c>
      <c r="Z426">
        <v>76.7</v>
      </c>
      <c r="AA426">
        <v>42</v>
      </c>
      <c r="AB426">
        <v>72.7</v>
      </c>
      <c r="AC426">
        <v>64</v>
      </c>
      <c r="AD426">
        <v>100</v>
      </c>
      <c r="AE426">
        <v>100</v>
      </c>
      <c r="AF426" t="str">
        <v>High</v>
      </c>
    </row>
    <row r="427">
      <c r="A427" t="str">
        <v>S-0426</v>
      </c>
      <c r="B427">
        <v>2.5</v>
      </c>
      <c r="C427">
        <v>8</v>
      </c>
      <c r="D427">
        <v>4</v>
      </c>
      <c r="E427">
        <v>4.6</v>
      </c>
      <c r="F427">
        <v>4.3</v>
      </c>
      <c r="G427">
        <v>7.9</v>
      </c>
      <c r="H427">
        <v>80.9</v>
      </c>
      <c r="I427">
        <v>57.7</v>
      </c>
      <c r="J427">
        <v>1</v>
      </c>
      <c r="K427">
        <v>48</v>
      </c>
      <c r="L427">
        <v>26.8</v>
      </c>
      <c r="M427">
        <v>9.3</v>
      </c>
      <c r="N427">
        <v>91</v>
      </c>
      <c r="O427">
        <v>52</v>
      </c>
      <c r="P427">
        <v>18.6</v>
      </c>
      <c r="Q427">
        <v>7.7</v>
      </c>
      <c r="R427">
        <v>6.5</v>
      </c>
      <c r="S427">
        <v>9.7</v>
      </c>
      <c r="T427">
        <v>86</v>
      </c>
      <c r="U427">
        <v>5031</v>
      </c>
      <c r="V427">
        <v>3983000</v>
      </c>
      <c r="W427">
        <v>66</v>
      </c>
      <c r="X427">
        <v>49.7</v>
      </c>
      <c r="Y427">
        <v>66.9</v>
      </c>
      <c r="Z427">
        <v>89</v>
      </c>
      <c r="AA427">
        <v>66</v>
      </c>
      <c r="AB427">
        <v>62.3</v>
      </c>
      <c r="AC427">
        <v>64.8</v>
      </c>
      <c r="AD427">
        <v>100</v>
      </c>
      <c r="AE427">
        <v>100</v>
      </c>
      <c r="AF427" t="str">
        <v>High</v>
      </c>
    </row>
    <row r="428">
      <c r="A428" t="str">
        <v>S-0427</v>
      </c>
      <c r="B428">
        <v>1.8</v>
      </c>
      <c r="C428">
        <v>6</v>
      </c>
      <c r="D428">
        <v>3</v>
      </c>
      <c r="E428">
        <v>10</v>
      </c>
      <c r="F428">
        <v>15.7</v>
      </c>
      <c r="G428">
        <v>6.8</v>
      </c>
      <c r="H428">
        <v>72.5</v>
      </c>
      <c r="I428">
        <v>57.8</v>
      </c>
      <c r="J428">
        <v>0</v>
      </c>
      <c r="K428">
        <v>45</v>
      </c>
      <c r="L428">
        <v>32.2</v>
      </c>
      <c r="M428">
        <v>7.1</v>
      </c>
      <c r="N428">
        <v>77</v>
      </c>
      <c r="O428">
        <v>54</v>
      </c>
      <c r="P428">
        <v>20.8</v>
      </c>
      <c r="Q428">
        <v>15.6</v>
      </c>
      <c r="R428">
        <v>12.1</v>
      </c>
      <c r="S428">
        <v>10.5</v>
      </c>
      <c r="T428">
        <v>88</v>
      </c>
      <c r="U428">
        <v>4260</v>
      </c>
      <c r="V428">
        <v>2472000</v>
      </c>
      <c r="W428">
        <v>63</v>
      </c>
      <c r="X428">
        <v>57.5</v>
      </c>
      <c r="Y428">
        <v>62.3</v>
      </c>
      <c r="Z428">
        <v>62</v>
      </c>
      <c r="AA428">
        <v>63</v>
      </c>
      <c r="AB428">
        <v>69.8</v>
      </c>
      <c r="AC428">
        <v>61.4</v>
      </c>
      <c r="AD428">
        <v>100</v>
      </c>
      <c r="AE428">
        <v>100</v>
      </c>
      <c r="AF428" t="str">
        <v>High</v>
      </c>
    </row>
    <row r="429">
      <c r="A429" t="str">
        <v>S-0428</v>
      </c>
      <c r="B429">
        <v>4.6</v>
      </c>
      <c r="C429">
        <v>12</v>
      </c>
      <c r="D429">
        <v>6</v>
      </c>
      <c r="E429">
        <v>10.7</v>
      </c>
      <c r="F429">
        <v>7.2</v>
      </c>
      <c r="G429">
        <v>8.6</v>
      </c>
      <c r="H429">
        <v>78.4</v>
      </c>
      <c r="I429">
        <v>73.3</v>
      </c>
      <c r="J429">
        <v>0</v>
      </c>
      <c r="K429">
        <v>63</v>
      </c>
      <c r="L429">
        <v>24.2</v>
      </c>
      <c r="M429">
        <v>4.8</v>
      </c>
      <c r="N429">
        <v>92</v>
      </c>
      <c r="O429">
        <v>51</v>
      </c>
      <c r="P429">
        <v>15.8</v>
      </c>
      <c r="Q429">
        <v>10.2</v>
      </c>
      <c r="R429">
        <v>4.8</v>
      </c>
      <c r="S429">
        <v>12.1</v>
      </c>
      <c r="T429">
        <v>93</v>
      </c>
      <c r="U429">
        <v>4124</v>
      </c>
      <c r="V429">
        <v>4245000</v>
      </c>
      <c r="W429">
        <v>54</v>
      </c>
      <c r="X429">
        <v>60.6</v>
      </c>
      <c r="Y429">
        <v>76.6</v>
      </c>
      <c r="Z429">
        <v>80.6</v>
      </c>
      <c r="AA429">
        <v>54</v>
      </c>
      <c r="AB429">
        <v>71.1</v>
      </c>
      <c r="AC429">
        <v>69</v>
      </c>
      <c r="AD429">
        <v>100</v>
      </c>
      <c r="AE429">
        <v>100</v>
      </c>
      <c r="AF429" t="str">
        <v>High</v>
      </c>
    </row>
    <row r="430">
      <c r="A430" t="str">
        <v>S-0429</v>
      </c>
      <c r="B430">
        <v>4.4</v>
      </c>
      <c r="C430">
        <v>13</v>
      </c>
      <c r="D430">
        <v>3</v>
      </c>
      <c r="E430">
        <v>11.4</v>
      </c>
      <c r="F430">
        <v>4.6</v>
      </c>
      <c r="G430">
        <v>6.2</v>
      </c>
      <c r="H430">
        <v>63.2</v>
      </c>
      <c r="I430">
        <v>66.7</v>
      </c>
      <c r="J430">
        <v>0</v>
      </c>
      <c r="K430">
        <v>58</v>
      </c>
      <c r="L430">
        <v>20.4</v>
      </c>
      <c r="M430">
        <v>7.5</v>
      </c>
      <c r="N430">
        <v>73</v>
      </c>
      <c r="O430">
        <v>55</v>
      </c>
      <c r="P430">
        <v>13.2</v>
      </c>
      <c r="Q430">
        <v>7</v>
      </c>
      <c r="R430">
        <v>6.6</v>
      </c>
      <c r="S430">
        <v>14.3</v>
      </c>
      <c r="T430">
        <v>86</v>
      </c>
      <c r="U430">
        <v>3818</v>
      </c>
      <c r="V430">
        <v>1658000</v>
      </c>
      <c r="W430">
        <v>52</v>
      </c>
      <c r="X430">
        <v>65</v>
      </c>
      <c r="Y430">
        <v>73.7</v>
      </c>
      <c r="Z430">
        <v>85</v>
      </c>
      <c r="AA430">
        <v>52</v>
      </c>
      <c r="AB430">
        <v>74</v>
      </c>
      <c r="AC430">
        <v>70.8</v>
      </c>
      <c r="AD430">
        <v>100</v>
      </c>
      <c r="AE430">
        <v>100</v>
      </c>
      <c r="AF430" t="str">
        <v>High</v>
      </c>
    </row>
    <row r="431">
      <c r="A431" t="str">
        <v>S-0430</v>
      </c>
      <c r="B431">
        <v>0.7</v>
      </c>
      <c r="C431">
        <v>4</v>
      </c>
      <c r="D431">
        <v>2</v>
      </c>
      <c r="E431">
        <v>11.1</v>
      </c>
      <c r="F431">
        <v>11</v>
      </c>
      <c r="G431">
        <v>6.7</v>
      </c>
      <c r="H431">
        <v>80</v>
      </c>
      <c r="I431">
        <v>53</v>
      </c>
      <c r="J431">
        <v>0</v>
      </c>
      <c r="K431">
        <v>47</v>
      </c>
      <c r="L431">
        <v>39.2</v>
      </c>
      <c r="M431">
        <v>12.5</v>
      </c>
      <c r="N431">
        <v>79</v>
      </c>
      <c r="O431">
        <v>45</v>
      </c>
      <c r="P431">
        <v>20.3</v>
      </c>
      <c r="Q431">
        <v>6.4</v>
      </c>
      <c r="R431">
        <v>9.6</v>
      </c>
      <c r="S431">
        <v>16.8</v>
      </c>
      <c r="T431">
        <v>87</v>
      </c>
      <c r="U431">
        <v>4053</v>
      </c>
      <c r="V431">
        <v>3049000</v>
      </c>
      <c r="W431">
        <v>70</v>
      </c>
      <c r="X431">
        <v>56.8</v>
      </c>
      <c r="Y431">
        <v>61.3</v>
      </c>
      <c r="Z431">
        <v>68.3</v>
      </c>
      <c r="AA431">
        <v>70</v>
      </c>
      <c r="AB431">
        <v>71.8</v>
      </c>
      <c r="AC431">
        <v>63</v>
      </c>
      <c r="AD431">
        <v>100</v>
      </c>
      <c r="AE431">
        <v>100</v>
      </c>
      <c r="AF431" t="str">
        <v>High</v>
      </c>
    </row>
    <row r="432">
      <c r="A432" t="str">
        <v>S-0431</v>
      </c>
      <c r="B432">
        <v>0.5</v>
      </c>
      <c r="C432">
        <v>3</v>
      </c>
      <c r="D432">
        <v>2</v>
      </c>
      <c r="F432">
        <v>17.3</v>
      </c>
      <c r="G432">
        <v>6.3</v>
      </c>
      <c r="I432">
        <v>45.3</v>
      </c>
      <c r="J432">
        <v>0</v>
      </c>
      <c r="K432">
        <v>19</v>
      </c>
      <c r="L432">
        <v>42.7</v>
      </c>
      <c r="M432">
        <v>7.1</v>
      </c>
      <c r="P432">
        <v>22.9</v>
      </c>
      <c r="Q432">
        <v>10.9</v>
      </c>
      <c r="R432">
        <v>10.9</v>
      </c>
      <c r="S432">
        <v>18.2</v>
      </c>
      <c r="T432">
        <v>82</v>
      </c>
      <c r="U432">
        <v>4449</v>
      </c>
      <c r="V432">
        <v>4297000</v>
      </c>
      <c r="W432">
        <v>86</v>
      </c>
      <c r="X432">
        <v>45.5</v>
      </c>
      <c r="Y432">
        <v>59.5</v>
      </c>
      <c r="Z432">
        <v>52.7</v>
      </c>
      <c r="AA432">
        <v>86</v>
      </c>
      <c r="AB432">
        <v>67.9</v>
      </c>
      <c r="AC432">
        <v>56.7</v>
      </c>
      <c r="AD432">
        <v>100</v>
      </c>
      <c r="AE432">
        <v>81</v>
      </c>
      <c r="AF432" t="str">
        <v>Medium</v>
      </c>
    </row>
    <row r="433">
      <c r="A433" t="str">
        <v>S-0432</v>
      </c>
      <c r="B433">
        <v>0.8</v>
      </c>
      <c r="C433">
        <v>8</v>
      </c>
      <c r="D433">
        <v>3</v>
      </c>
      <c r="E433">
        <v>9</v>
      </c>
      <c r="F433">
        <v>7.8</v>
      </c>
      <c r="H433">
        <v>65.5</v>
      </c>
      <c r="I433">
        <v>46.3</v>
      </c>
      <c r="J433">
        <v>1</v>
      </c>
      <c r="K433">
        <v>30</v>
      </c>
      <c r="L433">
        <v>20.2</v>
      </c>
      <c r="M433">
        <v>8.6</v>
      </c>
      <c r="N433">
        <v>86</v>
      </c>
      <c r="O433">
        <v>66</v>
      </c>
      <c r="P433">
        <v>18.9</v>
      </c>
      <c r="T433">
        <v>86</v>
      </c>
      <c r="U433">
        <v>5024</v>
      </c>
      <c r="V433">
        <v>2727000</v>
      </c>
      <c r="W433">
        <v>73</v>
      </c>
      <c r="X433">
        <v>59</v>
      </c>
      <c r="Y433">
        <v>55</v>
      </c>
      <c r="Z433">
        <v>79.3</v>
      </c>
      <c r="AA433">
        <v>73</v>
      </c>
      <c r="AB433">
        <v>62.4</v>
      </c>
      <c r="AC433">
        <v>63.8</v>
      </c>
      <c r="AD433">
        <v>100</v>
      </c>
      <c r="AE433">
        <v>81</v>
      </c>
      <c r="AF433" t="str">
        <v>Medium</v>
      </c>
    </row>
    <row r="434">
      <c r="A434" t="str">
        <v>S-0433</v>
      </c>
      <c r="B434">
        <v>5.6</v>
      </c>
      <c r="C434">
        <v>13</v>
      </c>
      <c r="D434">
        <v>7</v>
      </c>
      <c r="E434">
        <v>15.1</v>
      </c>
      <c r="F434">
        <v>7.1</v>
      </c>
      <c r="G434">
        <v>4.9</v>
      </c>
      <c r="H434">
        <v>61.3</v>
      </c>
      <c r="I434">
        <v>88.8</v>
      </c>
      <c r="J434">
        <v>0</v>
      </c>
      <c r="K434">
        <v>63</v>
      </c>
      <c r="L434">
        <v>19</v>
      </c>
      <c r="M434">
        <v>5.7</v>
      </c>
      <c r="N434">
        <v>62</v>
      </c>
      <c r="O434">
        <v>63</v>
      </c>
      <c r="P434">
        <v>13.4</v>
      </c>
      <c r="Q434">
        <v>7</v>
      </c>
      <c r="R434">
        <v>5.8</v>
      </c>
      <c r="S434">
        <v>27.3</v>
      </c>
      <c r="T434">
        <v>95</v>
      </c>
      <c r="U434">
        <v>4031</v>
      </c>
      <c r="V434">
        <v>1496000</v>
      </c>
      <c r="W434">
        <v>56</v>
      </c>
      <c r="X434">
        <v>72.1</v>
      </c>
      <c r="Y434">
        <v>83.1</v>
      </c>
      <c r="Z434">
        <v>69.7</v>
      </c>
      <c r="AA434">
        <v>56</v>
      </c>
      <c r="AB434">
        <v>72</v>
      </c>
      <c r="AC434">
        <v>72.7</v>
      </c>
      <c r="AD434">
        <v>100</v>
      </c>
      <c r="AE434">
        <v>100</v>
      </c>
      <c r="AF434" t="str">
        <v>High</v>
      </c>
    </row>
    <row r="435">
      <c r="A435" t="str">
        <v>S-0434</v>
      </c>
      <c r="B435">
        <v>4.1</v>
      </c>
      <c r="C435">
        <v>11</v>
      </c>
      <c r="D435">
        <v>2</v>
      </c>
      <c r="E435">
        <v>12.2</v>
      </c>
      <c r="F435">
        <v>10.4</v>
      </c>
      <c r="G435">
        <v>3.2</v>
      </c>
      <c r="H435">
        <v>62.8</v>
      </c>
      <c r="I435">
        <v>71.8</v>
      </c>
      <c r="J435">
        <v>0</v>
      </c>
      <c r="K435">
        <v>50</v>
      </c>
      <c r="L435">
        <v>20.3</v>
      </c>
      <c r="M435">
        <v>3.2</v>
      </c>
      <c r="N435">
        <v>73</v>
      </c>
      <c r="O435">
        <v>87</v>
      </c>
      <c r="P435">
        <v>13.1</v>
      </c>
      <c r="Q435">
        <v>13.1</v>
      </c>
      <c r="R435">
        <v>9</v>
      </c>
      <c r="S435">
        <v>29.9</v>
      </c>
      <c r="T435">
        <v>89</v>
      </c>
      <c r="U435">
        <v>3658</v>
      </c>
      <c r="V435">
        <v>1089000</v>
      </c>
      <c r="W435">
        <v>51</v>
      </c>
      <c r="X435">
        <v>63.9</v>
      </c>
      <c r="Y435">
        <v>75.4</v>
      </c>
      <c r="Z435">
        <v>60.2</v>
      </c>
      <c r="AA435">
        <v>51</v>
      </c>
      <c r="AB435">
        <v>75.6</v>
      </c>
      <c r="AC435">
        <v>65.9</v>
      </c>
      <c r="AD435">
        <v>100</v>
      </c>
      <c r="AE435">
        <v>100</v>
      </c>
      <c r="AF435" t="str">
        <v>High</v>
      </c>
    </row>
    <row r="436">
      <c r="A436" t="str">
        <v>S-0435</v>
      </c>
      <c r="B436">
        <v>3.6</v>
      </c>
      <c r="C436">
        <v>10</v>
      </c>
      <c r="D436">
        <v>5</v>
      </c>
      <c r="E436">
        <v>17.7</v>
      </c>
      <c r="F436">
        <v>13.5</v>
      </c>
      <c r="G436">
        <v>5.9</v>
      </c>
      <c r="H436">
        <v>52.1</v>
      </c>
      <c r="I436">
        <v>57.4</v>
      </c>
      <c r="J436">
        <v>0</v>
      </c>
      <c r="K436">
        <v>52</v>
      </c>
      <c r="L436">
        <v>22.1</v>
      </c>
      <c r="M436">
        <v>6</v>
      </c>
      <c r="N436">
        <v>73</v>
      </c>
      <c r="O436">
        <v>54</v>
      </c>
      <c r="P436">
        <v>14.3</v>
      </c>
      <c r="Q436">
        <v>11.7</v>
      </c>
      <c r="R436">
        <v>6.8</v>
      </c>
      <c r="S436">
        <v>13.2</v>
      </c>
      <c r="T436">
        <v>79</v>
      </c>
      <c r="U436">
        <v>3274</v>
      </c>
      <c r="V436">
        <v>1179000</v>
      </c>
      <c r="W436">
        <v>51</v>
      </c>
      <c r="X436">
        <v>74.4</v>
      </c>
      <c r="Y436">
        <v>69.3</v>
      </c>
      <c r="Z436">
        <v>65.1</v>
      </c>
      <c r="AA436">
        <v>51</v>
      </c>
      <c r="AB436">
        <v>79.3</v>
      </c>
      <c r="AC436">
        <v>69.4</v>
      </c>
      <c r="AD436">
        <v>100</v>
      </c>
      <c r="AE436">
        <v>100</v>
      </c>
      <c r="AF436" t="str">
        <v>High</v>
      </c>
    </row>
    <row r="437">
      <c r="A437" t="str">
        <v>S-0436</v>
      </c>
      <c r="B437">
        <v>4.7</v>
      </c>
      <c r="C437">
        <v>14</v>
      </c>
      <c r="D437">
        <v>6</v>
      </c>
      <c r="E437">
        <v>9.6</v>
      </c>
      <c r="F437">
        <v>16.4</v>
      </c>
      <c r="G437">
        <v>8.7</v>
      </c>
      <c r="H437">
        <v>77.6</v>
      </c>
      <c r="I437">
        <v>65.3</v>
      </c>
      <c r="J437">
        <v>0</v>
      </c>
      <c r="K437">
        <v>54</v>
      </c>
      <c r="L437">
        <v>37</v>
      </c>
      <c r="M437">
        <v>5</v>
      </c>
      <c r="N437">
        <v>80</v>
      </c>
      <c r="O437">
        <v>59</v>
      </c>
      <c r="P437">
        <v>18.1</v>
      </c>
      <c r="Q437">
        <v>5.8</v>
      </c>
      <c r="R437">
        <v>6.6</v>
      </c>
      <c r="S437">
        <v>6.2</v>
      </c>
      <c r="T437">
        <v>83</v>
      </c>
      <c r="U437">
        <v>5301</v>
      </c>
      <c r="V437">
        <v>2121000</v>
      </c>
      <c r="W437">
        <v>47</v>
      </c>
      <c r="X437">
        <v>54.1</v>
      </c>
      <c r="Y437">
        <v>73.7</v>
      </c>
      <c r="Z437">
        <v>63.5</v>
      </c>
      <c r="AA437">
        <v>47</v>
      </c>
      <c r="AB437">
        <v>59.7</v>
      </c>
      <c r="AC437">
        <v>60.7</v>
      </c>
      <c r="AD437">
        <v>100</v>
      </c>
      <c r="AE437">
        <v>100</v>
      </c>
      <c r="AF437" t="str">
        <v>High</v>
      </c>
    </row>
    <row r="438">
      <c r="A438" t="str">
        <v>S-0437</v>
      </c>
      <c r="B438">
        <v>2.5</v>
      </c>
      <c r="C438">
        <v>3</v>
      </c>
      <c r="D438">
        <v>1</v>
      </c>
      <c r="E438">
        <v>11.5</v>
      </c>
      <c r="F438">
        <v>15.7</v>
      </c>
      <c r="G438">
        <v>5</v>
      </c>
      <c r="H438">
        <v>64.2</v>
      </c>
      <c r="I438">
        <v>26.6</v>
      </c>
      <c r="J438">
        <v>0</v>
      </c>
      <c r="K438">
        <v>39</v>
      </c>
      <c r="L438">
        <v>21.2</v>
      </c>
      <c r="M438">
        <v>8</v>
      </c>
      <c r="N438">
        <v>91</v>
      </c>
      <c r="O438">
        <v>70</v>
      </c>
      <c r="P438">
        <v>29.8</v>
      </c>
      <c r="Q438">
        <v>16.3</v>
      </c>
      <c r="R438">
        <v>9.2</v>
      </c>
      <c r="S438">
        <v>16.2</v>
      </c>
      <c r="T438">
        <v>65</v>
      </c>
      <c r="U438">
        <v>3341</v>
      </c>
      <c r="V438">
        <v>975000</v>
      </c>
      <c r="W438">
        <v>37</v>
      </c>
      <c r="X438">
        <v>61.8</v>
      </c>
      <c r="Y438">
        <v>48.3</v>
      </c>
      <c r="Z438">
        <v>57.8</v>
      </c>
      <c r="AA438">
        <v>37</v>
      </c>
      <c r="AB438">
        <v>78.6</v>
      </c>
      <c r="AC438">
        <v>56.8</v>
      </c>
      <c r="AD438">
        <v>100</v>
      </c>
      <c r="AE438">
        <v>100</v>
      </c>
      <c r="AF438" t="str">
        <v>High</v>
      </c>
    </row>
    <row r="439">
      <c r="A439" t="str">
        <v>S-0438</v>
      </c>
      <c r="B439">
        <v>7</v>
      </c>
      <c r="C439">
        <v>17</v>
      </c>
      <c r="D439">
        <v>7</v>
      </c>
      <c r="E439">
        <v>12.6</v>
      </c>
      <c r="F439">
        <v>7.7</v>
      </c>
      <c r="G439">
        <v>6.3</v>
      </c>
      <c r="I439">
        <v>73.4</v>
      </c>
      <c r="J439">
        <v>0</v>
      </c>
      <c r="K439">
        <v>54</v>
      </c>
      <c r="L439">
        <v>14</v>
      </c>
      <c r="M439">
        <v>4.6</v>
      </c>
      <c r="N439">
        <v>89</v>
      </c>
      <c r="P439">
        <v>14.7</v>
      </c>
      <c r="Q439">
        <v>7.9</v>
      </c>
      <c r="R439">
        <v>7.3</v>
      </c>
      <c r="S439">
        <v>15.5</v>
      </c>
      <c r="T439">
        <v>95</v>
      </c>
      <c r="U439">
        <v>4110</v>
      </c>
      <c r="V439">
        <v>1710000</v>
      </c>
      <c r="W439">
        <v>54</v>
      </c>
      <c r="X439">
        <v>65.2</v>
      </c>
      <c r="Y439">
        <v>77</v>
      </c>
      <c r="Z439">
        <v>76.9</v>
      </c>
      <c r="AA439">
        <v>54</v>
      </c>
      <c r="AB439">
        <v>71.2</v>
      </c>
      <c r="AC439">
        <v>70</v>
      </c>
      <c r="AD439">
        <v>100</v>
      </c>
      <c r="AE439">
        <v>90.5</v>
      </c>
      <c r="AF439" t="str">
        <v>High</v>
      </c>
    </row>
    <row r="440">
      <c r="A440" t="str">
        <v>S-0439</v>
      </c>
      <c r="B440">
        <v>2.9</v>
      </c>
      <c r="C440">
        <v>13</v>
      </c>
      <c r="D440">
        <v>4</v>
      </c>
      <c r="F440">
        <v>12.6</v>
      </c>
      <c r="G440">
        <v>6.1</v>
      </c>
      <c r="H440">
        <v>69.7</v>
      </c>
      <c r="I440">
        <v>47.2</v>
      </c>
      <c r="J440">
        <v>0</v>
      </c>
      <c r="K440">
        <v>38</v>
      </c>
      <c r="L440">
        <v>17.7</v>
      </c>
      <c r="M440">
        <v>9.7</v>
      </c>
      <c r="O440">
        <v>64</v>
      </c>
      <c r="P440">
        <v>18.8</v>
      </c>
      <c r="Q440">
        <v>10.6</v>
      </c>
      <c r="R440">
        <v>8.8</v>
      </c>
      <c r="S440">
        <v>16.7</v>
      </c>
      <c r="T440">
        <v>89</v>
      </c>
      <c r="U440">
        <v>4395</v>
      </c>
      <c r="V440">
        <v>1522000</v>
      </c>
      <c r="W440">
        <v>69</v>
      </c>
      <c r="X440">
        <v>83.9</v>
      </c>
      <c r="Y440">
        <v>60.7</v>
      </c>
      <c r="Z440">
        <v>64.7</v>
      </c>
      <c r="AA440">
        <v>69</v>
      </c>
      <c r="AB440">
        <v>68.4</v>
      </c>
      <c r="AC440">
        <v>71.2</v>
      </c>
      <c r="AD440">
        <v>100</v>
      </c>
      <c r="AE440">
        <v>90.5</v>
      </c>
      <c r="AF440" t="str">
        <v>High</v>
      </c>
    </row>
    <row r="441">
      <c r="A441" t="str">
        <v>S-0440</v>
      </c>
      <c r="B441">
        <v>1.8</v>
      </c>
      <c r="C441">
        <v>5</v>
      </c>
      <c r="D441">
        <v>4</v>
      </c>
      <c r="E441">
        <v>32.8</v>
      </c>
      <c r="F441">
        <v>5.2</v>
      </c>
      <c r="G441">
        <v>4.1</v>
      </c>
      <c r="H441">
        <v>62.2</v>
      </c>
      <c r="I441">
        <v>41.1</v>
      </c>
      <c r="J441">
        <v>1</v>
      </c>
      <c r="K441">
        <v>51</v>
      </c>
      <c r="L441">
        <v>31.3</v>
      </c>
      <c r="M441">
        <v>11.5</v>
      </c>
      <c r="N441">
        <v>48</v>
      </c>
      <c r="O441">
        <v>62</v>
      </c>
      <c r="P441">
        <v>16.4</v>
      </c>
      <c r="Q441">
        <v>14.3</v>
      </c>
      <c r="R441">
        <v>11</v>
      </c>
      <c r="S441">
        <v>14.9</v>
      </c>
      <c r="T441">
        <v>77</v>
      </c>
      <c r="U441">
        <v>3426</v>
      </c>
      <c r="V441">
        <v>983000</v>
      </c>
      <c r="W441">
        <v>42</v>
      </c>
      <c r="X441">
        <v>84.4</v>
      </c>
      <c r="Y441">
        <v>55.7</v>
      </c>
      <c r="Z441">
        <v>83.2</v>
      </c>
      <c r="AA441">
        <v>42</v>
      </c>
      <c r="AB441">
        <v>77.8</v>
      </c>
      <c r="AC441">
        <v>72.1</v>
      </c>
      <c r="AD441">
        <v>100</v>
      </c>
      <c r="AE441">
        <v>100</v>
      </c>
      <c r="AF441" t="str">
        <v>High</v>
      </c>
    </row>
    <row r="442">
      <c r="A442" t="str">
        <v>S-0441</v>
      </c>
      <c r="B442">
        <v>7.3</v>
      </c>
      <c r="C442">
        <v>17</v>
      </c>
      <c r="D442">
        <v>9</v>
      </c>
      <c r="E442">
        <v>18.1</v>
      </c>
      <c r="F442">
        <v>10.6</v>
      </c>
      <c r="G442">
        <v>6.2</v>
      </c>
      <c r="H442">
        <v>75</v>
      </c>
      <c r="I442">
        <v>78.3</v>
      </c>
      <c r="J442">
        <v>1</v>
      </c>
      <c r="K442">
        <v>63</v>
      </c>
      <c r="L442">
        <v>15</v>
      </c>
      <c r="M442">
        <v>1.4</v>
      </c>
      <c r="N442">
        <v>75</v>
      </c>
      <c r="O442">
        <v>86</v>
      </c>
      <c r="P442">
        <v>5</v>
      </c>
      <c r="Q442">
        <v>6.8</v>
      </c>
      <c r="R442">
        <v>7.5</v>
      </c>
      <c r="S442">
        <v>21.8</v>
      </c>
      <c r="T442">
        <v>87</v>
      </c>
      <c r="U442">
        <v>4125</v>
      </c>
      <c r="V442">
        <v>1985000</v>
      </c>
      <c r="W442">
        <v>49</v>
      </c>
      <c r="X442">
        <v>75.4</v>
      </c>
      <c r="Y442">
        <v>85.2</v>
      </c>
      <c r="Z442">
        <v>65.6</v>
      </c>
      <c r="AA442">
        <v>49</v>
      </c>
      <c r="AB442">
        <v>71.1</v>
      </c>
      <c r="AC442">
        <v>72.8</v>
      </c>
      <c r="AD442">
        <v>100</v>
      </c>
      <c r="AE442">
        <v>100</v>
      </c>
      <c r="AF442" t="str">
        <v>High</v>
      </c>
    </row>
    <row r="443">
      <c r="A443" t="str">
        <v>S-0442</v>
      </c>
      <c r="B443">
        <v>4</v>
      </c>
      <c r="C443">
        <v>10</v>
      </c>
      <c r="D443">
        <v>5</v>
      </c>
      <c r="E443">
        <v>10.2</v>
      </c>
      <c r="F443">
        <v>7.7</v>
      </c>
      <c r="G443">
        <v>6.5</v>
      </c>
      <c r="H443">
        <v>77.2</v>
      </c>
      <c r="I443">
        <v>67.1</v>
      </c>
      <c r="J443">
        <v>1</v>
      </c>
      <c r="K443">
        <v>52</v>
      </c>
      <c r="L443">
        <v>24.5</v>
      </c>
      <c r="M443">
        <v>3</v>
      </c>
      <c r="N443">
        <v>77</v>
      </c>
      <c r="O443">
        <v>64</v>
      </c>
      <c r="P443">
        <v>18.2</v>
      </c>
      <c r="Q443">
        <v>11.6</v>
      </c>
      <c r="R443">
        <v>3.9</v>
      </c>
      <c r="S443">
        <v>14.2</v>
      </c>
      <c r="T443">
        <v>96</v>
      </c>
      <c r="U443">
        <v>3693</v>
      </c>
      <c r="V443">
        <v>1717000</v>
      </c>
      <c r="W443">
        <v>49</v>
      </c>
      <c r="X443">
        <v>60.3</v>
      </c>
      <c r="Y443">
        <v>74.8</v>
      </c>
      <c r="Z443">
        <v>77.9</v>
      </c>
      <c r="AA443">
        <v>49</v>
      </c>
      <c r="AB443">
        <v>75.2</v>
      </c>
      <c r="AC443">
        <v>67.8</v>
      </c>
      <c r="AD443">
        <v>100</v>
      </c>
      <c r="AE443">
        <v>100</v>
      </c>
      <c r="AF443" t="str">
        <v>High</v>
      </c>
    </row>
    <row r="444">
      <c r="A444" t="str">
        <v>S-0443</v>
      </c>
      <c r="B444">
        <v>1.8</v>
      </c>
      <c r="C444">
        <v>6</v>
      </c>
      <c r="D444">
        <v>2</v>
      </c>
      <c r="E444">
        <v>14.3</v>
      </c>
      <c r="F444">
        <v>10.9</v>
      </c>
      <c r="G444">
        <v>6.4</v>
      </c>
      <c r="H444">
        <v>59.5</v>
      </c>
      <c r="I444">
        <v>53</v>
      </c>
      <c r="J444">
        <v>1</v>
      </c>
      <c r="K444">
        <v>43</v>
      </c>
      <c r="L444">
        <v>35.9</v>
      </c>
      <c r="M444">
        <v>9</v>
      </c>
      <c r="N444">
        <v>84</v>
      </c>
      <c r="O444">
        <v>88</v>
      </c>
      <c r="P444">
        <v>22.1</v>
      </c>
      <c r="Q444">
        <v>12.7</v>
      </c>
      <c r="R444">
        <v>3.8</v>
      </c>
      <c r="S444">
        <v>17.7</v>
      </c>
      <c r="T444">
        <v>89</v>
      </c>
      <c r="U444">
        <v>3345</v>
      </c>
      <c r="V444">
        <v>684000</v>
      </c>
      <c r="W444">
        <v>53</v>
      </c>
      <c r="X444">
        <v>59.5</v>
      </c>
      <c r="Y444">
        <v>63.4</v>
      </c>
      <c r="Z444">
        <v>67.9</v>
      </c>
      <c r="AA444">
        <v>53</v>
      </c>
      <c r="AB444">
        <v>78.6</v>
      </c>
      <c r="AC444">
        <v>63.4</v>
      </c>
      <c r="AD444">
        <v>100</v>
      </c>
      <c r="AE444">
        <v>100</v>
      </c>
      <c r="AF444" t="str">
        <v>High</v>
      </c>
    </row>
    <row r="445">
      <c r="A445" t="str">
        <v>S-0444</v>
      </c>
      <c r="B445">
        <v>5.2</v>
      </c>
      <c r="C445">
        <v>13</v>
      </c>
      <c r="D445">
        <v>8</v>
      </c>
      <c r="E445">
        <v>11.3</v>
      </c>
      <c r="G445">
        <v>6.3</v>
      </c>
      <c r="H445">
        <v>69.1</v>
      </c>
      <c r="I445">
        <v>62.6</v>
      </c>
      <c r="J445">
        <v>1</v>
      </c>
      <c r="K445">
        <v>59</v>
      </c>
      <c r="L445">
        <v>29.8</v>
      </c>
      <c r="M445">
        <v>5.8</v>
      </c>
      <c r="N445">
        <v>81</v>
      </c>
      <c r="O445">
        <v>80</v>
      </c>
      <c r="P445">
        <v>19.5</v>
      </c>
      <c r="Q445">
        <v>10</v>
      </c>
      <c r="R445">
        <v>8.8</v>
      </c>
      <c r="S445">
        <v>18.3</v>
      </c>
      <c r="T445">
        <v>84</v>
      </c>
      <c r="U445">
        <v>3910</v>
      </c>
      <c r="V445">
        <v>2107000</v>
      </c>
      <c r="W445">
        <v>54</v>
      </c>
      <c r="X445">
        <v>58.2</v>
      </c>
      <c r="Y445">
        <v>69</v>
      </c>
      <c r="Z445">
        <v>66</v>
      </c>
      <c r="AA445">
        <v>54</v>
      </c>
      <c r="AB445">
        <v>73.1</v>
      </c>
      <c r="AC445">
        <v>63.5</v>
      </c>
      <c r="AD445">
        <v>100</v>
      </c>
      <c r="AE445">
        <v>95.2</v>
      </c>
      <c r="AF445" t="str">
        <v>High</v>
      </c>
    </row>
    <row r="446">
      <c r="A446" t="str">
        <v>S-0445</v>
      </c>
      <c r="B446">
        <v>4.5</v>
      </c>
      <c r="C446">
        <v>16</v>
      </c>
      <c r="D446">
        <v>6</v>
      </c>
      <c r="E446">
        <v>13.8</v>
      </c>
      <c r="F446">
        <v>6.1</v>
      </c>
      <c r="G446">
        <v>7.4</v>
      </c>
      <c r="H446">
        <v>73.9</v>
      </c>
      <c r="I446">
        <v>64.6</v>
      </c>
      <c r="J446">
        <v>0</v>
      </c>
      <c r="K446">
        <v>62</v>
      </c>
      <c r="L446">
        <v>25.9</v>
      </c>
      <c r="M446">
        <v>5.4</v>
      </c>
      <c r="N446">
        <v>64</v>
      </c>
      <c r="O446">
        <v>71</v>
      </c>
      <c r="P446">
        <v>14</v>
      </c>
      <c r="Q446">
        <v>5.7</v>
      </c>
      <c r="R446">
        <v>9.7</v>
      </c>
      <c r="S446">
        <v>12.8</v>
      </c>
      <c r="T446">
        <v>95</v>
      </c>
      <c r="U446">
        <v>4498</v>
      </c>
      <c r="V446">
        <v>3657000</v>
      </c>
      <c r="W446">
        <v>64</v>
      </c>
      <c r="X446">
        <v>66.3</v>
      </c>
      <c r="Y446">
        <v>73.4</v>
      </c>
      <c r="Z446">
        <v>82.6</v>
      </c>
      <c r="AA446">
        <v>64</v>
      </c>
      <c r="AB446">
        <v>67.4</v>
      </c>
      <c r="AC446">
        <v>71.2</v>
      </c>
      <c r="AD446">
        <v>100</v>
      </c>
      <c r="AE446">
        <v>100</v>
      </c>
      <c r="AF446" t="str">
        <v>High</v>
      </c>
    </row>
    <row r="447">
      <c r="A447" t="str">
        <v>S-0446</v>
      </c>
      <c r="B447">
        <v>2.7</v>
      </c>
      <c r="C447">
        <v>8</v>
      </c>
      <c r="D447">
        <v>5</v>
      </c>
      <c r="E447">
        <v>12.2</v>
      </c>
      <c r="F447">
        <v>5.8</v>
      </c>
      <c r="G447">
        <v>4.7</v>
      </c>
      <c r="H447">
        <v>73</v>
      </c>
      <c r="I447">
        <v>65.9</v>
      </c>
      <c r="J447">
        <v>0</v>
      </c>
      <c r="K447">
        <v>54</v>
      </c>
      <c r="L447">
        <v>23.3</v>
      </c>
      <c r="M447">
        <v>4.9</v>
      </c>
      <c r="N447">
        <v>83</v>
      </c>
      <c r="O447">
        <v>68</v>
      </c>
      <c r="P447">
        <v>12.8</v>
      </c>
      <c r="Q447">
        <v>16.3</v>
      </c>
      <c r="R447">
        <v>8.7</v>
      </c>
      <c r="S447">
        <v>22.2</v>
      </c>
      <c r="T447">
        <v>91</v>
      </c>
      <c r="U447">
        <v>4278</v>
      </c>
      <c r="V447">
        <v>1012000</v>
      </c>
      <c r="W447">
        <v>48</v>
      </c>
      <c r="X447">
        <v>63</v>
      </c>
      <c r="Y447">
        <v>71</v>
      </c>
      <c r="Z447">
        <v>76.4</v>
      </c>
      <c r="AA447">
        <v>48</v>
      </c>
      <c r="AB447">
        <v>69.6</v>
      </c>
      <c r="AC447">
        <v>66.9</v>
      </c>
      <c r="AD447">
        <v>100</v>
      </c>
      <c r="AE447">
        <v>100</v>
      </c>
      <c r="AF447" t="str">
        <v>High</v>
      </c>
    </row>
    <row r="448">
      <c r="A448" t="str">
        <v>S-0447</v>
      </c>
      <c r="B448">
        <v>4</v>
      </c>
      <c r="C448">
        <v>10</v>
      </c>
      <c r="D448">
        <v>3</v>
      </c>
      <c r="E448">
        <v>20.9</v>
      </c>
      <c r="F448">
        <v>16.1</v>
      </c>
      <c r="G448">
        <v>5.4</v>
      </c>
      <c r="H448">
        <v>82.2</v>
      </c>
      <c r="I448">
        <v>58.2</v>
      </c>
      <c r="J448">
        <v>0</v>
      </c>
      <c r="K448">
        <v>57</v>
      </c>
      <c r="L448">
        <v>42.6</v>
      </c>
      <c r="M448">
        <v>3.4</v>
      </c>
      <c r="N448">
        <v>59</v>
      </c>
      <c r="O448">
        <v>51</v>
      </c>
      <c r="P448">
        <v>24.8</v>
      </c>
      <c r="Q448">
        <v>10</v>
      </c>
      <c r="R448">
        <v>10.8</v>
      </c>
      <c r="S448">
        <v>17.4</v>
      </c>
      <c r="T448">
        <v>82</v>
      </c>
      <c r="U448">
        <v>4838</v>
      </c>
      <c r="V448">
        <v>3231000</v>
      </c>
      <c r="W448">
        <v>83</v>
      </c>
      <c r="X448">
        <v>72.8</v>
      </c>
      <c r="Y448">
        <v>66.5</v>
      </c>
      <c r="Z448">
        <v>56</v>
      </c>
      <c r="AA448">
        <v>83</v>
      </c>
      <c r="AB448">
        <v>64.2</v>
      </c>
      <c r="AC448">
        <v>68</v>
      </c>
      <c r="AD448">
        <v>100</v>
      </c>
      <c r="AE448">
        <v>100</v>
      </c>
      <c r="AF448" t="str">
        <v>High</v>
      </c>
    </row>
    <row r="449">
      <c r="A449" t="str">
        <v>S-0448</v>
      </c>
      <c r="B449">
        <v>3.1</v>
      </c>
      <c r="C449">
        <v>10</v>
      </c>
      <c r="D449">
        <v>6</v>
      </c>
      <c r="F449">
        <v>10.1</v>
      </c>
      <c r="G449">
        <v>6.2</v>
      </c>
      <c r="H449">
        <v>83.6</v>
      </c>
      <c r="I449">
        <v>71.9</v>
      </c>
      <c r="J449">
        <v>0</v>
      </c>
      <c r="K449">
        <v>46</v>
      </c>
      <c r="L449">
        <v>25.5</v>
      </c>
      <c r="M449">
        <v>4.6</v>
      </c>
      <c r="O449">
        <v>80</v>
      </c>
      <c r="P449">
        <v>20.6</v>
      </c>
      <c r="Q449">
        <v>6.3</v>
      </c>
      <c r="R449">
        <v>9.5</v>
      </c>
      <c r="S449">
        <v>16.3</v>
      </c>
      <c r="T449">
        <v>96</v>
      </c>
      <c r="U449">
        <v>5144</v>
      </c>
      <c r="V449">
        <v>3260000</v>
      </c>
      <c r="W449">
        <v>58</v>
      </c>
      <c r="X449">
        <v>72.7</v>
      </c>
      <c r="Y449">
        <v>73.9</v>
      </c>
      <c r="Z449">
        <v>70.8</v>
      </c>
      <c r="AA449">
        <v>58</v>
      </c>
      <c r="AB449">
        <v>61.2</v>
      </c>
      <c r="AC449">
        <v>70</v>
      </c>
      <c r="AD449">
        <v>100</v>
      </c>
      <c r="AE449">
        <v>90.5</v>
      </c>
      <c r="AF449" t="str">
        <v>High</v>
      </c>
    </row>
    <row r="450">
      <c r="A450" t="str">
        <v>S-0449</v>
      </c>
      <c r="B450">
        <v>1.3</v>
      </c>
      <c r="C450">
        <v>6</v>
      </c>
      <c r="D450">
        <v>0</v>
      </c>
      <c r="E450">
        <v>12.5</v>
      </c>
      <c r="F450">
        <v>6.7</v>
      </c>
      <c r="G450">
        <v>3.9</v>
      </c>
      <c r="H450">
        <v>64</v>
      </c>
      <c r="I450">
        <v>48.6</v>
      </c>
      <c r="J450">
        <v>1</v>
      </c>
      <c r="K450">
        <v>40</v>
      </c>
      <c r="L450">
        <v>26.2</v>
      </c>
      <c r="M450">
        <v>8.9</v>
      </c>
      <c r="N450">
        <v>92</v>
      </c>
      <c r="O450">
        <v>74</v>
      </c>
      <c r="P450">
        <v>15.5</v>
      </c>
      <c r="Q450">
        <v>11.1</v>
      </c>
      <c r="R450">
        <v>13.3</v>
      </c>
      <c r="S450">
        <v>20.8</v>
      </c>
      <c r="T450">
        <v>77</v>
      </c>
      <c r="U450">
        <v>4670</v>
      </c>
      <c r="V450">
        <v>966000</v>
      </c>
      <c r="W450">
        <v>37</v>
      </c>
      <c r="X450">
        <v>60.9</v>
      </c>
      <c r="Y450">
        <v>60.9</v>
      </c>
      <c r="Z450">
        <v>75.4</v>
      </c>
      <c r="AA450">
        <v>37</v>
      </c>
      <c r="AB450">
        <v>65.8</v>
      </c>
      <c r="AC450">
        <v>61.9</v>
      </c>
      <c r="AD450">
        <v>100</v>
      </c>
      <c r="AE450">
        <v>100</v>
      </c>
      <c r="AF450" t="str">
        <v>High</v>
      </c>
    </row>
    <row r="451">
      <c r="A451" t="str">
        <v>S-0450</v>
      </c>
      <c r="B451">
        <v>0.5</v>
      </c>
      <c r="C451">
        <v>4</v>
      </c>
      <c r="D451">
        <v>1</v>
      </c>
      <c r="E451">
        <v>10.3</v>
      </c>
      <c r="F451">
        <v>12.3</v>
      </c>
      <c r="G451">
        <v>6.2</v>
      </c>
      <c r="H451">
        <v>69.8</v>
      </c>
      <c r="I451">
        <v>30.7</v>
      </c>
      <c r="J451">
        <v>0</v>
      </c>
      <c r="K451">
        <v>39</v>
      </c>
      <c r="L451">
        <v>39.1</v>
      </c>
      <c r="M451">
        <v>10.6</v>
      </c>
      <c r="N451">
        <v>75</v>
      </c>
      <c r="O451">
        <v>66</v>
      </c>
      <c r="P451">
        <v>21</v>
      </c>
      <c r="Q451">
        <v>14.8</v>
      </c>
      <c r="R451">
        <v>11</v>
      </c>
      <c r="S451">
        <v>15.1</v>
      </c>
      <c r="T451">
        <v>72</v>
      </c>
      <c r="U451">
        <v>2912</v>
      </c>
      <c r="V451">
        <v>1853000</v>
      </c>
      <c r="W451">
        <v>50</v>
      </c>
      <c r="X451">
        <v>54.4</v>
      </c>
      <c r="Y451">
        <v>50.9</v>
      </c>
      <c r="Z451">
        <v>66.5</v>
      </c>
      <c r="AA451">
        <v>50</v>
      </c>
      <c r="AB451">
        <v>82.8</v>
      </c>
      <c r="AC451">
        <v>58.3</v>
      </c>
      <c r="AD451">
        <v>100</v>
      </c>
      <c r="AE451">
        <v>100</v>
      </c>
      <c r="AF451" t="str">
        <v>High</v>
      </c>
    </row>
    <row r="452">
      <c r="A452" t="str">
        <v>S-0451</v>
      </c>
      <c r="B452">
        <v>2.2</v>
      </c>
      <c r="C452">
        <v>4</v>
      </c>
      <c r="D452">
        <v>4</v>
      </c>
      <c r="E452">
        <v>9.7</v>
      </c>
      <c r="F452">
        <v>7.1</v>
      </c>
      <c r="H452">
        <v>65</v>
      </c>
      <c r="I452">
        <v>54.9</v>
      </c>
      <c r="J452">
        <v>0</v>
      </c>
      <c r="K452">
        <v>40</v>
      </c>
      <c r="L452">
        <v>31.5</v>
      </c>
      <c r="M452">
        <v>9.8</v>
      </c>
      <c r="N452">
        <v>84</v>
      </c>
      <c r="O452">
        <v>82</v>
      </c>
      <c r="P452">
        <v>17.4</v>
      </c>
      <c r="T452">
        <v>80</v>
      </c>
      <c r="U452">
        <v>3092</v>
      </c>
      <c r="V452">
        <v>1340000</v>
      </c>
      <c r="W452">
        <v>47</v>
      </c>
      <c r="X452">
        <v>54.4</v>
      </c>
      <c r="Y452">
        <v>58.8</v>
      </c>
      <c r="Z452">
        <v>81.8</v>
      </c>
      <c r="AA452">
        <v>47</v>
      </c>
      <c r="AB452">
        <v>81.1</v>
      </c>
      <c r="AC452">
        <v>62.9</v>
      </c>
      <c r="AD452">
        <v>100</v>
      </c>
      <c r="AE452">
        <v>81</v>
      </c>
      <c r="AF452" t="str">
        <v>Medium</v>
      </c>
    </row>
    <row r="453">
      <c r="A453" t="str">
        <v>S-0452</v>
      </c>
      <c r="B453">
        <v>2.2</v>
      </c>
      <c r="C453">
        <v>6</v>
      </c>
      <c r="D453">
        <v>5</v>
      </c>
      <c r="E453">
        <v>12.1</v>
      </c>
      <c r="F453">
        <v>2.2</v>
      </c>
      <c r="G453">
        <v>7.4</v>
      </c>
      <c r="H453">
        <v>66</v>
      </c>
      <c r="I453">
        <v>53.6</v>
      </c>
      <c r="J453">
        <v>0</v>
      </c>
      <c r="K453">
        <v>56</v>
      </c>
      <c r="L453">
        <v>25.9</v>
      </c>
      <c r="M453">
        <v>6.4</v>
      </c>
      <c r="N453">
        <v>84</v>
      </c>
      <c r="O453">
        <v>72</v>
      </c>
      <c r="P453">
        <v>22.7</v>
      </c>
      <c r="Q453">
        <v>9.9</v>
      </c>
      <c r="R453">
        <v>9.6</v>
      </c>
      <c r="S453">
        <v>21.6</v>
      </c>
      <c r="T453">
        <v>83</v>
      </c>
      <c r="U453">
        <v>4253</v>
      </c>
      <c r="V453">
        <v>1113000</v>
      </c>
      <c r="W453">
        <v>36</v>
      </c>
      <c r="X453">
        <v>61.4</v>
      </c>
      <c r="Y453">
        <v>63.9</v>
      </c>
      <c r="Z453">
        <v>85.2</v>
      </c>
      <c r="AA453">
        <v>36</v>
      </c>
      <c r="AB453">
        <v>69.8</v>
      </c>
      <c r="AC453">
        <v>65.1</v>
      </c>
      <c r="AD453">
        <v>100</v>
      </c>
      <c r="AE453">
        <v>100</v>
      </c>
      <c r="AF453" t="str">
        <v>High</v>
      </c>
    </row>
    <row r="454">
      <c r="A454" t="str">
        <v>S-0453</v>
      </c>
      <c r="B454">
        <v>5.7</v>
      </c>
      <c r="C454">
        <v>17</v>
      </c>
      <c r="D454">
        <v>7</v>
      </c>
      <c r="E454">
        <v>10.8</v>
      </c>
      <c r="F454">
        <v>15.7</v>
      </c>
      <c r="G454">
        <v>6.9</v>
      </c>
      <c r="H454">
        <v>56.6</v>
      </c>
      <c r="I454">
        <v>77.3</v>
      </c>
      <c r="J454">
        <v>0</v>
      </c>
      <c r="K454">
        <v>54</v>
      </c>
      <c r="L454">
        <v>29.8</v>
      </c>
      <c r="M454">
        <v>5.1</v>
      </c>
      <c r="N454">
        <v>73</v>
      </c>
      <c r="O454">
        <v>63</v>
      </c>
      <c r="P454">
        <v>18.3</v>
      </c>
      <c r="Q454">
        <v>8.4</v>
      </c>
      <c r="R454">
        <v>5</v>
      </c>
      <c r="S454">
        <v>18.1</v>
      </c>
      <c r="T454">
        <v>100</v>
      </c>
      <c r="U454">
        <v>2610</v>
      </c>
      <c r="V454">
        <v>980000</v>
      </c>
      <c r="W454">
        <v>51</v>
      </c>
      <c r="X454">
        <v>59.5</v>
      </c>
      <c r="Y454">
        <v>77.4</v>
      </c>
      <c r="Z454">
        <v>56.5</v>
      </c>
      <c r="AA454">
        <v>51</v>
      </c>
      <c r="AB454">
        <v>85.7</v>
      </c>
      <c r="AC454">
        <v>65.2</v>
      </c>
      <c r="AD454">
        <v>100</v>
      </c>
      <c r="AE454">
        <v>100</v>
      </c>
      <c r="AF454" t="str">
        <v>High</v>
      </c>
    </row>
    <row r="455">
      <c r="A455" t="str">
        <v>S-0454</v>
      </c>
      <c r="B455">
        <v>1.4</v>
      </c>
      <c r="C455">
        <v>5</v>
      </c>
      <c r="D455">
        <v>3</v>
      </c>
      <c r="E455">
        <v>10.4</v>
      </c>
      <c r="G455">
        <v>6.5</v>
      </c>
      <c r="H455">
        <v>79.2</v>
      </c>
      <c r="I455">
        <v>51.3</v>
      </c>
      <c r="J455">
        <v>0</v>
      </c>
      <c r="K455">
        <v>55</v>
      </c>
      <c r="L455">
        <v>29.5</v>
      </c>
      <c r="M455">
        <v>9</v>
      </c>
      <c r="N455">
        <v>85</v>
      </c>
      <c r="O455">
        <v>60</v>
      </c>
      <c r="P455">
        <v>19.1</v>
      </c>
      <c r="Q455">
        <v>11.5</v>
      </c>
      <c r="R455">
        <v>9.1</v>
      </c>
      <c r="S455">
        <v>12.9</v>
      </c>
      <c r="T455">
        <v>84</v>
      </c>
      <c r="U455">
        <v>3578</v>
      </c>
      <c r="V455">
        <v>1827000</v>
      </c>
      <c r="W455">
        <v>64</v>
      </c>
      <c r="X455">
        <v>57.9</v>
      </c>
      <c r="Y455">
        <v>62.1</v>
      </c>
      <c r="Z455">
        <v>77.3</v>
      </c>
      <c r="AA455">
        <v>64</v>
      </c>
      <c r="AB455">
        <v>76.4</v>
      </c>
      <c r="AC455">
        <v>65.3</v>
      </c>
      <c r="AD455">
        <v>100</v>
      </c>
      <c r="AE455">
        <v>95.2</v>
      </c>
      <c r="AF455" t="str">
        <v>High</v>
      </c>
    </row>
    <row r="456">
      <c r="A456" t="str">
        <v>S-0455</v>
      </c>
      <c r="B456">
        <v>2.6</v>
      </c>
      <c r="C456">
        <v>8</v>
      </c>
      <c r="D456">
        <v>2</v>
      </c>
      <c r="E456">
        <v>13</v>
      </c>
      <c r="F456">
        <v>2.1</v>
      </c>
      <c r="G456">
        <v>8.5</v>
      </c>
      <c r="H456">
        <v>78.7</v>
      </c>
      <c r="I456">
        <v>52.5</v>
      </c>
      <c r="J456">
        <v>0</v>
      </c>
      <c r="K456">
        <v>61</v>
      </c>
      <c r="L456">
        <v>30.5</v>
      </c>
      <c r="M456">
        <v>11.4</v>
      </c>
      <c r="N456">
        <v>77</v>
      </c>
      <c r="O456">
        <v>49</v>
      </c>
      <c r="P456">
        <v>20.3</v>
      </c>
      <c r="Q456">
        <v>13</v>
      </c>
      <c r="R456">
        <v>8.9</v>
      </c>
      <c r="S456">
        <v>6.7</v>
      </c>
      <c r="T456">
        <v>80</v>
      </c>
      <c r="U456">
        <v>3980</v>
      </c>
      <c r="V456">
        <v>4001000</v>
      </c>
      <c r="W456">
        <v>53</v>
      </c>
      <c r="X456">
        <v>63.4</v>
      </c>
      <c r="Y456">
        <v>59.8</v>
      </c>
      <c r="Z456">
        <v>96.3</v>
      </c>
      <c r="AA456">
        <v>53</v>
      </c>
      <c r="AB456">
        <v>72.5</v>
      </c>
      <c r="AC456">
        <v>68.9</v>
      </c>
      <c r="AD456">
        <v>100</v>
      </c>
      <c r="AE456">
        <v>100</v>
      </c>
      <c r="AF456" t="str">
        <v>High</v>
      </c>
    </row>
    <row r="457">
      <c r="A457" t="str">
        <v>S-0456</v>
      </c>
      <c r="B457">
        <v>5.5</v>
      </c>
      <c r="C457">
        <v>16</v>
      </c>
      <c r="D457">
        <v>8</v>
      </c>
      <c r="E457">
        <v>21.7</v>
      </c>
      <c r="F457">
        <v>6.4</v>
      </c>
      <c r="G457">
        <v>9.5</v>
      </c>
      <c r="H457">
        <v>76.5</v>
      </c>
      <c r="I457">
        <v>77.1</v>
      </c>
      <c r="J457">
        <v>1</v>
      </c>
      <c r="K457">
        <v>71</v>
      </c>
      <c r="L457">
        <v>33.6</v>
      </c>
      <c r="M457">
        <v>7.4</v>
      </c>
      <c r="N457">
        <v>89</v>
      </c>
      <c r="O457">
        <v>67</v>
      </c>
      <c r="P457">
        <v>12.4</v>
      </c>
      <c r="Q457">
        <v>7.3</v>
      </c>
      <c r="R457">
        <v>3.5</v>
      </c>
      <c r="S457">
        <v>15.3</v>
      </c>
      <c r="T457">
        <v>92</v>
      </c>
      <c r="U457">
        <v>4362</v>
      </c>
      <c r="V457">
        <v>3427000</v>
      </c>
      <c r="W457">
        <v>83</v>
      </c>
      <c r="X457">
        <v>73.4</v>
      </c>
      <c r="Y457">
        <v>78.9</v>
      </c>
      <c r="Z457">
        <v>80.1</v>
      </c>
      <c r="AA457">
        <v>83</v>
      </c>
      <c r="AB457">
        <v>68.8</v>
      </c>
      <c r="AC457">
        <v>76.6</v>
      </c>
      <c r="AD457">
        <v>100</v>
      </c>
      <c r="AE457">
        <v>100</v>
      </c>
      <c r="AF457" t="str">
        <v>High</v>
      </c>
    </row>
    <row r="458">
      <c r="A458" t="str">
        <v>S-0457</v>
      </c>
      <c r="B458">
        <v>2.2</v>
      </c>
      <c r="C458">
        <v>10</v>
      </c>
      <c r="D458">
        <v>1</v>
      </c>
      <c r="E458">
        <v>9.4</v>
      </c>
      <c r="F458">
        <v>2.6</v>
      </c>
      <c r="G458">
        <v>8.2</v>
      </c>
      <c r="H458">
        <v>86.4</v>
      </c>
      <c r="I458">
        <v>62.2</v>
      </c>
      <c r="J458">
        <v>0</v>
      </c>
      <c r="K458">
        <v>60</v>
      </c>
      <c r="L458">
        <v>22.9</v>
      </c>
      <c r="M458">
        <v>5.8</v>
      </c>
      <c r="N458">
        <v>78</v>
      </c>
      <c r="O458">
        <v>79</v>
      </c>
      <c r="P458">
        <v>15</v>
      </c>
      <c r="Q458">
        <v>10.1</v>
      </c>
      <c r="R458">
        <v>8.3</v>
      </c>
      <c r="S458">
        <v>14.2</v>
      </c>
      <c r="T458">
        <v>90</v>
      </c>
      <c r="U458">
        <v>4585</v>
      </c>
      <c r="V458">
        <v>2821000</v>
      </c>
      <c r="W458">
        <v>70</v>
      </c>
      <c r="X458">
        <v>58.4</v>
      </c>
      <c r="Y458">
        <v>70.8</v>
      </c>
      <c r="Z458">
        <v>89.7</v>
      </c>
      <c r="AA458">
        <v>70</v>
      </c>
      <c r="AB458">
        <v>66.6</v>
      </c>
      <c r="AC458">
        <v>69.7</v>
      </c>
      <c r="AD458">
        <v>100</v>
      </c>
      <c r="AE458">
        <v>100</v>
      </c>
      <c r="AF458" t="str">
        <v>High</v>
      </c>
    </row>
    <row r="459">
      <c r="A459" t="str">
        <v>S-0458</v>
      </c>
      <c r="B459">
        <v>2</v>
      </c>
      <c r="C459">
        <v>5</v>
      </c>
      <c r="D459">
        <v>2</v>
      </c>
      <c r="E459">
        <v>15.1</v>
      </c>
      <c r="F459">
        <v>5.1</v>
      </c>
      <c r="G459">
        <v>5.2</v>
      </c>
      <c r="H459">
        <v>72.2</v>
      </c>
      <c r="I459">
        <v>70.7</v>
      </c>
      <c r="J459">
        <v>0</v>
      </c>
      <c r="K459">
        <v>56</v>
      </c>
      <c r="L459">
        <v>28.2</v>
      </c>
      <c r="M459">
        <v>4.2</v>
      </c>
      <c r="N459">
        <v>76</v>
      </c>
      <c r="O459">
        <v>55</v>
      </c>
      <c r="P459">
        <v>16.5</v>
      </c>
      <c r="Q459">
        <v>10.2</v>
      </c>
      <c r="R459">
        <v>9.8</v>
      </c>
      <c r="S459">
        <v>20.1</v>
      </c>
      <c r="T459">
        <v>89</v>
      </c>
      <c r="U459">
        <v>4954</v>
      </c>
      <c r="V459">
        <v>1025000</v>
      </c>
      <c r="W459">
        <v>31</v>
      </c>
      <c r="X459">
        <v>67.3</v>
      </c>
      <c r="Y459">
        <v>73.7</v>
      </c>
      <c r="Z459">
        <v>79.6</v>
      </c>
      <c r="AA459">
        <v>31</v>
      </c>
      <c r="AB459">
        <v>63</v>
      </c>
      <c r="AC459">
        <v>67.3</v>
      </c>
      <c r="AD459">
        <v>100</v>
      </c>
      <c r="AE459">
        <v>100</v>
      </c>
      <c r="AF459" t="str">
        <v>High</v>
      </c>
    </row>
    <row r="460">
      <c r="A460" t="str">
        <v>S-0459</v>
      </c>
      <c r="B460">
        <v>4.3</v>
      </c>
      <c r="C460">
        <v>9</v>
      </c>
      <c r="D460">
        <v>5</v>
      </c>
      <c r="E460">
        <v>10.9</v>
      </c>
      <c r="F460">
        <v>5.9</v>
      </c>
      <c r="G460">
        <v>5.3</v>
      </c>
      <c r="H460">
        <v>60.2</v>
      </c>
      <c r="I460">
        <v>76.6</v>
      </c>
      <c r="J460">
        <v>1</v>
      </c>
      <c r="K460">
        <v>51</v>
      </c>
      <c r="L460">
        <v>24.3</v>
      </c>
      <c r="M460">
        <v>3.9</v>
      </c>
      <c r="N460">
        <v>92</v>
      </c>
      <c r="O460">
        <v>79</v>
      </c>
      <c r="P460">
        <v>11.5</v>
      </c>
      <c r="Q460">
        <v>12.9</v>
      </c>
      <c r="R460">
        <v>12.5</v>
      </c>
      <c r="S460">
        <v>19.7</v>
      </c>
      <c r="T460">
        <v>93</v>
      </c>
      <c r="U460">
        <v>5272</v>
      </c>
      <c r="V460">
        <v>1918000</v>
      </c>
      <c r="W460">
        <v>52</v>
      </c>
      <c r="X460">
        <v>58.7</v>
      </c>
      <c r="Y460">
        <v>75.7</v>
      </c>
      <c r="Z460">
        <v>78</v>
      </c>
      <c r="AA460">
        <v>52</v>
      </c>
      <c r="AB460">
        <v>60</v>
      </c>
      <c r="AC460">
        <v>66.3</v>
      </c>
      <c r="AD460">
        <v>100</v>
      </c>
      <c r="AE460">
        <v>100</v>
      </c>
      <c r="AF460" t="str">
        <v>High</v>
      </c>
    </row>
    <row r="461">
      <c r="A461" t="str">
        <v>S-0460</v>
      </c>
      <c r="B461">
        <v>6.5</v>
      </c>
      <c r="C461">
        <v>16</v>
      </c>
      <c r="D461">
        <v>10</v>
      </c>
      <c r="E461">
        <v>14.1</v>
      </c>
      <c r="F461">
        <v>11.3</v>
      </c>
      <c r="G461">
        <v>5.8</v>
      </c>
      <c r="H461">
        <v>75.6</v>
      </c>
      <c r="I461">
        <v>85</v>
      </c>
      <c r="J461">
        <v>0</v>
      </c>
      <c r="K461">
        <v>64</v>
      </c>
      <c r="L461">
        <v>18.9</v>
      </c>
      <c r="M461">
        <v>2.8</v>
      </c>
      <c r="N461">
        <v>63</v>
      </c>
      <c r="O461">
        <v>84</v>
      </c>
      <c r="P461">
        <v>15.3</v>
      </c>
      <c r="Q461">
        <v>8.5</v>
      </c>
      <c r="R461">
        <v>9.3</v>
      </c>
      <c r="S461">
        <v>18</v>
      </c>
      <c r="T461">
        <v>100</v>
      </c>
      <c r="U461">
        <v>4588</v>
      </c>
      <c r="V461">
        <v>1338000</v>
      </c>
      <c r="W461">
        <v>48</v>
      </c>
      <c r="X461">
        <v>68.8</v>
      </c>
      <c r="Y461">
        <v>81.1</v>
      </c>
      <c r="Z461">
        <v>66.7</v>
      </c>
      <c r="AA461">
        <v>48</v>
      </c>
      <c r="AB461">
        <v>66.6</v>
      </c>
      <c r="AC461">
        <v>69.2</v>
      </c>
      <c r="AD461">
        <v>100</v>
      </c>
      <c r="AE461">
        <v>100</v>
      </c>
      <c r="AF461" t="str">
        <v>High</v>
      </c>
    </row>
    <row r="462">
      <c r="A462" t="str">
        <v>S-0461</v>
      </c>
      <c r="B462">
        <v>4.8</v>
      </c>
      <c r="C462">
        <v>12</v>
      </c>
      <c r="D462">
        <v>6</v>
      </c>
      <c r="E462">
        <v>15.5</v>
      </c>
      <c r="F462">
        <v>11.4</v>
      </c>
      <c r="G462">
        <v>7.1</v>
      </c>
      <c r="H462">
        <v>71.7</v>
      </c>
      <c r="I462">
        <v>65.5</v>
      </c>
      <c r="J462">
        <v>0</v>
      </c>
      <c r="K462">
        <v>60</v>
      </c>
      <c r="L462">
        <v>36.4</v>
      </c>
      <c r="M462">
        <v>7.5</v>
      </c>
      <c r="N462">
        <v>76</v>
      </c>
      <c r="O462">
        <v>75</v>
      </c>
      <c r="P462">
        <v>14.8</v>
      </c>
      <c r="Q462">
        <v>9.6</v>
      </c>
      <c r="R462">
        <v>5</v>
      </c>
      <c r="S462">
        <v>15.1</v>
      </c>
      <c r="T462">
        <v>91</v>
      </c>
      <c r="U462">
        <v>4014</v>
      </c>
      <c r="V462">
        <v>1805000</v>
      </c>
      <c r="W462">
        <v>37</v>
      </c>
      <c r="X462">
        <v>63.1</v>
      </c>
      <c r="Y462">
        <v>72.3</v>
      </c>
      <c r="Z462">
        <v>68.6</v>
      </c>
      <c r="AA462">
        <v>37</v>
      </c>
      <c r="AB462">
        <v>72.1</v>
      </c>
      <c r="AC462">
        <v>64.8</v>
      </c>
      <c r="AD462">
        <v>100</v>
      </c>
      <c r="AE462">
        <v>100</v>
      </c>
      <c r="AF462" t="str">
        <v>High</v>
      </c>
    </row>
    <row r="463">
      <c r="A463" t="str">
        <v>S-0462</v>
      </c>
      <c r="B463">
        <v>0.5</v>
      </c>
      <c r="C463">
        <v>3</v>
      </c>
      <c r="D463">
        <v>0</v>
      </c>
      <c r="E463">
        <v>6.9</v>
      </c>
      <c r="F463">
        <v>1</v>
      </c>
      <c r="G463">
        <v>7.4</v>
      </c>
      <c r="I463">
        <v>55.3</v>
      </c>
      <c r="J463">
        <v>1</v>
      </c>
      <c r="K463">
        <v>35</v>
      </c>
      <c r="L463">
        <v>28.2</v>
      </c>
      <c r="M463">
        <v>7.2</v>
      </c>
      <c r="N463">
        <v>92</v>
      </c>
      <c r="P463">
        <v>19.6</v>
      </c>
      <c r="Q463">
        <v>6.8</v>
      </c>
      <c r="R463">
        <v>8</v>
      </c>
      <c r="S463">
        <v>17.5</v>
      </c>
      <c r="T463">
        <v>83</v>
      </c>
      <c r="U463">
        <v>3723</v>
      </c>
      <c r="V463">
        <v>1441000</v>
      </c>
      <c r="W463">
        <v>56</v>
      </c>
      <c r="X463">
        <v>47.1</v>
      </c>
      <c r="Y463">
        <v>67</v>
      </c>
      <c r="Z463">
        <v>88.7</v>
      </c>
      <c r="AA463">
        <v>56</v>
      </c>
      <c r="AB463">
        <v>74.9</v>
      </c>
      <c r="AC463">
        <v>64.1</v>
      </c>
      <c r="AD463">
        <v>100</v>
      </c>
      <c r="AE463">
        <v>90.5</v>
      </c>
      <c r="AF463" t="str">
        <v>High</v>
      </c>
    </row>
    <row r="464">
      <c r="A464" t="str">
        <v>S-0463</v>
      </c>
      <c r="B464">
        <v>3.8</v>
      </c>
      <c r="C464">
        <v>10</v>
      </c>
      <c r="D464">
        <v>5</v>
      </c>
      <c r="E464">
        <v>5.5</v>
      </c>
      <c r="F464">
        <v>10.5</v>
      </c>
      <c r="G464">
        <v>5.7</v>
      </c>
      <c r="H464">
        <v>67.3</v>
      </c>
      <c r="I464">
        <v>54.7</v>
      </c>
      <c r="J464">
        <v>0</v>
      </c>
      <c r="K464">
        <v>46</v>
      </c>
      <c r="L464">
        <v>23.8</v>
      </c>
      <c r="M464">
        <v>8.7</v>
      </c>
      <c r="N464">
        <v>93</v>
      </c>
      <c r="O464">
        <v>63</v>
      </c>
      <c r="P464">
        <v>19.3</v>
      </c>
      <c r="Q464">
        <v>6.9</v>
      </c>
      <c r="R464">
        <v>10.9</v>
      </c>
      <c r="S464">
        <v>16.2</v>
      </c>
      <c r="T464">
        <v>77</v>
      </c>
      <c r="U464">
        <v>4476</v>
      </c>
      <c r="V464">
        <v>1202000</v>
      </c>
      <c r="W464">
        <v>29</v>
      </c>
      <c r="X464">
        <v>51.4</v>
      </c>
      <c r="Y464">
        <v>64.4</v>
      </c>
      <c r="Z464">
        <v>69.9</v>
      </c>
      <c r="AA464">
        <v>29</v>
      </c>
      <c r="AB464">
        <v>67.7</v>
      </c>
      <c r="AC464">
        <v>57.7</v>
      </c>
      <c r="AD464">
        <v>100</v>
      </c>
      <c r="AE464">
        <v>100</v>
      </c>
      <c r="AF464" t="str">
        <v>High</v>
      </c>
    </row>
    <row r="465">
      <c r="A465" t="str">
        <v>S-0464</v>
      </c>
      <c r="B465">
        <v>2.4</v>
      </c>
      <c r="C465">
        <v>9</v>
      </c>
      <c r="D465">
        <v>2</v>
      </c>
      <c r="E465">
        <v>8.3</v>
      </c>
      <c r="F465">
        <v>5.9</v>
      </c>
      <c r="G465">
        <v>5.4</v>
      </c>
      <c r="H465">
        <v>71.5</v>
      </c>
      <c r="I465">
        <v>42.1</v>
      </c>
      <c r="J465">
        <v>0</v>
      </c>
      <c r="K465">
        <v>47</v>
      </c>
      <c r="L465">
        <v>26.5</v>
      </c>
      <c r="M465">
        <v>8.9</v>
      </c>
      <c r="N465">
        <v>86</v>
      </c>
      <c r="O465">
        <v>56</v>
      </c>
      <c r="P465">
        <v>21.2</v>
      </c>
      <c r="Q465">
        <v>9.9</v>
      </c>
      <c r="R465">
        <v>8.6</v>
      </c>
      <c r="S465">
        <v>18.5</v>
      </c>
      <c r="T465">
        <v>71</v>
      </c>
      <c r="U465">
        <v>5442</v>
      </c>
      <c r="V465">
        <v>4149000</v>
      </c>
      <c r="W465">
        <v>80</v>
      </c>
      <c r="X465">
        <v>56</v>
      </c>
      <c r="Y465">
        <v>59</v>
      </c>
      <c r="Z465">
        <v>78.9</v>
      </c>
      <c r="AA465">
        <v>80</v>
      </c>
      <c r="AB465">
        <v>58.3</v>
      </c>
      <c r="AC465">
        <v>64</v>
      </c>
      <c r="AD465">
        <v>100</v>
      </c>
      <c r="AE465">
        <v>100</v>
      </c>
      <c r="AF465" t="str">
        <v>High</v>
      </c>
    </row>
    <row r="466">
      <c r="A466" t="str">
        <v>S-0465</v>
      </c>
      <c r="B466">
        <v>6.1</v>
      </c>
      <c r="C466">
        <v>14</v>
      </c>
      <c r="D466">
        <v>8</v>
      </c>
      <c r="E466">
        <v>14.6</v>
      </c>
      <c r="F466">
        <v>8.1</v>
      </c>
      <c r="G466">
        <v>6</v>
      </c>
      <c r="H466">
        <v>74.2</v>
      </c>
      <c r="I466">
        <v>73.7</v>
      </c>
      <c r="J466">
        <v>1</v>
      </c>
      <c r="K466">
        <v>59</v>
      </c>
      <c r="L466">
        <v>19.5</v>
      </c>
      <c r="M466">
        <v>2.7</v>
      </c>
      <c r="N466">
        <v>62</v>
      </c>
      <c r="O466">
        <v>79</v>
      </c>
      <c r="P466">
        <v>14.1</v>
      </c>
      <c r="Q466">
        <v>9.4</v>
      </c>
      <c r="R466">
        <v>7.7</v>
      </c>
      <c r="S466">
        <v>16.2</v>
      </c>
      <c r="T466">
        <v>96</v>
      </c>
      <c r="U466">
        <v>4382</v>
      </c>
      <c r="V466">
        <v>1554000</v>
      </c>
      <c r="W466">
        <v>47</v>
      </c>
      <c r="X466">
        <v>69.9</v>
      </c>
      <c r="Y466">
        <v>78</v>
      </c>
      <c r="Z466">
        <v>75.5</v>
      </c>
      <c r="AA466">
        <v>47</v>
      </c>
      <c r="AB466">
        <v>68.6</v>
      </c>
      <c r="AC466">
        <v>70.6</v>
      </c>
      <c r="AD466">
        <v>100</v>
      </c>
      <c r="AE466">
        <v>100</v>
      </c>
      <c r="AF466" t="str">
        <v>High</v>
      </c>
    </row>
    <row r="467">
      <c r="A467" t="str">
        <v>S-0466</v>
      </c>
      <c r="B467">
        <v>2.1</v>
      </c>
      <c r="C467">
        <v>10</v>
      </c>
      <c r="D467">
        <v>4</v>
      </c>
      <c r="E467">
        <v>7.2</v>
      </c>
      <c r="F467">
        <v>7</v>
      </c>
      <c r="G467">
        <v>6.5</v>
      </c>
      <c r="H467">
        <v>60.6</v>
      </c>
      <c r="I467">
        <v>57</v>
      </c>
      <c r="J467">
        <v>0</v>
      </c>
      <c r="K467">
        <v>47</v>
      </c>
      <c r="L467">
        <v>31.2</v>
      </c>
      <c r="M467">
        <v>9</v>
      </c>
      <c r="N467">
        <v>84</v>
      </c>
      <c r="O467">
        <v>63</v>
      </c>
      <c r="P467">
        <v>16.9</v>
      </c>
      <c r="Q467">
        <v>8.2</v>
      </c>
      <c r="R467">
        <v>6.7</v>
      </c>
      <c r="S467">
        <v>17.1</v>
      </c>
      <c r="T467">
        <v>84</v>
      </c>
      <c r="U467">
        <v>5414</v>
      </c>
      <c r="V467">
        <v>2016000</v>
      </c>
      <c r="W467">
        <v>50</v>
      </c>
      <c r="X467">
        <v>52</v>
      </c>
      <c r="Y467">
        <v>67.2</v>
      </c>
      <c r="Z467">
        <v>77.4</v>
      </c>
      <c r="AA467">
        <v>50</v>
      </c>
      <c r="AB467">
        <v>58.6</v>
      </c>
      <c r="AC467">
        <v>61.3</v>
      </c>
      <c r="AD467">
        <v>100</v>
      </c>
      <c r="AE467">
        <v>100</v>
      </c>
      <c r="AF467" t="str">
        <v>High</v>
      </c>
    </row>
    <row r="468">
      <c r="A468" t="str">
        <v>S-0467</v>
      </c>
      <c r="B468">
        <v>3.3</v>
      </c>
      <c r="C468">
        <v>6</v>
      </c>
      <c r="D468">
        <v>5</v>
      </c>
      <c r="F468">
        <v>7.7</v>
      </c>
      <c r="G468">
        <v>6.9</v>
      </c>
      <c r="H468">
        <v>72.3</v>
      </c>
      <c r="I468">
        <v>59.3</v>
      </c>
      <c r="J468">
        <v>2</v>
      </c>
      <c r="K468">
        <v>36</v>
      </c>
      <c r="L468">
        <v>27.9</v>
      </c>
      <c r="M468">
        <v>5.1</v>
      </c>
      <c r="O468">
        <v>72</v>
      </c>
      <c r="P468">
        <v>14.8</v>
      </c>
      <c r="Q468">
        <v>6.3</v>
      </c>
      <c r="R468">
        <v>10.9</v>
      </c>
      <c r="S468">
        <v>12.4</v>
      </c>
      <c r="T468">
        <v>79</v>
      </c>
      <c r="U468">
        <v>4973</v>
      </c>
      <c r="V468">
        <v>2255000</v>
      </c>
      <c r="W468">
        <v>20</v>
      </c>
      <c r="X468">
        <v>71.7</v>
      </c>
      <c r="Y468">
        <v>70.7</v>
      </c>
      <c r="Z468">
        <v>79.2</v>
      </c>
      <c r="AA468">
        <v>20</v>
      </c>
      <c r="AB468">
        <v>62.8</v>
      </c>
      <c r="AC468">
        <v>66.9</v>
      </c>
      <c r="AD468">
        <v>100</v>
      </c>
      <c r="AE468">
        <v>90.5</v>
      </c>
      <c r="AF468" t="str">
        <v>High</v>
      </c>
    </row>
    <row r="469">
      <c r="A469" t="str">
        <v>S-0468</v>
      </c>
      <c r="B469">
        <v>0.9</v>
      </c>
      <c r="C469">
        <v>5</v>
      </c>
      <c r="D469">
        <v>2</v>
      </c>
      <c r="E469">
        <v>3.7</v>
      </c>
      <c r="F469">
        <v>9.1</v>
      </c>
      <c r="G469">
        <v>7.9</v>
      </c>
      <c r="H469">
        <v>65.7</v>
      </c>
      <c r="I469">
        <v>42.2</v>
      </c>
      <c r="J469">
        <v>0</v>
      </c>
      <c r="K469">
        <v>41</v>
      </c>
      <c r="L469">
        <v>24</v>
      </c>
      <c r="M469">
        <v>12.7</v>
      </c>
      <c r="N469">
        <v>71</v>
      </c>
      <c r="O469">
        <v>63</v>
      </c>
      <c r="P469">
        <v>18</v>
      </c>
      <c r="Q469">
        <v>8.8</v>
      </c>
      <c r="R469">
        <v>5</v>
      </c>
      <c r="S469">
        <v>8.9</v>
      </c>
      <c r="T469">
        <v>77</v>
      </c>
      <c r="U469">
        <v>4538</v>
      </c>
      <c r="V469">
        <v>887000</v>
      </c>
      <c r="W469">
        <v>40</v>
      </c>
      <c r="X469">
        <v>50.8</v>
      </c>
      <c r="Y469">
        <v>59.3</v>
      </c>
      <c r="Z469">
        <v>78.5</v>
      </c>
      <c r="AA469">
        <v>40</v>
      </c>
      <c r="AB469">
        <v>67.1</v>
      </c>
      <c r="AC469">
        <v>59</v>
      </c>
      <c r="AD469">
        <v>100</v>
      </c>
      <c r="AE469">
        <v>100</v>
      </c>
      <c r="AF469" t="str">
        <v>High</v>
      </c>
    </row>
    <row r="470">
      <c r="A470" t="str">
        <v>S-0469</v>
      </c>
      <c r="B470">
        <v>3.6</v>
      </c>
      <c r="C470">
        <v>9</v>
      </c>
      <c r="D470">
        <v>5</v>
      </c>
      <c r="E470">
        <v>8.8</v>
      </c>
      <c r="F470">
        <v>12.5</v>
      </c>
      <c r="G470">
        <v>8.7</v>
      </c>
      <c r="H470">
        <v>76.4</v>
      </c>
      <c r="I470">
        <v>61.6</v>
      </c>
      <c r="J470">
        <v>0</v>
      </c>
      <c r="K470">
        <v>54</v>
      </c>
      <c r="L470">
        <v>42.8</v>
      </c>
      <c r="M470">
        <v>6.3</v>
      </c>
      <c r="N470">
        <v>96</v>
      </c>
      <c r="O470">
        <v>60</v>
      </c>
      <c r="P470">
        <v>20</v>
      </c>
      <c r="Q470">
        <v>9</v>
      </c>
      <c r="R470">
        <v>3.8</v>
      </c>
      <c r="S470">
        <v>16.6</v>
      </c>
      <c r="T470">
        <v>82</v>
      </c>
      <c r="U470">
        <v>4149</v>
      </c>
      <c r="V470">
        <v>3230000</v>
      </c>
      <c r="W470">
        <v>73</v>
      </c>
      <c r="X470">
        <v>48.7</v>
      </c>
      <c r="Y470">
        <v>70.7</v>
      </c>
      <c r="Z470">
        <v>65</v>
      </c>
      <c r="AA470">
        <v>73</v>
      </c>
      <c r="AB470">
        <v>70.8</v>
      </c>
      <c r="AC470">
        <v>62.1</v>
      </c>
      <c r="AD470">
        <v>100</v>
      </c>
      <c r="AE470">
        <v>100</v>
      </c>
      <c r="AF470" t="str">
        <v>High</v>
      </c>
    </row>
    <row r="471">
      <c r="A471" t="str">
        <v>S-0470</v>
      </c>
      <c r="B471">
        <v>4.5</v>
      </c>
      <c r="C471">
        <v>13</v>
      </c>
      <c r="D471">
        <v>7</v>
      </c>
      <c r="E471">
        <v>13.2</v>
      </c>
      <c r="F471">
        <v>19</v>
      </c>
      <c r="H471">
        <v>88.7</v>
      </c>
      <c r="I471">
        <v>66.9</v>
      </c>
      <c r="J471">
        <v>0</v>
      </c>
      <c r="K471">
        <v>44</v>
      </c>
      <c r="L471">
        <v>32.6</v>
      </c>
      <c r="M471">
        <v>5.1</v>
      </c>
      <c r="N471">
        <v>78</v>
      </c>
      <c r="O471">
        <v>70</v>
      </c>
      <c r="P471">
        <v>18.1</v>
      </c>
      <c r="T471">
        <v>97</v>
      </c>
      <c r="U471">
        <v>5464</v>
      </c>
      <c r="V471">
        <v>2759000</v>
      </c>
      <c r="W471">
        <v>69</v>
      </c>
      <c r="X471">
        <v>61.1</v>
      </c>
      <c r="Y471">
        <v>69.5</v>
      </c>
      <c r="Z471">
        <v>39.3</v>
      </c>
      <c r="AA471">
        <v>69</v>
      </c>
      <c r="AB471">
        <v>58.1</v>
      </c>
      <c r="AC471">
        <v>59.3</v>
      </c>
      <c r="AD471">
        <v>100</v>
      </c>
      <c r="AE471">
        <v>81</v>
      </c>
      <c r="AF471" t="str">
        <v>Medium</v>
      </c>
    </row>
    <row r="472">
      <c r="A472" t="str">
        <v>S-0471</v>
      </c>
      <c r="B472">
        <v>3.3</v>
      </c>
      <c r="C472">
        <v>12</v>
      </c>
      <c r="D472">
        <v>4</v>
      </c>
      <c r="E472">
        <v>14.2</v>
      </c>
      <c r="F472">
        <v>6.1</v>
      </c>
      <c r="G472">
        <v>4.8</v>
      </c>
      <c r="H472">
        <v>58.9</v>
      </c>
      <c r="I472">
        <v>65.1</v>
      </c>
      <c r="J472">
        <v>1</v>
      </c>
      <c r="K472">
        <v>49</v>
      </c>
      <c r="L472">
        <v>23.8</v>
      </c>
      <c r="M472">
        <v>4</v>
      </c>
      <c r="N472">
        <v>80</v>
      </c>
      <c r="O472">
        <v>73</v>
      </c>
      <c r="P472">
        <v>20.3</v>
      </c>
      <c r="Q472">
        <v>15.5</v>
      </c>
      <c r="R472">
        <v>10.1</v>
      </c>
      <c r="S472">
        <v>18.7</v>
      </c>
      <c r="T472">
        <v>96</v>
      </c>
      <c r="U472">
        <v>4398</v>
      </c>
      <c r="V472">
        <v>966000</v>
      </c>
      <c r="W472">
        <v>36</v>
      </c>
      <c r="X472">
        <v>66</v>
      </c>
      <c r="Y472">
        <v>68.3</v>
      </c>
      <c r="Z472">
        <v>78.3</v>
      </c>
      <c r="AA472">
        <v>36</v>
      </c>
      <c r="AB472">
        <v>68.4</v>
      </c>
      <c r="AC472">
        <v>66.3</v>
      </c>
      <c r="AD472">
        <v>100</v>
      </c>
      <c r="AE472">
        <v>100</v>
      </c>
      <c r="AF472" t="str">
        <v>High</v>
      </c>
    </row>
    <row r="473">
      <c r="A473" t="str">
        <v>S-0472</v>
      </c>
      <c r="B473">
        <v>1.8</v>
      </c>
      <c r="C473">
        <v>4</v>
      </c>
      <c r="D473">
        <v>3</v>
      </c>
      <c r="F473">
        <v>8.4</v>
      </c>
      <c r="G473">
        <v>5.4</v>
      </c>
      <c r="H473">
        <v>67.1</v>
      </c>
      <c r="I473">
        <v>50.1</v>
      </c>
      <c r="J473">
        <v>0</v>
      </c>
      <c r="K473">
        <v>38</v>
      </c>
      <c r="L473">
        <v>24.7</v>
      </c>
      <c r="M473">
        <v>4.9</v>
      </c>
      <c r="O473">
        <v>78</v>
      </c>
      <c r="P473">
        <v>21.7</v>
      </c>
      <c r="Q473">
        <v>15.2</v>
      </c>
      <c r="R473">
        <v>9.4</v>
      </c>
      <c r="S473">
        <v>20.6</v>
      </c>
      <c r="T473">
        <v>89</v>
      </c>
      <c r="U473">
        <v>5158</v>
      </c>
      <c r="V473">
        <v>1512000</v>
      </c>
      <c r="W473">
        <v>32</v>
      </c>
      <c r="X473">
        <v>73.9</v>
      </c>
      <c r="Y473">
        <v>62.3</v>
      </c>
      <c r="Z473">
        <v>71.6</v>
      </c>
      <c r="AA473">
        <v>32</v>
      </c>
      <c r="AB473">
        <v>61.1</v>
      </c>
      <c r="AC473">
        <v>65.1</v>
      </c>
      <c r="AD473">
        <v>100</v>
      </c>
      <c r="AE473">
        <v>90.5</v>
      </c>
      <c r="AF473" t="str">
        <v>High</v>
      </c>
    </row>
    <row r="474">
      <c r="A474" t="str">
        <v>S-0473</v>
      </c>
      <c r="B474">
        <v>2.8</v>
      </c>
      <c r="C474">
        <v>5</v>
      </c>
      <c r="D474">
        <v>4</v>
      </c>
      <c r="E474">
        <v>9.2</v>
      </c>
      <c r="F474">
        <v>5.2</v>
      </c>
      <c r="G474">
        <v>7.2</v>
      </c>
      <c r="H474">
        <v>83.4</v>
      </c>
      <c r="I474">
        <v>66</v>
      </c>
      <c r="J474">
        <v>0</v>
      </c>
      <c r="K474">
        <v>57</v>
      </c>
      <c r="L474">
        <v>26.8</v>
      </c>
      <c r="M474">
        <v>6.6</v>
      </c>
      <c r="N474">
        <v>84</v>
      </c>
      <c r="O474">
        <v>59</v>
      </c>
      <c r="P474">
        <v>11</v>
      </c>
      <c r="Q474">
        <v>6.1</v>
      </c>
      <c r="R474">
        <v>10.8</v>
      </c>
      <c r="S474">
        <v>12.3</v>
      </c>
      <c r="T474">
        <v>89</v>
      </c>
      <c r="U474">
        <v>5279</v>
      </c>
      <c r="V474">
        <v>2853000</v>
      </c>
      <c r="W474">
        <v>73</v>
      </c>
      <c r="X474">
        <v>57.3</v>
      </c>
      <c r="Y474">
        <v>73.5</v>
      </c>
      <c r="Z474">
        <v>85.1</v>
      </c>
      <c r="AA474">
        <v>73</v>
      </c>
      <c r="AB474">
        <v>59.9</v>
      </c>
      <c r="AC474">
        <v>68.7</v>
      </c>
      <c r="AD474">
        <v>100</v>
      </c>
      <c r="AE474">
        <v>100</v>
      </c>
      <c r="AF474" t="str">
        <v>High</v>
      </c>
    </row>
    <row r="475">
      <c r="A475" t="str">
        <v>S-0474</v>
      </c>
      <c r="B475">
        <v>3</v>
      </c>
      <c r="C475">
        <v>8</v>
      </c>
      <c r="D475">
        <v>3</v>
      </c>
      <c r="E475">
        <v>6.9</v>
      </c>
      <c r="F475">
        <v>4.9</v>
      </c>
      <c r="G475">
        <v>7.2</v>
      </c>
      <c r="H475">
        <v>64.6</v>
      </c>
      <c r="I475">
        <v>60.8</v>
      </c>
      <c r="J475">
        <v>1</v>
      </c>
      <c r="K475">
        <v>47</v>
      </c>
      <c r="L475">
        <v>22.3</v>
      </c>
      <c r="M475">
        <v>6</v>
      </c>
      <c r="N475">
        <v>82</v>
      </c>
      <c r="O475">
        <v>78</v>
      </c>
      <c r="P475">
        <v>18.2</v>
      </c>
      <c r="Q475">
        <v>11</v>
      </c>
      <c r="R475">
        <v>8.8</v>
      </c>
      <c r="S475">
        <v>17.7</v>
      </c>
      <c r="T475">
        <v>90</v>
      </c>
      <c r="U475">
        <v>4631</v>
      </c>
      <c r="V475">
        <v>477000</v>
      </c>
      <c r="W475">
        <v>38</v>
      </c>
      <c r="X475">
        <v>54.3</v>
      </c>
      <c r="Y475">
        <v>68.4</v>
      </c>
      <c r="Z475">
        <v>81.8</v>
      </c>
      <c r="AA475">
        <v>38</v>
      </c>
      <c r="AB475">
        <v>66.2</v>
      </c>
      <c r="AC475">
        <v>62.9</v>
      </c>
      <c r="AD475">
        <v>100</v>
      </c>
      <c r="AE475">
        <v>100</v>
      </c>
      <c r="AF475" t="str">
        <v>High</v>
      </c>
    </row>
    <row r="476">
      <c r="A476" t="str">
        <v>S-0475</v>
      </c>
      <c r="B476">
        <v>3</v>
      </c>
      <c r="C476">
        <v>8</v>
      </c>
      <c r="D476">
        <v>3</v>
      </c>
      <c r="F476">
        <v>3.3</v>
      </c>
      <c r="G476">
        <v>6.6</v>
      </c>
      <c r="H476">
        <v>61.9</v>
      </c>
      <c r="I476">
        <v>59.1</v>
      </c>
      <c r="J476">
        <v>0</v>
      </c>
      <c r="K476">
        <v>47</v>
      </c>
      <c r="L476">
        <v>23.7</v>
      </c>
      <c r="M476">
        <v>6.1</v>
      </c>
      <c r="O476">
        <v>63</v>
      </c>
      <c r="P476">
        <v>19.9</v>
      </c>
      <c r="Q476">
        <v>11.5</v>
      </c>
      <c r="R476">
        <v>7.4</v>
      </c>
      <c r="S476">
        <v>20.1</v>
      </c>
      <c r="T476">
        <v>83</v>
      </c>
      <c r="U476">
        <v>4836</v>
      </c>
      <c r="V476">
        <v>1761000</v>
      </c>
      <c r="W476">
        <v>27</v>
      </c>
      <c r="X476">
        <v>77.8</v>
      </c>
      <c r="Y476">
        <v>67.5</v>
      </c>
      <c r="Z476">
        <v>83.8</v>
      </c>
      <c r="AA476">
        <v>27</v>
      </c>
      <c r="AB476">
        <v>64.2</v>
      </c>
      <c r="AC476">
        <v>70</v>
      </c>
      <c r="AD476">
        <v>100</v>
      </c>
      <c r="AE476">
        <v>90.5</v>
      </c>
      <c r="AF476" t="str">
        <v>High</v>
      </c>
    </row>
    <row r="477">
      <c r="A477" t="str">
        <v>S-0476</v>
      </c>
      <c r="B477">
        <v>3.7</v>
      </c>
      <c r="C477">
        <v>8</v>
      </c>
      <c r="D477">
        <v>4</v>
      </c>
      <c r="F477">
        <v>7.7</v>
      </c>
      <c r="G477">
        <v>6</v>
      </c>
      <c r="H477">
        <v>69.6</v>
      </c>
      <c r="I477">
        <v>67</v>
      </c>
      <c r="J477">
        <v>0</v>
      </c>
      <c r="K477">
        <v>46</v>
      </c>
      <c r="L477">
        <v>15.8</v>
      </c>
      <c r="M477">
        <v>8.3</v>
      </c>
      <c r="O477">
        <v>87</v>
      </c>
      <c r="P477">
        <v>16.2</v>
      </c>
      <c r="Q477">
        <v>11.6</v>
      </c>
      <c r="R477">
        <v>7.7</v>
      </c>
      <c r="S477">
        <v>15.3</v>
      </c>
      <c r="T477">
        <v>85</v>
      </c>
      <c r="U477">
        <v>3437</v>
      </c>
      <c r="V477">
        <v>1301000</v>
      </c>
      <c r="W477">
        <v>43</v>
      </c>
      <c r="X477">
        <v>81.5</v>
      </c>
      <c r="Y477">
        <v>69.8</v>
      </c>
      <c r="Z477">
        <v>77.1</v>
      </c>
      <c r="AA477">
        <v>43</v>
      </c>
      <c r="AB477">
        <v>77.7</v>
      </c>
      <c r="AC477">
        <v>73.5</v>
      </c>
      <c r="AD477">
        <v>100</v>
      </c>
      <c r="AE477">
        <v>90.5</v>
      </c>
      <c r="AF477" t="str">
        <v>High</v>
      </c>
    </row>
    <row r="478">
      <c r="A478" t="str">
        <v>S-0477</v>
      </c>
      <c r="B478">
        <v>2.9</v>
      </c>
      <c r="C478">
        <v>9</v>
      </c>
      <c r="D478">
        <v>5</v>
      </c>
      <c r="E478">
        <v>11.2</v>
      </c>
      <c r="F478">
        <v>15.5</v>
      </c>
      <c r="G478">
        <v>7.8</v>
      </c>
      <c r="H478">
        <v>71.5</v>
      </c>
      <c r="I478">
        <v>53.7</v>
      </c>
      <c r="J478">
        <v>0</v>
      </c>
      <c r="K478">
        <v>49</v>
      </c>
      <c r="L478">
        <v>21.3</v>
      </c>
      <c r="M478">
        <v>5.8</v>
      </c>
      <c r="N478">
        <v>93</v>
      </c>
      <c r="O478">
        <v>53</v>
      </c>
      <c r="P478">
        <v>15.9</v>
      </c>
      <c r="Q478">
        <v>8.3</v>
      </c>
      <c r="R478">
        <v>7.4</v>
      </c>
      <c r="S478">
        <v>11.9</v>
      </c>
      <c r="T478">
        <v>86</v>
      </c>
      <c r="U478">
        <v>4993</v>
      </c>
      <c r="V478">
        <v>1461000</v>
      </c>
      <c r="W478">
        <v>45</v>
      </c>
      <c r="X478">
        <v>62.3</v>
      </c>
      <c r="Y478">
        <v>68.6</v>
      </c>
      <c r="Z478">
        <v>61.4</v>
      </c>
      <c r="AA478">
        <v>45</v>
      </c>
      <c r="AB478">
        <v>62.7</v>
      </c>
      <c r="AC478">
        <v>62</v>
      </c>
      <c r="AD478">
        <v>100</v>
      </c>
      <c r="AE478">
        <v>100</v>
      </c>
      <c r="AF478" t="str">
        <v>High</v>
      </c>
    </row>
    <row r="479">
      <c r="A479" t="str">
        <v>S-0478</v>
      </c>
      <c r="B479">
        <v>1.2</v>
      </c>
      <c r="C479">
        <v>3</v>
      </c>
      <c r="D479">
        <v>0</v>
      </c>
      <c r="E479">
        <v>11.3</v>
      </c>
      <c r="F479">
        <v>9.2</v>
      </c>
      <c r="G479">
        <v>6.9</v>
      </c>
      <c r="H479">
        <v>79.8</v>
      </c>
      <c r="I479">
        <v>50.8</v>
      </c>
      <c r="J479">
        <v>1</v>
      </c>
      <c r="K479">
        <v>44</v>
      </c>
      <c r="L479">
        <v>26.5</v>
      </c>
      <c r="M479">
        <v>8.6</v>
      </c>
      <c r="N479">
        <v>79</v>
      </c>
      <c r="O479">
        <v>52</v>
      </c>
      <c r="P479">
        <v>21.4</v>
      </c>
      <c r="Q479">
        <v>7.6</v>
      </c>
      <c r="R479">
        <v>6.3</v>
      </c>
      <c r="S479">
        <v>13.5</v>
      </c>
      <c r="T479">
        <v>68</v>
      </c>
      <c r="U479">
        <v>6700</v>
      </c>
      <c r="V479">
        <v>3118000</v>
      </c>
      <c r="W479">
        <v>48</v>
      </c>
      <c r="X479">
        <v>61.9</v>
      </c>
      <c r="Y479">
        <v>64.1</v>
      </c>
      <c r="Z479">
        <v>74.9</v>
      </c>
      <c r="AA479">
        <v>48</v>
      </c>
      <c r="AB479">
        <v>46.1</v>
      </c>
      <c r="AC479">
        <v>62.1</v>
      </c>
      <c r="AD479">
        <v>100</v>
      </c>
      <c r="AE479">
        <v>100</v>
      </c>
      <c r="AF479" t="str">
        <v>High</v>
      </c>
    </row>
    <row r="480">
      <c r="A480" t="str">
        <v>S-0479</v>
      </c>
      <c r="B480">
        <v>8</v>
      </c>
      <c r="C480">
        <v>20</v>
      </c>
      <c r="D480">
        <v>11</v>
      </c>
      <c r="E480">
        <v>16.4</v>
      </c>
      <c r="G480">
        <v>6.3</v>
      </c>
      <c r="H480">
        <v>60.8</v>
      </c>
      <c r="I480">
        <v>67.8</v>
      </c>
      <c r="J480">
        <v>0</v>
      </c>
      <c r="K480">
        <v>73</v>
      </c>
      <c r="L480">
        <v>23.8</v>
      </c>
      <c r="M480">
        <v>3.4</v>
      </c>
      <c r="N480">
        <v>79</v>
      </c>
      <c r="O480">
        <v>68</v>
      </c>
      <c r="P480">
        <v>18.9</v>
      </c>
      <c r="Q480">
        <v>10.9</v>
      </c>
      <c r="R480">
        <v>4.8</v>
      </c>
      <c r="S480">
        <v>13.2</v>
      </c>
      <c r="T480">
        <v>79</v>
      </c>
      <c r="U480">
        <v>4376</v>
      </c>
      <c r="V480">
        <v>1251000</v>
      </c>
      <c r="W480">
        <v>60</v>
      </c>
      <c r="X480">
        <v>70</v>
      </c>
      <c r="Y480">
        <v>74.3</v>
      </c>
      <c r="Z480">
        <v>76.7</v>
      </c>
      <c r="AA480">
        <v>60</v>
      </c>
      <c r="AB480">
        <v>68.6</v>
      </c>
      <c r="AC480">
        <v>71.3</v>
      </c>
      <c r="AD480">
        <v>100</v>
      </c>
      <c r="AE480">
        <v>95.2</v>
      </c>
      <c r="AF480" t="str">
        <v>High</v>
      </c>
    </row>
    <row r="481">
      <c r="A481" t="str">
        <v>S-0480</v>
      </c>
      <c r="B481">
        <v>3.4</v>
      </c>
      <c r="C481">
        <v>8</v>
      </c>
      <c r="D481">
        <v>6</v>
      </c>
      <c r="E481">
        <v>9.3</v>
      </c>
      <c r="F481">
        <v>11.8</v>
      </c>
      <c r="G481">
        <v>6.4</v>
      </c>
      <c r="H481">
        <v>69.1</v>
      </c>
      <c r="I481">
        <v>53.6</v>
      </c>
      <c r="J481">
        <v>0</v>
      </c>
      <c r="K481">
        <v>48</v>
      </c>
      <c r="L481">
        <v>39.4</v>
      </c>
      <c r="M481">
        <v>7.4</v>
      </c>
      <c r="N481">
        <v>104</v>
      </c>
      <c r="O481">
        <v>69</v>
      </c>
      <c r="P481">
        <v>21.6</v>
      </c>
      <c r="Q481">
        <v>9.2</v>
      </c>
      <c r="R481">
        <v>9.6</v>
      </c>
      <c r="S481">
        <v>12.9</v>
      </c>
      <c r="T481">
        <v>84</v>
      </c>
      <c r="U481">
        <v>4935</v>
      </c>
      <c r="V481">
        <v>1237000</v>
      </c>
      <c r="W481">
        <v>54</v>
      </c>
      <c r="X481">
        <v>49.3</v>
      </c>
      <c r="Y481">
        <v>63.8</v>
      </c>
      <c r="Z481">
        <v>69.3</v>
      </c>
      <c r="AA481">
        <v>54</v>
      </c>
      <c r="AB481">
        <v>63.2</v>
      </c>
      <c r="AC481">
        <v>58.8</v>
      </c>
      <c r="AD481">
        <v>100</v>
      </c>
      <c r="AE481">
        <v>100</v>
      </c>
      <c r="AF481" t="str">
        <v>High</v>
      </c>
    </row>
    <row r="482">
      <c r="A482" t="str">
        <v>S-0481</v>
      </c>
      <c r="B482">
        <v>5.3</v>
      </c>
      <c r="C482">
        <v>11</v>
      </c>
      <c r="D482">
        <v>7</v>
      </c>
      <c r="E482">
        <v>16.7</v>
      </c>
      <c r="F482">
        <v>8.1</v>
      </c>
      <c r="G482">
        <v>7.7</v>
      </c>
      <c r="H482">
        <v>73.4</v>
      </c>
      <c r="I482">
        <v>71.2</v>
      </c>
      <c r="J482">
        <v>1</v>
      </c>
      <c r="K482">
        <v>61</v>
      </c>
      <c r="L482">
        <v>18.9</v>
      </c>
      <c r="M482">
        <v>4.8</v>
      </c>
      <c r="N482">
        <v>70</v>
      </c>
      <c r="O482">
        <v>72</v>
      </c>
      <c r="P482">
        <v>3.3</v>
      </c>
      <c r="Q482">
        <v>13.1</v>
      </c>
      <c r="R482">
        <v>5.9</v>
      </c>
      <c r="S482">
        <v>12.1</v>
      </c>
      <c r="T482">
        <v>87</v>
      </c>
      <c r="U482">
        <v>5279</v>
      </c>
      <c r="V482">
        <v>2212000</v>
      </c>
      <c r="W482">
        <v>85</v>
      </c>
      <c r="X482">
        <v>73.1</v>
      </c>
      <c r="Y482">
        <v>79</v>
      </c>
      <c r="Z482">
        <v>78.5</v>
      </c>
      <c r="AA482">
        <v>85</v>
      </c>
      <c r="AB482">
        <v>59.9</v>
      </c>
      <c r="AC482">
        <v>75.5</v>
      </c>
      <c r="AD482">
        <v>100</v>
      </c>
      <c r="AE482">
        <v>100</v>
      </c>
      <c r="AF482" t="str">
        <v>High</v>
      </c>
    </row>
    <row r="483">
      <c r="A483" t="str">
        <v>S-0482</v>
      </c>
      <c r="B483">
        <v>0.9</v>
      </c>
      <c r="C483">
        <v>4</v>
      </c>
      <c r="D483">
        <v>0</v>
      </c>
      <c r="E483">
        <v>6.3</v>
      </c>
      <c r="F483">
        <v>9.2</v>
      </c>
      <c r="G483">
        <v>7.5</v>
      </c>
      <c r="H483">
        <v>80.9</v>
      </c>
      <c r="I483">
        <v>51.2</v>
      </c>
      <c r="J483">
        <v>1</v>
      </c>
      <c r="K483">
        <v>41</v>
      </c>
      <c r="L483">
        <v>24.4</v>
      </c>
      <c r="M483">
        <v>8.3</v>
      </c>
      <c r="N483">
        <v>89</v>
      </c>
      <c r="O483">
        <v>60</v>
      </c>
      <c r="P483">
        <v>16.9</v>
      </c>
      <c r="Q483">
        <v>14</v>
      </c>
      <c r="R483">
        <v>12</v>
      </c>
      <c r="S483">
        <v>6.9</v>
      </c>
      <c r="T483">
        <v>77</v>
      </c>
      <c r="U483">
        <v>6146</v>
      </c>
      <c r="V483">
        <v>3079000</v>
      </c>
      <c r="W483">
        <v>71</v>
      </c>
      <c r="X483">
        <v>53.1</v>
      </c>
      <c r="Y483">
        <v>61.2</v>
      </c>
      <c r="Z483">
        <v>79.7</v>
      </c>
      <c r="AA483">
        <v>71</v>
      </c>
      <c r="AB483">
        <v>51.5</v>
      </c>
      <c r="AC483">
        <v>62.1</v>
      </c>
      <c r="AD483">
        <v>100</v>
      </c>
      <c r="AE483">
        <v>100</v>
      </c>
      <c r="AF483" t="str">
        <v>High</v>
      </c>
    </row>
    <row r="484">
      <c r="A484" t="str">
        <v>S-0483</v>
      </c>
      <c r="B484">
        <v>7.8</v>
      </c>
      <c r="C484">
        <v>19</v>
      </c>
      <c r="D484">
        <v>10</v>
      </c>
      <c r="E484">
        <v>27.5</v>
      </c>
      <c r="F484">
        <v>11.3</v>
      </c>
      <c r="G484">
        <v>8.3</v>
      </c>
      <c r="H484">
        <v>82.7</v>
      </c>
      <c r="I484">
        <v>89.6</v>
      </c>
      <c r="J484">
        <v>0</v>
      </c>
      <c r="K484">
        <v>80</v>
      </c>
      <c r="L484">
        <v>30.1</v>
      </c>
      <c r="M484">
        <v>2.8</v>
      </c>
      <c r="N484">
        <v>53</v>
      </c>
      <c r="O484">
        <v>52</v>
      </c>
      <c r="P484">
        <v>12.4</v>
      </c>
      <c r="Q484">
        <v>9</v>
      </c>
      <c r="R484">
        <v>1.3</v>
      </c>
      <c r="S484">
        <v>4.2</v>
      </c>
      <c r="T484">
        <v>93</v>
      </c>
      <c r="U484">
        <v>4505</v>
      </c>
      <c r="V484">
        <v>1248000</v>
      </c>
      <c r="W484">
        <v>42</v>
      </c>
      <c r="X484">
        <v>85.1</v>
      </c>
      <c r="Y484">
        <v>87.1</v>
      </c>
      <c r="Z484">
        <v>76.8</v>
      </c>
      <c r="AA484">
        <v>42</v>
      </c>
      <c r="AB484">
        <v>67.4</v>
      </c>
      <c r="AC484">
        <v>77.9</v>
      </c>
      <c r="AD484">
        <v>100</v>
      </c>
      <c r="AE484">
        <v>100</v>
      </c>
      <c r="AF484" t="str">
        <v>High</v>
      </c>
    </row>
    <row r="485">
      <c r="A485" t="str">
        <v>S-0484</v>
      </c>
      <c r="B485">
        <v>9.3</v>
      </c>
      <c r="C485">
        <v>24</v>
      </c>
      <c r="D485">
        <v>14</v>
      </c>
      <c r="E485">
        <v>16.7</v>
      </c>
      <c r="F485">
        <v>11.9</v>
      </c>
      <c r="G485">
        <v>5</v>
      </c>
      <c r="H485">
        <v>63.9</v>
      </c>
      <c r="I485">
        <v>100</v>
      </c>
      <c r="J485">
        <v>0</v>
      </c>
      <c r="K485">
        <v>70</v>
      </c>
      <c r="L485">
        <v>20.8</v>
      </c>
      <c r="M485">
        <v>0.3</v>
      </c>
      <c r="N485">
        <v>86</v>
      </c>
      <c r="O485">
        <v>77</v>
      </c>
      <c r="P485">
        <v>11</v>
      </c>
      <c r="Q485">
        <v>6.8</v>
      </c>
      <c r="R485">
        <v>5.3</v>
      </c>
      <c r="S485">
        <v>19.7</v>
      </c>
      <c r="T485">
        <v>100</v>
      </c>
      <c r="U485">
        <v>5021</v>
      </c>
      <c r="V485">
        <v>1030000</v>
      </c>
      <c r="W485">
        <v>41</v>
      </c>
      <c r="X485">
        <v>70.3</v>
      </c>
      <c r="Y485">
        <v>92.3</v>
      </c>
      <c r="Z485">
        <v>64.1</v>
      </c>
      <c r="AA485">
        <v>41</v>
      </c>
      <c r="AB485">
        <v>62.4</v>
      </c>
      <c r="AC485">
        <v>70.8</v>
      </c>
      <c r="AD485">
        <v>100</v>
      </c>
      <c r="AE485">
        <v>100</v>
      </c>
      <c r="AF485" t="str">
        <v>High</v>
      </c>
    </row>
    <row r="486">
      <c r="A486" t="str">
        <v>S-0485</v>
      </c>
      <c r="B486">
        <v>2.3</v>
      </c>
      <c r="C486">
        <v>7</v>
      </c>
      <c r="D486">
        <v>6</v>
      </c>
      <c r="E486">
        <v>7.9</v>
      </c>
      <c r="F486">
        <v>9.3</v>
      </c>
      <c r="G486">
        <v>5.3</v>
      </c>
      <c r="H486">
        <v>62.2</v>
      </c>
      <c r="J486">
        <v>1</v>
      </c>
      <c r="K486">
        <v>31</v>
      </c>
      <c r="L486">
        <v>25.5</v>
      </c>
      <c r="N486">
        <v>74</v>
      </c>
      <c r="O486">
        <v>67</v>
      </c>
      <c r="Q486">
        <v>15</v>
      </c>
      <c r="R486">
        <v>9.4</v>
      </c>
      <c r="S486">
        <v>18.9</v>
      </c>
      <c r="U486">
        <v>4371</v>
      </c>
      <c r="V486">
        <v>1028000</v>
      </c>
      <c r="W486">
        <v>53</v>
      </c>
      <c r="X486">
        <v>56.3</v>
      </c>
      <c r="Y486">
        <v>69.2</v>
      </c>
      <c r="Z486">
        <v>70.7</v>
      </c>
      <c r="AA486">
        <v>53</v>
      </c>
      <c r="AB486">
        <v>68.7</v>
      </c>
      <c r="AC486">
        <v>63.3</v>
      </c>
      <c r="AD486">
        <v>100</v>
      </c>
      <c r="AE486">
        <v>81</v>
      </c>
      <c r="AF486" t="str">
        <v>Medium</v>
      </c>
    </row>
    <row r="487">
      <c r="A487" t="str">
        <v>S-0486</v>
      </c>
      <c r="B487">
        <v>2.8</v>
      </c>
      <c r="C487">
        <v>9</v>
      </c>
      <c r="D487">
        <v>3</v>
      </c>
      <c r="E487">
        <v>8.5</v>
      </c>
      <c r="F487">
        <v>9.3</v>
      </c>
      <c r="G487">
        <v>8.8</v>
      </c>
      <c r="H487">
        <v>68.1</v>
      </c>
      <c r="I487">
        <v>64.3</v>
      </c>
      <c r="J487">
        <v>0</v>
      </c>
      <c r="K487">
        <v>53</v>
      </c>
      <c r="L487">
        <v>24.9</v>
      </c>
      <c r="M487">
        <v>6.5</v>
      </c>
      <c r="N487">
        <v>95</v>
      </c>
      <c r="O487">
        <v>56</v>
      </c>
      <c r="P487">
        <v>10.1</v>
      </c>
      <c r="Q487">
        <v>4.3</v>
      </c>
      <c r="R487">
        <v>4.3</v>
      </c>
      <c r="S487">
        <v>5.8</v>
      </c>
      <c r="T487">
        <v>94</v>
      </c>
      <c r="U487">
        <v>5148</v>
      </c>
      <c r="V487">
        <v>2339000</v>
      </c>
      <c r="W487">
        <v>59</v>
      </c>
      <c r="X487">
        <v>56</v>
      </c>
      <c r="Y487">
        <v>76.8</v>
      </c>
      <c r="Z487">
        <v>80.3</v>
      </c>
      <c r="AA487">
        <v>59</v>
      </c>
      <c r="AB487">
        <v>61.2</v>
      </c>
      <c r="AC487">
        <v>66.9</v>
      </c>
      <c r="AD487">
        <v>100</v>
      </c>
      <c r="AE487">
        <v>100</v>
      </c>
      <c r="AF487" t="str">
        <v>High</v>
      </c>
    </row>
    <row r="488">
      <c r="A488" t="str">
        <v>S-0487</v>
      </c>
      <c r="B488">
        <v>2.3</v>
      </c>
      <c r="C488">
        <v>5</v>
      </c>
      <c r="D488">
        <v>0</v>
      </c>
      <c r="E488">
        <v>10.7</v>
      </c>
      <c r="F488">
        <v>13.2</v>
      </c>
      <c r="G488">
        <v>8.5</v>
      </c>
      <c r="H488">
        <v>79</v>
      </c>
      <c r="I488">
        <v>60.9</v>
      </c>
      <c r="J488">
        <v>0</v>
      </c>
      <c r="K488">
        <v>52</v>
      </c>
      <c r="L488">
        <v>25.8</v>
      </c>
      <c r="M488">
        <v>6.6</v>
      </c>
      <c r="N488">
        <v>90</v>
      </c>
      <c r="O488">
        <v>72</v>
      </c>
      <c r="P488">
        <v>21.3</v>
      </c>
      <c r="Q488">
        <v>11.2</v>
      </c>
      <c r="R488">
        <v>4.5</v>
      </c>
      <c r="S488">
        <v>14.6</v>
      </c>
      <c r="T488">
        <v>92</v>
      </c>
      <c r="U488">
        <v>4045</v>
      </c>
      <c r="V488">
        <v>1598000</v>
      </c>
      <c r="W488">
        <v>57</v>
      </c>
      <c r="X488">
        <v>58.5</v>
      </c>
      <c r="Y488">
        <v>68.6</v>
      </c>
      <c r="Z488">
        <v>64.8</v>
      </c>
      <c r="AA488">
        <v>57</v>
      </c>
      <c r="AB488">
        <v>71.8</v>
      </c>
      <c r="AC488">
        <v>63.5</v>
      </c>
      <c r="AD488">
        <v>100</v>
      </c>
      <c r="AE488">
        <v>100</v>
      </c>
      <c r="AF488" t="str">
        <v>High</v>
      </c>
    </row>
    <row r="489">
      <c r="A489" t="str">
        <v>S-0488</v>
      </c>
      <c r="B489">
        <v>1.7</v>
      </c>
      <c r="C489">
        <v>5</v>
      </c>
      <c r="D489">
        <v>3</v>
      </c>
      <c r="E489">
        <v>7.5</v>
      </c>
      <c r="F489">
        <v>16.7</v>
      </c>
      <c r="G489">
        <v>4.8</v>
      </c>
      <c r="H489">
        <v>75.1</v>
      </c>
      <c r="I489">
        <v>34.9</v>
      </c>
      <c r="J489">
        <v>0</v>
      </c>
      <c r="K489">
        <v>36</v>
      </c>
      <c r="L489">
        <v>31.7</v>
      </c>
      <c r="M489">
        <v>10.2</v>
      </c>
      <c r="N489">
        <v>88</v>
      </c>
      <c r="O489">
        <v>59</v>
      </c>
      <c r="P489">
        <v>29.6</v>
      </c>
      <c r="Q489">
        <v>10.2</v>
      </c>
      <c r="R489">
        <v>13.5</v>
      </c>
      <c r="S489">
        <v>22.5</v>
      </c>
      <c r="T489">
        <v>72</v>
      </c>
      <c r="U489">
        <v>5668</v>
      </c>
      <c r="V489">
        <v>3645000</v>
      </c>
      <c r="W489">
        <v>63</v>
      </c>
      <c r="X489">
        <v>52.1</v>
      </c>
      <c r="Y489">
        <v>50.1</v>
      </c>
      <c r="Z489">
        <v>50.9</v>
      </c>
      <c r="AA489">
        <v>63</v>
      </c>
      <c r="AB489">
        <v>56.1</v>
      </c>
      <c r="AC489">
        <v>52.9</v>
      </c>
      <c r="AD489">
        <v>100</v>
      </c>
      <c r="AE489">
        <v>100</v>
      </c>
      <c r="AF489" t="str">
        <v>High</v>
      </c>
    </row>
    <row r="490">
      <c r="A490" t="str">
        <v>S-0489</v>
      </c>
      <c r="B490">
        <v>2.7</v>
      </c>
      <c r="C490">
        <v>7</v>
      </c>
      <c r="D490">
        <v>3</v>
      </c>
      <c r="E490">
        <v>7.1</v>
      </c>
      <c r="F490">
        <v>7.3</v>
      </c>
      <c r="G490">
        <v>7</v>
      </c>
      <c r="H490">
        <v>72.6</v>
      </c>
      <c r="I490">
        <v>56.3</v>
      </c>
      <c r="J490">
        <v>0</v>
      </c>
      <c r="K490">
        <v>50</v>
      </c>
      <c r="L490">
        <v>23.7</v>
      </c>
      <c r="M490">
        <v>6.8</v>
      </c>
      <c r="N490">
        <v>78</v>
      </c>
      <c r="O490">
        <v>51</v>
      </c>
      <c r="P490">
        <v>21.3</v>
      </c>
      <c r="Q490">
        <v>7.7</v>
      </c>
      <c r="R490">
        <v>8.5</v>
      </c>
      <c r="S490">
        <v>12.2</v>
      </c>
      <c r="T490">
        <v>78</v>
      </c>
      <c r="U490">
        <v>4348</v>
      </c>
      <c r="V490">
        <v>1209000</v>
      </c>
      <c r="W490">
        <v>35</v>
      </c>
      <c r="X490">
        <v>56.5</v>
      </c>
      <c r="Y490">
        <v>66.4</v>
      </c>
      <c r="Z490">
        <v>80.3</v>
      </c>
      <c r="AA490">
        <v>35</v>
      </c>
      <c r="AB490">
        <v>68.9</v>
      </c>
      <c r="AC490">
        <v>62.8</v>
      </c>
      <c r="AD490">
        <v>100</v>
      </c>
      <c r="AE490">
        <v>100</v>
      </c>
      <c r="AF490" t="str">
        <v>High</v>
      </c>
    </row>
    <row r="491">
      <c r="A491" t="str">
        <v>S-0490</v>
      </c>
      <c r="B491">
        <v>4.6</v>
      </c>
      <c r="C491">
        <v>12</v>
      </c>
      <c r="D491">
        <v>5</v>
      </c>
      <c r="E491">
        <v>0.3</v>
      </c>
      <c r="F491">
        <v>7.7</v>
      </c>
      <c r="G491">
        <v>5.8</v>
      </c>
      <c r="H491">
        <v>76.5</v>
      </c>
      <c r="I491">
        <v>58.3</v>
      </c>
      <c r="J491">
        <v>0</v>
      </c>
      <c r="K491">
        <v>48</v>
      </c>
      <c r="L491">
        <v>26.4</v>
      </c>
      <c r="M491">
        <v>7.7</v>
      </c>
      <c r="N491">
        <v>96</v>
      </c>
      <c r="O491">
        <v>60</v>
      </c>
      <c r="P491">
        <v>17</v>
      </c>
      <c r="Q491">
        <v>7.5</v>
      </c>
      <c r="R491">
        <v>6.6</v>
      </c>
      <c r="S491">
        <v>15.5</v>
      </c>
      <c r="T491">
        <v>84</v>
      </c>
      <c r="U491">
        <v>4149</v>
      </c>
      <c r="V491">
        <v>1836000</v>
      </c>
      <c r="W491">
        <v>37</v>
      </c>
      <c r="X491">
        <v>41.9</v>
      </c>
      <c r="Y491">
        <v>69</v>
      </c>
      <c r="Z491">
        <v>76.9</v>
      </c>
      <c r="AA491">
        <v>37</v>
      </c>
      <c r="AB491">
        <v>70.8</v>
      </c>
      <c r="AC491">
        <v>58.1</v>
      </c>
      <c r="AD491">
        <v>100</v>
      </c>
      <c r="AE491">
        <v>100</v>
      </c>
      <c r="AF491" t="str">
        <v>High</v>
      </c>
    </row>
    <row r="492">
      <c r="A492" t="str">
        <v>S-0491</v>
      </c>
      <c r="B492">
        <v>9</v>
      </c>
      <c r="C492">
        <v>19</v>
      </c>
      <c r="D492">
        <v>11</v>
      </c>
      <c r="E492">
        <v>13.8</v>
      </c>
      <c r="F492">
        <v>21.5</v>
      </c>
      <c r="G492">
        <v>7</v>
      </c>
      <c r="H492">
        <v>76.3</v>
      </c>
      <c r="I492">
        <v>80.4</v>
      </c>
      <c r="J492">
        <v>0</v>
      </c>
      <c r="K492">
        <v>63</v>
      </c>
      <c r="L492">
        <v>29.5</v>
      </c>
      <c r="M492">
        <v>4.4</v>
      </c>
      <c r="N492">
        <v>71</v>
      </c>
      <c r="O492">
        <v>66</v>
      </c>
      <c r="P492">
        <v>17.6</v>
      </c>
      <c r="Q492">
        <v>6.7</v>
      </c>
      <c r="R492">
        <v>9.1</v>
      </c>
      <c r="S492">
        <v>18.5</v>
      </c>
      <c r="T492">
        <v>88</v>
      </c>
      <c r="U492">
        <v>6149</v>
      </c>
      <c r="V492">
        <v>4084000</v>
      </c>
      <c r="W492">
        <v>66</v>
      </c>
      <c r="X492">
        <v>64.4</v>
      </c>
      <c r="Y492">
        <v>78.2</v>
      </c>
      <c r="Z492">
        <v>42.7</v>
      </c>
      <c r="AA492">
        <v>66</v>
      </c>
      <c r="AB492">
        <v>51.5</v>
      </c>
      <c r="AC492">
        <v>62.4</v>
      </c>
      <c r="AD492">
        <v>100</v>
      </c>
      <c r="AE492">
        <v>100</v>
      </c>
      <c r="AF492" t="str">
        <v>High</v>
      </c>
    </row>
    <row r="493">
      <c r="A493" t="str">
        <v>S-0492</v>
      </c>
      <c r="B493">
        <v>3</v>
      </c>
      <c r="C493">
        <v>10</v>
      </c>
      <c r="D493">
        <v>4</v>
      </c>
      <c r="E493">
        <v>10.1</v>
      </c>
      <c r="F493">
        <v>8.8</v>
      </c>
      <c r="G493">
        <v>5.4</v>
      </c>
      <c r="H493">
        <v>71.3</v>
      </c>
      <c r="I493">
        <v>41.1</v>
      </c>
      <c r="J493">
        <v>1</v>
      </c>
      <c r="K493">
        <v>42</v>
      </c>
      <c r="L493">
        <v>25.9</v>
      </c>
      <c r="M493">
        <v>8.5</v>
      </c>
      <c r="N493">
        <v>70</v>
      </c>
      <c r="O493">
        <v>66</v>
      </c>
      <c r="P493">
        <v>23.7</v>
      </c>
      <c r="Q493">
        <v>12.6</v>
      </c>
      <c r="R493">
        <v>12.6</v>
      </c>
      <c r="S493">
        <v>32.5</v>
      </c>
      <c r="T493">
        <v>77</v>
      </c>
      <c r="U493">
        <v>4754</v>
      </c>
      <c r="V493">
        <v>1732000</v>
      </c>
      <c r="W493">
        <v>47</v>
      </c>
      <c r="X493">
        <v>60.1</v>
      </c>
      <c r="Y493">
        <v>55.2</v>
      </c>
      <c r="Z493">
        <v>62</v>
      </c>
      <c r="AA493">
        <v>47</v>
      </c>
      <c r="AB493">
        <v>65</v>
      </c>
      <c r="AC493">
        <v>58.4</v>
      </c>
      <c r="AD493">
        <v>100</v>
      </c>
      <c r="AE493">
        <v>100</v>
      </c>
      <c r="AF493" t="str">
        <v>High</v>
      </c>
    </row>
    <row r="494">
      <c r="A494" t="str">
        <v>S-0493</v>
      </c>
      <c r="B494">
        <v>6.3</v>
      </c>
      <c r="C494">
        <v>17</v>
      </c>
      <c r="D494">
        <v>9</v>
      </c>
      <c r="E494">
        <v>10.4</v>
      </c>
      <c r="F494">
        <v>12</v>
      </c>
      <c r="G494">
        <v>6.8</v>
      </c>
      <c r="H494">
        <v>72.3</v>
      </c>
      <c r="I494">
        <v>76.8</v>
      </c>
      <c r="J494">
        <v>0</v>
      </c>
      <c r="K494">
        <v>59</v>
      </c>
      <c r="L494">
        <v>33.7</v>
      </c>
      <c r="M494">
        <v>3.1</v>
      </c>
      <c r="N494">
        <v>84</v>
      </c>
      <c r="O494">
        <v>58</v>
      </c>
      <c r="P494">
        <v>20.3</v>
      </c>
      <c r="Q494">
        <v>10.6</v>
      </c>
      <c r="R494">
        <v>7.5</v>
      </c>
      <c r="S494">
        <v>13.5</v>
      </c>
      <c r="T494">
        <v>92</v>
      </c>
      <c r="U494">
        <v>4766</v>
      </c>
      <c r="V494">
        <v>1540000</v>
      </c>
      <c r="W494">
        <v>50</v>
      </c>
      <c r="X494">
        <v>56.4</v>
      </c>
      <c r="Y494">
        <v>76.1</v>
      </c>
      <c r="Z494">
        <v>68.4</v>
      </c>
      <c r="AA494">
        <v>50</v>
      </c>
      <c r="AB494">
        <v>64.9</v>
      </c>
      <c r="AC494">
        <v>63.9</v>
      </c>
      <c r="AD494">
        <v>100</v>
      </c>
      <c r="AE494">
        <v>100</v>
      </c>
      <c r="AF494" t="str">
        <v>High</v>
      </c>
    </row>
    <row r="495">
      <c r="A495" t="str">
        <v>S-0494</v>
      </c>
      <c r="B495">
        <v>1.9</v>
      </c>
      <c r="C495">
        <v>9</v>
      </c>
      <c r="D495">
        <v>4</v>
      </c>
      <c r="E495">
        <v>7.9</v>
      </c>
      <c r="F495">
        <v>18.4</v>
      </c>
      <c r="G495">
        <v>7.3</v>
      </c>
      <c r="H495">
        <v>64.4</v>
      </c>
      <c r="I495">
        <v>61.8</v>
      </c>
      <c r="J495">
        <v>0</v>
      </c>
      <c r="K495">
        <v>41</v>
      </c>
      <c r="L495">
        <v>25.9</v>
      </c>
      <c r="M495">
        <v>7.5</v>
      </c>
      <c r="N495">
        <v>92</v>
      </c>
      <c r="O495">
        <v>65</v>
      </c>
      <c r="P495">
        <v>21</v>
      </c>
      <c r="Q495">
        <v>8.7</v>
      </c>
      <c r="R495">
        <v>6.3</v>
      </c>
      <c r="S495">
        <v>13.8</v>
      </c>
      <c r="T495">
        <v>83</v>
      </c>
      <c r="U495">
        <v>5132</v>
      </c>
      <c r="V495">
        <v>995000</v>
      </c>
      <c r="W495">
        <v>48</v>
      </c>
      <c r="X495">
        <v>54.3</v>
      </c>
      <c r="Y495">
        <v>68.5</v>
      </c>
      <c r="Z495">
        <v>53.3</v>
      </c>
      <c r="AA495">
        <v>48</v>
      </c>
      <c r="AB495">
        <v>61.3</v>
      </c>
      <c r="AC495">
        <v>57.7</v>
      </c>
      <c r="AD495">
        <v>100</v>
      </c>
      <c r="AE495">
        <v>100</v>
      </c>
      <c r="AF495" t="str">
        <v>High</v>
      </c>
    </row>
    <row r="496">
      <c r="A496" t="str">
        <v>S-0495</v>
      </c>
      <c r="B496">
        <v>9.1</v>
      </c>
      <c r="C496">
        <v>23</v>
      </c>
      <c r="D496">
        <v>15</v>
      </c>
      <c r="E496">
        <v>13.4</v>
      </c>
      <c r="F496">
        <v>17.1</v>
      </c>
      <c r="G496">
        <v>6.9</v>
      </c>
      <c r="H496">
        <v>94.2</v>
      </c>
      <c r="I496">
        <v>80.9</v>
      </c>
      <c r="J496">
        <v>1</v>
      </c>
      <c r="K496">
        <v>63</v>
      </c>
      <c r="L496">
        <v>27.4</v>
      </c>
      <c r="M496">
        <v>3.3</v>
      </c>
      <c r="N496">
        <v>59</v>
      </c>
      <c r="O496">
        <v>68</v>
      </c>
      <c r="P496">
        <v>18</v>
      </c>
      <c r="Q496">
        <v>14</v>
      </c>
      <c r="R496">
        <v>3.5</v>
      </c>
      <c r="S496">
        <v>16.5</v>
      </c>
      <c r="T496">
        <v>100</v>
      </c>
      <c r="U496">
        <v>6135</v>
      </c>
      <c r="V496">
        <v>4458000</v>
      </c>
      <c r="W496">
        <v>83</v>
      </c>
      <c r="X496">
        <v>65.8</v>
      </c>
      <c r="Y496">
        <v>78.7</v>
      </c>
      <c r="Z496">
        <v>54.4</v>
      </c>
      <c r="AA496">
        <v>83</v>
      </c>
      <c r="AB496">
        <v>51.6</v>
      </c>
      <c r="AC496">
        <v>67</v>
      </c>
      <c r="AD496">
        <v>100</v>
      </c>
      <c r="AE496">
        <v>100</v>
      </c>
      <c r="AF496" t="str">
        <v>High</v>
      </c>
    </row>
    <row r="497">
      <c r="A497" t="str">
        <v>S-0496</v>
      </c>
      <c r="B497">
        <v>3.5</v>
      </c>
      <c r="C497">
        <v>14</v>
      </c>
      <c r="D497">
        <v>4</v>
      </c>
      <c r="E497">
        <v>11</v>
      </c>
      <c r="F497">
        <v>8.1</v>
      </c>
      <c r="G497">
        <v>6.9</v>
      </c>
      <c r="H497">
        <v>86.1</v>
      </c>
      <c r="I497">
        <v>76.2</v>
      </c>
      <c r="J497">
        <v>0</v>
      </c>
      <c r="K497">
        <v>59</v>
      </c>
      <c r="L497">
        <v>27.1</v>
      </c>
      <c r="M497">
        <v>4.2</v>
      </c>
      <c r="N497">
        <v>82</v>
      </c>
      <c r="O497">
        <v>70</v>
      </c>
      <c r="P497">
        <v>7.6</v>
      </c>
      <c r="Q497">
        <v>10.6</v>
      </c>
      <c r="R497">
        <v>4.9</v>
      </c>
      <c r="S497">
        <v>18.1</v>
      </c>
      <c r="T497">
        <v>98</v>
      </c>
      <c r="U497">
        <v>4899</v>
      </c>
      <c r="V497">
        <v>1515000</v>
      </c>
      <c r="W497">
        <v>40</v>
      </c>
      <c r="X497">
        <v>59.5</v>
      </c>
      <c r="Y497">
        <v>81</v>
      </c>
      <c r="Z497">
        <v>74.1</v>
      </c>
      <c r="AA497">
        <v>40</v>
      </c>
      <c r="AB497">
        <v>63.6</v>
      </c>
      <c r="AC497">
        <v>66.2</v>
      </c>
      <c r="AD497">
        <v>100</v>
      </c>
      <c r="AE497">
        <v>100</v>
      </c>
      <c r="AF497" t="str">
        <v>High</v>
      </c>
    </row>
    <row r="498">
      <c r="A498" t="str">
        <v>S-0497</v>
      </c>
      <c r="B498">
        <v>0.5</v>
      </c>
      <c r="C498">
        <v>6</v>
      </c>
      <c r="D498">
        <v>0</v>
      </c>
      <c r="E498">
        <v>13</v>
      </c>
      <c r="F498">
        <v>13.3</v>
      </c>
      <c r="G498">
        <v>4.8</v>
      </c>
      <c r="H498">
        <v>86.6</v>
      </c>
      <c r="J498">
        <v>0</v>
      </c>
      <c r="K498">
        <v>37</v>
      </c>
      <c r="L498">
        <v>40.9</v>
      </c>
      <c r="N498">
        <v>85</v>
      </c>
      <c r="O498">
        <v>65</v>
      </c>
      <c r="Q498">
        <v>9.6</v>
      </c>
      <c r="R498">
        <v>12.2</v>
      </c>
      <c r="S498">
        <v>18.3</v>
      </c>
      <c r="U498">
        <v>4492</v>
      </c>
      <c r="V498">
        <v>1307000</v>
      </c>
      <c r="W498">
        <v>58</v>
      </c>
      <c r="X498">
        <v>57</v>
      </c>
      <c r="Y498">
        <v>72</v>
      </c>
      <c r="Z498">
        <v>61.9</v>
      </c>
      <c r="AA498">
        <v>58</v>
      </c>
      <c r="AB498">
        <v>67.5</v>
      </c>
      <c r="AC498">
        <v>62.9</v>
      </c>
      <c r="AD498">
        <v>100</v>
      </c>
      <c r="AE498">
        <v>81</v>
      </c>
      <c r="AF498" t="str">
        <v>Medium</v>
      </c>
    </row>
    <row r="499">
      <c r="A499" t="str">
        <v>S-0498</v>
      </c>
      <c r="B499">
        <v>1.2</v>
      </c>
      <c r="C499">
        <v>3</v>
      </c>
      <c r="D499">
        <v>4</v>
      </c>
      <c r="E499">
        <v>7.8</v>
      </c>
      <c r="F499">
        <v>6.8</v>
      </c>
      <c r="G499">
        <v>5.9</v>
      </c>
      <c r="H499">
        <v>66.8</v>
      </c>
      <c r="I499">
        <v>47.6</v>
      </c>
      <c r="J499">
        <v>0</v>
      </c>
      <c r="K499">
        <v>45</v>
      </c>
      <c r="L499">
        <v>25.8</v>
      </c>
      <c r="M499">
        <v>10</v>
      </c>
      <c r="N499">
        <v>85</v>
      </c>
      <c r="O499">
        <v>62</v>
      </c>
      <c r="P499">
        <v>17.6</v>
      </c>
      <c r="Q499">
        <v>14.4</v>
      </c>
      <c r="R499">
        <v>10.1</v>
      </c>
      <c r="S499">
        <v>19.8</v>
      </c>
      <c r="T499">
        <v>79</v>
      </c>
      <c r="U499">
        <v>4276</v>
      </c>
      <c r="V499">
        <v>1566000</v>
      </c>
      <c r="W499">
        <v>50</v>
      </c>
      <c r="X499">
        <v>55.2</v>
      </c>
      <c r="Y499">
        <v>59.1</v>
      </c>
      <c r="Z499">
        <v>75.9</v>
      </c>
      <c r="AA499">
        <v>50</v>
      </c>
      <c r="AB499">
        <v>69.6</v>
      </c>
      <c r="AC499">
        <v>61.2</v>
      </c>
      <c r="AD499">
        <v>100</v>
      </c>
      <c r="AE499">
        <v>100</v>
      </c>
      <c r="AF499" t="str">
        <v>High</v>
      </c>
    </row>
    <row r="500">
      <c r="A500" t="str">
        <v>S-0499</v>
      </c>
      <c r="B500">
        <v>3.5</v>
      </c>
      <c r="C500">
        <v>12</v>
      </c>
      <c r="D500">
        <v>5</v>
      </c>
      <c r="E500">
        <v>12.6</v>
      </c>
      <c r="F500">
        <v>11.9</v>
      </c>
      <c r="G500">
        <v>5.8</v>
      </c>
      <c r="H500">
        <v>83</v>
      </c>
      <c r="I500">
        <v>69.8</v>
      </c>
      <c r="J500">
        <v>0</v>
      </c>
      <c r="K500">
        <v>55</v>
      </c>
      <c r="L500">
        <v>20.3</v>
      </c>
      <c r="M500">
        <v>5.1</v>
      </c>
      <c r="N500">
        <v>88</v>
      </c>
      <c r="O500">
        <v>71</v>
      </c>
      <c r="P500">
        <v>9</v>
      </c>
      <c r="Q500">
        <v>9.2</v>
      </c>
      <c r="R500">
        <v>9.5</v>
      </c>
      <c r="S500">
        <v>23</v>
      </c>
      <c r="T500">
        <v>84</v>
      </c>
      <c r="U500">
        <v>5593</v>
      </c>
      <c r="V500">
        <v>1645000</v>
      </c>
      <c r="W500">
        <v>62</v>
      </c>
      <c r="X500">
        <v>64.1</v>
      </c>
      <c r="Y500">
        <v>76.1</v>
      </c>
      <c r="Z500">
        <v>61.7</v>
      </c>
      <c r="AA500">
        <v>62</v>
      </c>
      <c r="AB500">
        <v>56.8</v>
      </c>
      <c r="AC500">
        <v>65.7</v>
      </c>
      <c r="AD500">
        <v>100</v>
      </c>
      <c r="AE500">
        <v>100</v>
      </c>
      <c r="AF500" t="str">
        <v>High</v>
      </c>
    </row>
    <row r="501">
      <c r="A501" t="str">
        <v>S-0500</v>
      </c>
      <c r="B501">
        <v>2.7</v>
      </c>
      <c r="C501">
        <v>7</v>
      </c>
      <c r="D501">
        <v>3</v>
      </c>
      <c r="E501">
        <v>13.9</v>
      </c>
      <c r="F501">
        <v>13</v>
      </c>
      <c r="G501">
        <v>7.1</v>
      </c>
      <c r="H501">
        <v>59.6</v>
      </c>
      <c r="I501">
        <v>59.8</v>
      </c>
      <c r="J501">
        <v>0</v>
      </c>
      <c r="K501">
        <v>50</v>
      </c>
      <c r="L501">
        <v>39.6</v>
      </c>
      <c r="M501">
        <v>7.6</v>
      </c>
      <c r="N501">
        <v>79</v>
      </c>
      <c r="O501">
        <v>55</v>
      </c>
      <c r="P501">
        <v>18.8</v>
      </c>
      <c r="Q501">
        <v>9.3</v>
      </c>
      <c r="R501">
        <v>8.4</v>
      </c>
      <c r="S501">
        <v>11.6</v>
      </c>
      <c r="T501">
        <v>75</v>
      </c>
      <c r="U501">
        <v>4746</v>
      </c>
      <c r="V501">
        <v>1780000</v>
      </c>
      <c r="W501">
        <v>53</v>
      </c>
      <c r="X501">
        <v>60.4</v>
      </c>
      <c r="Y501">
        <v>67.4</v>
      </c>
      <c r="Z501">
        <v>67.5</v>
      </c>
      <c r="AA501">
        <v>53</v>
      </c>
      <c r="AB501">
        <v>65</v>
      </c>
      <c r="AC501">
        <v>63.3</v>
      </c>
      <c r="AD501">
        <v>100</v>
      </c>
      <c r="AE501">
        <v>100</v>
      </c>
      <c r="AF501" t="str">
        <v>High</v>
      </c>
    </row>
    <row r="502">
      <c r="A502" t="str">
        <v>S-0501</v>
      </c>
      <c r="B502">
        <v>1.9</v>
      </c>
      <c r="C502">
        <v>6</v>
      </c>
      <c r="D502">
        <v>2</v>
      </c>
      <c r="E502">
        <v>3.7</v>
      </c>
      <c r="F502">
        <v>8.5</v>
      </c>
      <c r="G502">
        <v>7.2</v>
      </c>
      <c r="H502">
        <v>66.5</v>
      </c>
      <c r="I502">
        <v>66.4</v>
      </c>
      <c r="J502">
        <v>2</v>
      </c>
      <c r="K502">
        <v>36</v>
      </c>
      <c r="L502">
        <v>27.2</v>
      </c>
      <c r="M502">
        <v>7.3</v>
      </c>
      <c r="N502">
        <v>100</v>
      </c>
      <c r="O502">
        <v>60</v>
      </c>
      <c r="P502">
        <v>17.6</v>
      </c>
      <c r="Q502">
        <v>13.6</v>
      </c>
      <c r="R502">
        <v>7.3</v>
      </c>
      <c r="S502">
        <v>12.5</v>
      </c>
      <c r="T502">
        <v>87</v>
      </c>
      <c r="U502">
        <v>3353</v>
      </c>
      <c r="V502">
        <v>1786000</v>
      </c>
      <c r="W502">
        <v>51</v>
      </c>
      <c r="X502">
        <v>46.6</v>
      </c>
      <c r="Y502">
        <v>69.2</v>
      </c>
      <c r="Z502">
        <v>77.3</v>
      </c>
      <c r="AA502">
        <v>51</v>
      </c>
      <c r="AB502">
        <v>78.5</v>
      </c>
      <c r="AC502">
        <v>62</v>
      </c>
      <c r="AD502">
        <v>100</v>
      </c>
      <c r="AE502">
        <v>100</v>
      </c>
      <c r="AF502" t="str">
        <v>High</v>
      </c>
    </row>
    <row r="503">
      <c r="A503" t="str">
        <v>S-0502</v>
      </c>
      <c r="B503">
        <v>2.3</v>
      </c>
      <c r="C503">
        <v>8</v>
      </c>
      <c r="D503">
        <v>3</v>
      </c>
      <c r="E503">
        <v>10.5</v>
      </c>
      <c r="F503">
        <v>6.8</v>
      </c>
      <c r="G503">
        <v>7.1</v>
      </c>
      <c r="H503">
        <v>81</v>
      </c>
      <c r="I503">
        <v>57.6</v>
      </c>
      <c r="J503">
        <v>0</v>
      </c>
      <c r="K503">
        <v>54</v>
      </c>
      <c r="L503">
        <v>33.2</v>
      </c>
      <c r="M503">
        <v>7.6</v>
      </c>
      <c r="N503">
        <v>98</v>
      </c>
      <c r="O503">
        <v>47</v>
      </c>
      <c r="P503">
        <v>23.2</v>
      </c>
      <c r="Q503">
        <v>10.9</v>
      </c>
      <c r="R503">
        <v>11.9</v>
      </c>
      <c r="S503">
        <v>11.6</v>
      </c>
      <c r="T503">
        <v>79</v>
      </c>
      <c r="U503">
        <v>2930</v>
      </c>
      <c r="V503">
        <v>3114000</v>
      </c>
      <c r="W503">
        <v>62</v>
      </c>
      <c r="X503">
        <v>56.1</v>
      </c>
      <c r="Y503">
        <v>62.8</v>
      </c>
      <c r="Z503">
        <v>81.9</v>
      </c>
      <c r="AA503">
        <v>62</v>
      </c>
      <c r="AB503">
        <v>82.6</v>
      </c>
      <c r="AC503">
        <v>66.2</v>
      </c>
      <c r="AD503">
        <v>100</v>
      </c>
      <c r="AE503">
        <v>100</v>
      </c>
      <c r="AF503" t="str">
        <v>High</v>
      </c>
    </row>
    <row r="504">
      <c r="A504" t="str">
        <v>S-0503</v>
      </c>
      <c r="B504">
        <v>3.5</v>
      </c>
      <c r="C504">
        <v>3</v>
      </c>
      <c r="D504">
        <v>6</v>
      </c>
      <c r="E504">
        <v>8.4</v>
      </c>
      <c r="F504">
        <v>6.5</v>
      </c>
      <c r="G504">
        <v>6.8</v>
      </c>
      <c r="H504">
        <v>67.3</v>
      </c>
      <c r="I504">
        <v>67.1</v>
      </c>
      <c r="J504">
        <v>0</v>
      </c>
      <c r="K504">
        <v>54</v>
      </c>
      <c r="L504">
        <v>26.8</v>
      </c>
      <c r="M504">
        <v>4.2</v>
      </c>
      <c r="N504">
        <v>89</v>
      </c>
      <c r="O504">
        <v>64</v>
      </c>
      <c r="P504">
        <v>14.3</v>
      </c>
      <c r="Q504">
        <v>9.7</v>
      </c>
      <c r="R504">
        <v>9.4</v>
      </c>
      <c r="S504">
        <v>17.6</v>
      </c>
      <c r="T504">
        <v>85</v>
      </c>
      <c r="U504">
        <v>3471</v>
      </c>
      <c r="V504">
        <v>1368000</v>
      </c>
      <c r="W504">
        <v>52</v>
      </c>
      <c r="X504">
        <v>55.1</v>
      </c>
      <c r="Y504">
        <v>73.7</v>
      </c>
      <c r="Z504">
        <v>78.2</v>
      </c>
      <c r="AA504">
        <v>52</v>
      </c>
      <c r="AB504">
        <v>77.4</v>
      </c>
      <c r="AC504">
        <v>66.3</v>
      </c>
      <c r="AD504">
        <v>100</v>
      </c>
      <c r="AE504">
        <v>100</v>
      </c>
      <c r="AF504" t="str">
        <v>High</v>
      </c>
    </row>
    <row r="505">
      <c r="A505" t="str">
        <v>S-0504</v>
      </c>
      <c r="B505">
        <v>5.6</v>
      </c>
      <c r="C505">
        <v>17</v>
      </c>
      <c r="D505">
        <v>7</v>
      </c>
      <c r="E505">
        <v>13.4</v>
      </c>
      <c r="F505">
        <v>14.4</v>
      </c>
      <c r="G505">
        <v>6.9</v>
      </c>
      <c r="H505">
        <v>75.8</v>
      </c>
      <c r="I505">
        <v>73.7</v>
      </c>
      <c r="J505">
        <v>0</v>
      </c>
      <c r="K505">
        <v>59</v>
      </c>
      <c r="L505">
        <v>19.5</v>
      </c>
      <c r="M505">
        <v>6.5</v>
      </c>
      <c r="N505">
        <v>77</v>
      </c>
      <c r="O505">
        <v>68</v>
      </c>
      <c r="P505">
        <v>12.4</v>
      </c>
      <c r="Q505">
        <v>7.8</v>
      </c>
      <c r="R505">
        <v>5.8</v>
      </c>
      <c r="S505">
        <v>16.8</v>
      </c>
      <c r="T505">
        <v>94</v>
      </c>
      <c r="U505">
        <v>2901</v>
      </c>
      <c r="V505">
        <v>2264000</v>
      </c>
      <c r="W505">
        <v>48</v>
      </c>
      <c r="X505">
        <v>67.2</v>
      </c>
      <c r="Y505">
        <v>77.2</v>
      </c>
      <c r="Z505">
        <v>60.4</v>
      </c>
      <c r="AA505">
        <v>48</v>
      </c>
      <c r="AB505">
        <v>82.9</v>
      </c>
      <c r="AC505">
        <v>68</v>
      </c>
      <c r="AD505">
        <v>100</v>
      </c>
      <c r="AE505">
        <v>100</v>
      </c>
      <c r="AF505" t="str">
        <v>High</v>
      </c>
    </row>
    <row r="506">
      <c r="A506" t="str">
        <v>S-0505</v>
      </c>
      <c r="B506">
        <v>0.5</v>
      </c>
      <c r="C506">
        <v>5</v>
      </c>
      <c r="D506">
        <v>1</v>
      </c>
      <c r="E506">
        <v>16.3</v>
      </c>
      <c r="F506">
        <v>6.9</v>
      </c>
      <c r="G506">
        <v>4</v>
      </c>
      <c r="H506">
        <v>62.9</v>
      </c>
      <c r="I506">
        <v>54.8</v>
      </c>
      <c r="J506">
        <v>2</v>
      </c>
      <c r="K506">
        <v>38</v>
      </c>
      <c r="L506">
        <v>26.8</v>
      </c>
      <c r="M506">
        <v>8.3</v>
      </c>
      <c r="N506">
        <v>81</v>
      </c>
      <c r="O506">
        <v>73</v>
      </c>
      <c r="P506">
        <v>17.5</v>
      </c>
      <c r="Q506">
        <v>15.4</v>
      </c>
      <c r="R506">
        <v>13.6</v>
      </c>
      <c r="S506">
        <v>22.8</v>
      </c>
      <c r="T506">
        <v>78</v>
      </c>
      <c r="U506">
        <v>2910</v>
      </c>
      <c r="V506">
        <v>838000</v>
      </c>
      <c r="W506">
        <v>52</v>
      </c>
      <c r="X506">
        <v>68</v>
      </c>
      <c r="Y506">
        <v>61</v>
      </c>
      <c r="Z506">
        <v>73.5</v>
      </c>
      <c r="AA506">
        <v>52</v>
      </c>
      <c r="AB506">
        <v>82.8</v>
      </c>
      <c r="AC506">
        <v>67.2</v>
      </c>
      <c r="AD506">
        <v>100</v>
      </c>
      <c r="AE506">
        <v>100</v>
      </c>
      <c r="AF506" t="str">
        <v>High</v>
      </c>
    </row>
    <row r="507">
      <c r="A507" t="str">
        <v>S-0506</v>
      </c>
      <c r="B507">
        <v>0.9</v>
      </c>
      <c r="C507">
        <v>2</v>
      </c>
      <c r="D507">
        <v>0</v>
      </c>
      <c r="E507">
        <v>10.8</v>
      </c>
      <c r="F507">
        <v>6.3</v>
      </c>
      <c r="G507">
        <v>5</v>
      </c>
      <c r="H507">
        <v>61</v>
      </c>
      <c r="I507">
        <v>48</v>
      </c>
      <c r="J507">
        <v>1</v>
      </c>
      <c r="K507">
        <v>40</v>
      </c>
      <c r="L507">
        <v>27</v>
      </c>
      <c r="M507">
        <v>10.2</v>
      </c>
      <c r="N507">
        <v>77</v>
      </c>
      <c r="O507">
        <v>79</v>
      </c>
      <c r="P507">
        <v>20</v>
      </c>
      <c r="Q507">
        <v>12.3</v>
      </c>
      <c r="R507">
        <v>12.8</v>
      </c>
      <c r="S507">
        <v>22.4</v>
      </c>
      <c r="T507">
        <v>68</v>
      </c>
      <c r="U507">
        <v>2803</v>
      </c>
      <c r="V507">
        <v>767000</v>
      </c>
      <c r="W507">
        <v>44</v>
      </c>
      <c r="X507">
        <v>59.1</v>
      </c>
      <c r="Y507">
        <v>57.8</v>
      </c>
      <c r="Z507">
        <v>75.1</v>
      </c>
      <c r="AA507">
        <v>44</v>
      </c>
      <c r="AB507">
        <v>83.9</v>
      </c>
      <c r="AC507">
        <v>62.9</v>
      </c>
      <c r="AD507">
        <v>100</v>
      </c>
      <c r="AE507">
        <v>100</v>
      </c>
      <c r="AF507" t="str">
        <v>High</v>
      </c>
    </row>
    <row r="508">
      <c r="A508" t="str">
        <v>S-0507</v>
      </c>
      <c r="B508">
        <v>3.7</v>
      </c>
      <c r="C508">
        <v>9</v>
      </c>
      <c r="D508">
        <v>6</v>
      </c>
      <c r="E508">
        <v>16.3</v>
      </c>
      <c r="F508">
        <v>8.8</v>
      </c>
      <c r="G508">
        <v>6.1</v>
      </c>
      <c r="H508">
        <v>69.2</v>
      </c>
      <c r="J508">
        <v>0</v>
      </c>
      <c r="K508">
        <v>48</v>
      </c>
      <c r="L508">
        <v>13.9</v>
      </c>
      <c r="N508">
        <v>77</v>
      </c>
      <c r="O508">
        <v>52</v>
      </c>
      <c r="Q508">
        <v>9.6</v>
      </c>
      <c r="R508">
        <v>8.1</v>
      </c>
      <c r="S508">
        <v>17.5</v>
      </c>
      <c r="U508">
        <v>5280</v>
      </c>
      <c r="V508">
        <v>894000</v>
      </c>
      <c r="W508">
        <v>54</v>
      </c>
      <c r="X508">
        <v>75.3</v>
      </c>
      <c r="Y508">
        <v>78</v>
      </c>
      <c r="Z508">
        <v>72.9</v>
      </c>
      <c r="AA508">
        <v>54</v>
      </c>
      <c r="AB508">
        <v>59.9</v>
      </c>
      <c r="AC508">
        <v>71.8</v>
      </c>
      <c r="AD508">
        <v>100</v>
      </c>
      <c r="AE508">
        <v>81</v>
      </c>
      <c r="AF508" t="str">
        <v>Medium</v>
      </c>
    </row>
    <row r="509">
      <c r="A509" t="str">
        <v>S-0508</v>
      </c>
      <c r="B509">
        <v>5</v>
      </c>
      <c r="C509">
        <v>11</v>
      </c>
      <c r="D509">
        <v>7</v>
      </c>
      <c r="E509">
        <v>11</v>
      </c>
      <c r="F509">
        <v>4</v>
      </c>
      <c r="G509">
        <v>5.6</v>
      </c>
      <c r="H509">
        <v>55.7</v>
      </c>
      <c r="I509">
        <v>65.2</v>
      </c>
      <c r="J509">
        <v>0</v>
      </c>
      <c r="K509">
        <v>57</v>
      </c>
      <c r="L509">
        <v>31.1</v>
      </c>
      <c r="M509">
        <v>4.8</v>
      </c>
      <c r="N509">
        <v>86</v>
      </c>
      <c r="O509">
        <v>52</v>
      </c>
      <c r="P509">
        <v>21.3</v>
      </c>
      <c r="Q509">
        <v>14</v>
      </c>
      <c r="R509">
        <v>11.2</v>
      </c>
      <c r="S509">
        <v>11.8</v>
      </c>
      <c r="T509">
        <v>87</v>
      </c>
      <c r="U509">
        <v>5366</v>
      </c>
      <c r="V509">
        <v>1012000</v>
      </c>
      <c r="W509">
        <v>41</v>
      </c>
      <c r="X509">
        <v>58.7</v>
      </c>
      <c r="Y509">
        <v>67.5</v>
      </c>
      <c r="Z509">
        <v>88.2</v>
      </c>
      <c r="AA509">
        <v>41</v>
      </c>
      <c r="AB509">
        <v>59</v>
      </c>
      <c r="AC509">
        <v>65.1</v>
      </c>
      <c r="AD509">
        <v>100</v>
      </c>
      <c r="AE509">
        <v>100</v>
      </c>
      <c r="AF509" t="str">
        <v>High</v>
      </c>
    </row>
    <row r="510">
      <c r="A510" t="str">
        <v>S-0509</v>
      </c>
      <c r="B510">
        <v>9.5</v>
      </c>
      <c r="C510">
        <v>23</v>
      </c>
      <c r="D510">
        <v>14</v>
      </c>
      <c r="E510">
        <v>20.9</v>
      </c>
      <c r="F510">
        <v>4.9</v>
      </c>
      <c r="G510">
        <v>6.4</v>
      </c>
      <c r="H510">
        <v>78.2</v>
      </c>
      <c r="I510">
        <v>83.1</v>
      </c>
      <c r="J510">
        <v>0</v>
      </c>
      <c r="K510">
        <v>81</v>
      </c>
      <c r="L510">
        <v>17.6</v>
      </c>
      <c r="M510">
        <v>0.3</v>
      </c>
      <c r="N510">
        <v>62</v>
      </c>
      <c r="O510">
        <v>55</v>
      </c>
      <c r="P510">
        <v>10.7</v>
      </c>
      <c r="Q510">
        <v>12.2</v>
      </c>
      <c r="R510">
        <v>9</v>
      </c>
      <c r="S510">
        <v>11.9</v>
      </c>
      <c r="T510">
        <v>97</v>
      </c>
      <c r="U510">
        <v>6371</v>
      </c>
      <c r="V510">
        <v>1400000</v>
      </c>
      <c r="W510">
        <v>23</v>
      </c>
      <c r="X510">
        <v>82.5</v>
      </c>
      <c r="Y510">
        <v>82.8</v>
      </c>
      <c r="Z510">
        <v>86</v>
      </c>
      <c r="AA510">
        <v>23</v>
      </c>
      <c r="AB510">
        <v>49.3</v>
      </c>
      <c r="AC510">
        <v>74</v>
      </c>
      <c r="AD510">
        <v>100</v>
      </c>
      <c r="AE510">
        <v>100</v>
      </c>
      <c r="AF510" t="str">
        <v>High</v>
      </c>
    </row>
    <row r="511">
      <c r="A511" t="str">
        <v>S-0510</v>
      </c>
      <c r="B511">
        <v>3.2</v>
      </c>
      <c r="C511">
        <v>4</v>
      </c>
      <c r="D511">
        <v>4</v>
      </c>
      <c r="E511">
        <v>10</v>
      </c>
      <c r="F511">
        <v>11</v>
      </c>
      <c r="G511">
        <v>9.1</v>
      </c>
      <c r="H511">
        <v>71.1</v>
      </c>
      <c r="I511">
        <v>61.7</v>
      </c>
      <c r="J511">
        <v>1</v>
      </c>
      <c r="K511">
        <v>50</v>
      </c>
      <c r="L511">
        <v>37.4</v>
      </c>
      <c r="M511">
        <v>6.3</v>
      </c>
      <c r="N511">
        <v>86</v>
      </c>
      <c r="O511">
        <v>47</v>
      </c>
      <c r="P511">
        <v>15.9</v>
      </c>
      <c r="Q511">
        <v>8.5</v>
      </c>
      <c r="R511">
        <v>3.5</v>
      </c>
      <c r="S511">
        <v>12</v>
      </c>
      <c r="T511">
        <v>77</v>
      </c>
      <c r="U511">
        <v>6477</v>
      </c>
      <c r="V511">
        <v>2738000</v>
      </c>
      <c r="W511">
        <v>62</v>
      </c>
      <c r="X511">
        <v>54.9</v>
      </c>
      <c r="Y511">
        <v>72.6</v>
      </c>
      <c r="Z511">
        <v>71.8</v>
      </c>
      <c r="AA511">
        <v>62</v>
      </c>
      <c r="AB511">
        <v>48.3</v>
      </c>
      <c r="AC511">
        <v>62.7</v>
      </c>
      <c r="AD511">
        <v>100</v>
      </c>
      <c r="AE511">
        <v>100</v>
      </c>
      <c r="AF511" t="str">
        <v>High</v>
      </c>
    </row>
    <row r="512">
      <c r="A512" t="str">
        <v>S-0511</v>
      </c>
      <c r="B512">
        <v>2.7</v>
      </c>
      <c r="C512">
        <v>5</v>
      </c>
      <c r="D512">
        <v>2</v>
      </c>
      <c r="E512">
        <v>9.6</v>
      </c>
      <c r="F512">
        <v>8.3</v>
      </c>
      <c r="G512">
        <v>5.8</v>
      </c>
      <c r="H512">
        <v>61.8</v>
      </c>
      <c r="I512">
        <v>69.6</v>
      </c>
      <c r="J512">
        <v>0</v>
      </c>
      <c r="K512">
        <v>50</v>
      </c>
      <c r="L512">
        <v>31.3</v>
      </c>
      <c r="M512">
        <v>6.1</v>
      </c>
      <c r="N512">
        <v>82</v>
      </c>
      <c r="O512">
        <v>72</v>
      </c>
      <c r="P512">
        <v>20.3</v>
      </c>
      <c r="Q512">
        <v>12.7</v>
      </c>
      <c r="R512">
        <v>6.5</v>
      </c>
      <c r="S512">
        <v>17.1</v>
      </c>
      <c r="T512">
        <v>84</v>
      </c>
      <c r="U512">
        <v>5494</v>
      </c>
      <c r="V512">
        <v>573000</v>
      </c>
      <c r="W512">
        <v>53</v>
      </c>
      <c r="X512">
        <v>55.3</v>
      </c>
      <c r="Y512">
        <v>70.9</v>
      </c>
      <c r="Z512">
        <v>74.4</v>
      </c>
      <c r="AA512">
        <v>53</v>
      </c>
      <c r="AB512">
        <v>57.8</v>
      </c>
      <c r="AC512">
        <v>63.1</v>
      </c>
      <c r="AD512">
        <v>100</v>
      </c>
      <c r="AE512">
        <v>100</v>
      </c>
      <c r="AF512" t="str">
        <v>High</v>
      </c>
    </row>
    <row r="513">
      <c r="A513" t="str">
        <v>S-0512</v>
      </c>
      <c r="B513">
        <v>3.8</v>
      </c>
      <c r="C513">
        <v>11</v>
      </c>
      <c r="D513">
        <v>5</v>
      </c>
      <c r="E513">
        <v>15.3</v>
      </c>
      <c r="G513">
        <v>6.7</v>
      </c>
      <c r="H513">
        <v>48.6</v>
      </c>
      <c r="I513">
        <v>61.3</v>
      </c>
      <c r="J513">
        <v>0</v>
      </c>
      <c r="K513">
        <v>61</v>
      </c>
      <c r="L513">
        <v>36.8</v>
      </c>
      <c r="M513">
        <v>6.1</v>
      </c>
      <c r="N513">
        <v>91</v>
      </c>
      <c r="O513">
        <v>77</v>
      </c>
      <c r="P513">
        <v>24.5</v>
      </c>
      <c r="Q513">
        <v>5.2</v>
      </c>
      <c r="R513">
        <v>9.5</v>
      </c>
      <c r="S513">
        <v>18.9</v>
      </c>
      <c r="T513">
        <v>90</v>
      </c>
      <c r="U513">
        <v>4326</v>
      </c>
      <c r="V513">
        <v>1052000</v>
      </c>
      <c r="W513">
        <v>43</v>
      </c>
      <c r="X513">
        <v>60.8</v>
      </c>
      <c r="Y513">
        <v>68</v>
      </c>
      <c r="Z513">
        <v>64.8</v>
      </c>
      <c r="AA513">
        <v>43</v>
      </c>
      <c r="AB513">
        <v>69.1</v>
      </c>
      <c r="AC513">
        <v>62.5</v>
      </c>
      <c r="AD513">
        <v>100</v>
      </c>
      <c r="AE513">
        <v>95.2</v>
      </c>
      <c r="AF513" t="str">
        <v>High</v>
      </c>
    </row>
    <row r="514">
      <c r="A514" t="str">
        <v>S-0513</v>
      </c>
      <c r="B514">
        <v>3.5</v>
      </c>
      <c r="C514">
        <v>12</v>
      </c>
      <c r="D514">
        <v>5</v>
      </c>
      <c r="E514">
        <v>12.4</v>
      </c>
      <c r="F514">
        <v>7.9</v>
      </c>
      <c r="G514">
        <v>7</v>
      </c>
      <c r="H514">
        <v>59.9</v>
      </c>
      <c r="I514">
        <v>57.8</v>
      </c>
      <c r="J514">
        <v>0</v>
      </c>
      <c r="K514">
        <v>54</v>
      </c>
      <c r="L514">
        <v>33.3</v>
      </c>
      <c r="M514">
        <v>5.4</v>
      </c>
      <c r="N514">
        <v>93</v>
      </c>
      <c r="O514">
        <v>87</v>
      </c>
      <c r="P514">
        <v>16.7</v>
      </c>
      <c r="Q514">
        <v>8.7</v>
      </c>
      <c r="R514">
        <v>7.8</v>
      </c>
      <c r="S514">
        <v>15</v>
      </c>
      <c r="T514">
        <v>77</v>
      </c>
      <c r="U514">
        <v>2247</v>
      </c>
      <c r="V514">
        <v>1812000</v>
      </c>
      <c r="W514">
        <v>31</v>
      </c>
      <c r="X514">
        <v>56.7</v>
      </c>
      <c r="Y514">
        <v>69.7</v>
      </c>
      <c r="Z514">
        <v>76.8</v>
      </c>
      <c r="AA514">
        <v>31</v>
      </c>
      <c r="AB514">
        <v>89.2</v>
      </c>
      <c r="AC514">
        <v>64.6</v>
      </c>
      <c r="AD514">
        <v>100</v>
      </c>
      <c r="AE514">
        <v>100</v>
      </c>
      <c r="AF514" t="str">
        <v>High</v>
      </c>
    </row>
    <row r="515">
      <c r="A515" t="str">
        <v>S-0514</v>
      </c>
      <c r="B515">
        <v>1.9</v>
      </c>
      <c r="C515">
        <v>7</v>
      </c>
      <c r="D515">
        <v>3</v>
      </c>
      <c r="E515">
        <v>9.1</v>
      </c>
      <c r="F515">
        <v>8.8</v>
      </c>
      <c r="H515">
        <v>71.4</v>
      </c>
      <c r="I515">
        <v>35.6</v>
      </c>
      <c r="J515">
        <v>0</v>
      </c>
      <c r="K515">
        <v>36</v>
      </c>
      <c r="L515">
        <v>35.6</v>
      </c>
      <c r="M515">
        <v>9.2</v>
      </c>
      <c r="N515">
        <v>98</v>
      </c>
      <c r="O515">
        <v>80</v>
      </c>
      <c r="P515">
        <v>30.7</v>
      </c>
      <c r="T515">
        <v>75</v>
      </c>
      <c r="U515">
        <v>2511</v>
      </c>
      <c r="V515">
        <v>1985000</v>
      </c>
      <c r="W515">
        <v>48</v>
      </c>
      <c r="X515">
        <v>50.4</v>
      </c>
      <c r="Y515">
        <v>42.6</v>
      </c>
      <c r="Z515">
        <v>75.7</v>
      </c>
      <c r="AA515">
        <v>48</v>
      </c>
      <c r="AB515">
        <v>86.7</v>
      </c>
      <c r="AC515">
        <v>56.9</v>
      </c>
      <c r="AD515">
        <v>100</v>
      </c>
      <c r="AE515">
        <v>81</v>
      </c>
      <c r="AF515" t="str">
        <v>Medium</v>
      </c>
    </row>
    <row r="516">
      <c r="A516" t="str">
        <v>S-0515</v>
      </c>
      <c r="B516">
        <v>0.5</v>
      </c>
      <c r="C516">
        <v>3</v>
      </c>
      <c r="D516">
        <v>2</v>
      </c>
      <c r="F516">
        <v>12.4</v>
      </c>
      <c r="G516">
        <v>3.9</v>
      </c>
      <c r="H516">
        <v>43</v>
      </c>
      <c r="I516">
        <v>32.1</v>
      </c>
      <c r="J516">
        <v>0</v>
      </c>
      <c r="K516">
        <v>24</v>
      </c>
      <c r="L516">
        <v>28.5</v>
      </c>
      <c r="M516">
        <v>9.6</v>
      </c>
      <c r="O516">
        <v>103</v>
      </c>
      <c r="P516">
        <v>21.9</v>
      </c>
      <c r="Q516">
        <v>16.6</v>
      </c>
      <c r="R516">
        <v>13.3</v>
      </c>
      <c r="S516">
        <v>26.2</v>
      </c>
      <c r="T516">
        <v>66</v>
      </c>
      <c r="U516">
        <v>2705</v>
      </c>
      <c r="V516">
        <v>2178000</v>
      </c>
      <c r="W516">
        <v>44</v>
      </c>
      <c r="X516">
        <v>65.3</v>
      </c>
      <c r="Y516">
        <v>50.1</v>
      </c>
      <c r="Z516">
        <v>58.2</v>
      </c>
      <c r="AA516">
        <v>44</v>
      </c>
      <c r="AB516">
        <v>84.8</v>
      </c>
      <c r="AC516">
        <v>59.9</v>
      </c>
      <c r="AD516">
        <v>100</v>
      </c>
      <c r="AE516">
        <v>90.5</v>
      </c>
      <c r="AF516" t="str">
        <v>High</v>
      </c>
    </row>
    <row r="517">
      <c r="A517" t="str">
        <v>S-0516</v>
      </c>
      <c r="B517">
        <v>3.6</v>
      </c>
      <c r="C517">
        <v>12</v>
      </c>
      <c r="D517">
        <v>3</v>
      </c>
      <c r="E517">
        <v>13.9</v>
      </c>
      <c r="F517">
        <v>11</v>
      </c>
      <c r="G517">
        <v>5.8</v>
      </c>
      <c r="H517">
        <v>59.4</v>
      </c>
      <c r="I517">
        <v>61.9</v>
      </c>
      <c r="J517">
        <v>0</v>
      </c>
      <c r="K517">
        <v>52</v>
      </c>
      <c r="L517">
        <v>30.8</v>
      </c>
      <c r="M517">
        <v>5.7</v>
      </c>
      <c r="N517">
        <v>103</v>
      </c>
      <c r="O517">
        <v>83</v>
      </c>
      <c r="P517">
        <v>18.5</v>
      </c>
      <c r="Q517">
        <v>12.7</v>
      </c>
      <c r="R517">
        <v>4.3</v>
      </c>
      <c r="S517">
        <v>15.3</v>
      </c>
      <c r="T517">
        <v>90</v>
      </c>
      <c r="U517">
        <v>2001</v>
      </c>
      <c r="V517">
        <v>1607000</v>
      </c>
      <c r="W517">
        <v>47</v>
      </c>
      <c r="X517">
        <v>59.3</v>
      </c>
      <c r="Y517">
        <v>70.2</v>
      </c>
      <c r="Z517">
        <v>69.4</v>
      </c>
      <c r="AA517">
        <v>47</v>
      </c>
      <c r="AB517">
        <v>91.6</v>
      </c>
      <c r="AC517">
        <v>66.1</v>
      </c>
      <c r="AD517">
        <v>100</v>
      </c>
      <c r="AE517">
        <v>100</v>
      </c>
      <c r="AF517" t="str">
        <v>High</v>
      </c>
    </row>
    <row r="518">
      <c r="A518" t="str">
        <v>S-0517</v>
      </c>
      <c r="B518">
        <v>0.7</v>
      </c>
      <c r="C518">
        <v>3</v>
      </c>
      <c r="D518">
        <v>1</v>
      </c>
      <c r="E518">
        <v>7</v>
      </c>
      <c r="F518">
        <v>6.2</v>
      </c>
      <c r="G518">
        <v>4</v>
      </c>
      <c r="H518">
        <v>44.3</v>
      </c>
      <c r="J518">
        <v>0</v>
      </c>
      <c r="K518">
        <v>30</v>
      </c>
      <c r="L518">
        <v>29</v>
      </c>
      <c r="N518">
        <v>111</v>
      </c>
      <c r="O518">
        <v>92</v>
      </c>
      <c r="Q518">
        <v>13.7</v>
      </c>
      <c r="R518">
        <v>7.8</v>
      </c>
      <c r="S518">
        <v>28.2</v>
      </c>
      <c r="U518">
        <v>1783</v>
      </c>
      <c r="V518">
        <v>957000</v>
      </c>
      <c r="W518">
        <v>40</v>
      </c>
      <c r="X518">
        <v>47.5</v>
      </c>
      <c r="Y518">
        <v>73.1</v>
      </c>
      <c r="Z518">
        <v>71.1</v>
      </c>
      <c r="AA518">
        <v>40</v>
      </c>
      <c r="AB518">
        <v>93.7</v>
      </c>
      <c r="AC518">
        <v>62.5</v>
      </c>
      <c r="AD518">
        <v>100</v>
      </c>
      <c r="AE518">
        <v>81</v>
      </c>
      <c r="AF518" t="str">
        <v>Medium</v>
      </c>
    </row>
    <row r="519">
      <c r="A519" t="str">
        <v>S-0518</v>
      </c>
      <c r="B519">
        <v>4.4</v>
      </c>
      <c r="C519">
        <v>12</v>
      </c>
      <c r="D519">
        <v>5</v>
      </c>
      <c r="E519">
        <v>12.5</v>
      </c>
      <c r="F519">
        <v>17.2</v>
      </c>
      <c r="G519">
        <v>4.5</v>
      </c>
      <c r="H519">
        <v>63</v>
      </c>
      <c r="I519">
        <v>61.8</v>
      </c>
      <c r="J519">
        <v>0</v>
      </c>
      <c r="K519">
        <v>46</v>
      </c>
      <c r="L519">
        <v>30.3</v>
      </c>
      <c r="M519">
        <v>5.3</v>
      </c>
      <c r="N519">
        <v>102</v>
      </c>
      <c r="O519">
        <v>102</v>
      </c>
      <c r="P519">
        <v>23.7</v>
      </c>
      <c r="Q519">
        <v>14.6</v>
      </c>
      <c r="R519">
        <v>8.4</v>
      </c>
      <c r="S519">
        <v>20.1</v>
      </c>
      <c r="T519">
        <v>91</v>
      </c>
      <c r="U519">
        <v>2294</v>
      </c>
      <c r="V519">
        <v>1659000</v>
      </c>
      <c r="W519">
        <v>51</v>
      </c>
      <c r="X519">
        <v>56</v>
      </c>
      <c r="Y519">
        <v>66</v>
      </c>
      <c r="Z519">
        <v>51.5</v>
      </c>
      <c r="AA519">
        <v>51</v>
      </c>
      <c r="AB519">
        <v>88.8</v>
      </c>
      <c r="AC519">
        <v>60.4</v>
      </c>
      <c r="AD519">
        <v>100</v>
      </c>
      <c r="AE519">
        <v>100</v>
      </c>
      <c r="AF519" t="str">
        <v>High</v>
      </c>
    </row>
    <row r="520">
      <c r="A520" t="str">
        <v>S-0519</v>
      </c>
      <c r="B520">
        <v>0.7</v>
      </c>
      <c r="C520">
        <v>3</v>
      </c>
      <c r="D520">
        <v>3</v>
      </c>
      <c r="E520">
        <v>8.9</v>
      </c>
      <c r="F520">
        <v>8</v>
      </c>
      <c r="G520">
        <v>3.5</v>
      </c>
      <c r="H520">
        <v>65.3</v>
      </c>
      <c r="I520">
        <v>38.1</v>
      </c>
      <c r="J520">
        <v>0</v>
      </c>
      <c r="K520">
        <v>38</v>
      </c>
      <c r="L520">
        <v>29.4</v>
      </c>
      <c r="M520">
        <v>11.4</v>
      </c>
      <c r="N520">
        <v>101</v>
      </c>
      <c r="O520">
        <v>115</v>
      </c>
      <c r="P520">
        <v>17.2</v>
      </c>
      <c r="Q520">
        <v>14.7</v>
      </c>
      <c r="R520">
        <v>16.1</v>
      </c>
      <c r="S520">
        <v>21.2</v>
      </c>
      <c r="T520">
        <v>71</v>
      </c>
      <c r="U520">
        <v>2159</v>
      </c>
      <c r="V520">
        <v>1994000</v>
      </c>
      <c r="W520">
        <v>60</v>
      </c>
      <c r="X520">
        <v>49.7</v>
      </c>
      <c r="Y520">
        <v>52.1</v>
      </c>
      <c r="Z520">
        <v>72.1</v>
      </c>
      <c r="AA520">
        <v>60</v>
      </c>
      <c r="AB520">
        <v>90.1</v>
      </c>
      <c r="AC520">
        <v>59.8</v>
      </c>
      <c r="AD520">
        <v>100</v>
      </c>
      <c r="AE520">
        <v>100</v>
      </c>
      <c r="AF520" t="str">
        <v>High</v>
      </c>
    </row>
    <row r="521">
      <c r="A521" t="str">
        <v>S-0520</v>
      </c>
      <c r="B521">
        <v>3.7</v>
      </c>
      <c r="C521">
        <v>8</v>
      </c>
      <c r="D521">
        <v>3</v>
      </c>
      <c r="E521">
        <v>11.3</v>
      </c>
      <c r="F521">
        <v>14.8</v>
      </c>
      <c r="G521">
        <v>4.4</v>
      </c>
      <c r="H521">
        <v>61.5</v>
      </c>
      <c r="I521">
        <v>63.6</v>
      </c>
      <c r="J521">
        <v>0</v>
      </c>
      <c r="K521">
        <v>46</v>
      </c>
      <c r="L521">
        <v>36.9</v>
      </c>
      <c r="M521">
        <v>6.8</v>
      </c>
      <c r="N521">
        <v>95</v>
      </c>
      <c r="O521">
        <v>74</v>
      </c>
      <c r="P521">
        <v>28.7</v>
      </c>
      <c r="Q521">
        <v>13.8</v>
      </c>
      <c r="R521">
        <v>8.5</v>
      </c>
      <c r="S521">
        <v>23</v>
      </c>
      <c r="T521">
        <v>76</v>
      </c>
      <c r="U521">
        <v>1902</v>
      </c>
      <c r="V521">
        <v>2148000</v>
      </c>
      <c r="W521">
        <v>47</v>
      </c>
      <c r="X521">
        <v>54.2</v>
      </c>
      <c r="Y521">
        <v>63.8</v>
      </c>
      <c r="Z521">
        <v>55</v>
      </c>
      <c r="AA521">
        <v>47</v>
      </c>
      <c r="AB521">
        <v>92.6</v>
      </c>
      <c r="AC521">
        <v>59.9</v>
      </c>
      <c r="AD521">
        <v>100</v>
      </c>
      <c r="AE521">
        <v>100</v>
      </c>
      <c r="AF521" t="str">
        <v>High</v>
      </c>
    </row>
    <row r="522">
      <c r="A522" t="str">
        <v>S-0521</v>
      </c>
      <c r="B522">
        <v>2.9</v>
      </c>
      <c r="C522">
        <v>6</v>
      </c>
      <c r="D522">
        <v>5</v>
      </c>
      <c r="E522">
        <v>9.9</v>
      </c>
      <c r="G522">
        <v>6.4</v>
      </c>
      <c r="H522">
        <v>47.7</v>
      </c>
      <c r="I522">
        <v>55.5</v>
      </c>
      <c r="J522">
        <v>0</v>
      </c>
      <c r="K522">
        <v>54</v>
      </c>
      <c r="L522">
        <v>23.8</v>
      </c>
      <c r="M522">
        <v>9.1</v>
      </c>
      <c r="N522">
        <v>105</v>
      </c>
      <c r="O522">
        <v>116</v>
      </c>
      <c r="P522">
        <v>16.4</v>
      </c>
      <c r="Q522">
        <v>8.1</v>
      </c>
      <c r="R522">
        <v>7.7</v>
      </c>
      <c r="S522">
        <v>9.9</v>
      </c>
      <c r="T522">
        <v>84</v>
      </c>
      <c r="U522">
        <v>1676</v>
      </c>
      <c r="V522">
        <v>832000</v>
      </c>
      <c r="W522">
        <v>50</v>
      </c>
      <c r="X522">
        <v>53.1</v>
      </c>
      <c r="Y522">
        <v>66.4</v>
      </c>
      <c r="Z522">
        <v>83.5</v>
      </c>
      <c r="AA522">
        <v>50</v>
      </c>
      <c r="AB522">
        <v>94.8</v>
      </c>
      <c r="AC522">
        <v>66.4</v>
      </c>
      <c r="AD522">
        <v>100</v>
      </c>
      <c r="AE522">
        <v>95.2</v>
      </c>
      <c r="AF522" t="str">
        <v>High</v>
      </c>
    </row>
    <row r="523">
      <c r="A523" t="str">
        <v>S-0522</v>
      </c>
      <c r="B523">
        <v>4.9</v>
      </c>
      <c r="C523">
        <v>13</v>
      </c>
      <c r="D523">
        <v>8</v>
      </c>
      <c r="E523">
        <v>16.6</v>
      </c>
      <c r="F523">
        <v>7.1</v>
      </c>
      <c r="G523">
        <v>6.2</v>
      </c>
      <c r="H523">
        <v>57.9</v>
      </c>
      <c r="I523">
        <v>81.5</v>
      </c>
      <c r="J523">
        <v>0</v>
      </c>
      <c r="K523">
        <v>63</v>
      </c>
      <c r="L523">
        <v>24</v>
      </c>
      <c r="M523">
        <v>4.1</v>
      </c>
      <c r="N523">
        <v>93</v>
      </c>
      <c r="O523">
        <v>104</v>
      </c>
      <c r="P523">
        <v>1.6</v>
      </c>
      <c r="Q523">
        <v>11.5</v>
      </c>
      <c r="R523">
        <v>6</v>
      </c>
      <c r="S523">
        <v>13.7</v>
      </c>
      <c r="T523">
        <v>93</v>
      </c>
      <c r="U523">
        <v>1754</v>
      </c>
      <c r="V523">
        <v>785000</v>
      </c>
      <c r="W523">
        <v>41</v>
      </c>
      <c r="X523">
        <v>66</v>
      </c>
      <c r="Y523">
        <v>84.2</v>
      </c>
      <c r="Z523">
        <v>79.6</v>
      </c>
      <c r="AA523">
        <v>41</v>
      </c>
      <c r="AB523">
        <v>94</v>
      </c>
      <c r="AC523">
        <v>73.6</v>
      </c>
      <c r="AD523">
        <v>100</v>
      </c>
      <c r="AE523">
        <v>100</v>
      </c>
      <c r="AF523" t="str">
        <v>High</v>
      </c>
    </row>
    <row r="524">
      <c r="A524" t="str">
        <v>S-0523</v>
      </c>
      <c r="B524">
        <v>2.9</v>
      </c>
      <c r="C524">
        <v>9</v>
      </c>
      <c r="D524">
        <v>2</v>
      </c>
      <c r="E524">
        <v>10.9</v>
      </c>
      <c r="F524">
        <v>7.7</v>
      </c>
      <c r="G524">
        <v>5.7</v>
      </c>
      <c r="I524">
        <v>51.9</v>
      </c>
      <c r="J524">
        <v>1</v>
      </c>
      <c r="K524">
        <v>35</v>
      </c>
      <c r="L524">
        <v>22.6</v>
      </c>
      <c r="M524">
        <v>11.5</v>
      </c>
      <c r="N524">
        <v>97</v>
      </c>
      <c r="P524">
        <v>14.1</v>
      </c>
      <c r="Q524">
        <v>12.2</v>
      </c>
      <c r="R524">
        <v>15.8</v>
      </c>
      <c r="S524">
        <v>15.3</v>
      </c>
      <c r="T524">
        <v>78</v>
      </c>
      <c r="U524">
        <v>1906</v>
      </c>
      <c r="V524">
        <v>1823000</v>
      </c>
      <c r="W524">
        <v>46</v>
      </c>
      <c r="X524">
        <v>56.8</v>
      </c>
      <c r="Y524">
        <v>59.1</v>
      </c>
      <c r="Z524">
        <v>77.1</v>
      </c>
      <c r="AA524">
        <v>46</v>
      </c>
      <c r="AB524">
        <v>92.5</v>
      </c>
      <c r="AC524">
        <v>63.9</v>
      </c>
      <c r="AD524">
        <v>100</v>
      </c>
      <c r="AE524">
        <v>90.5</v>
      </c>
      <c r="AF524" t="str">
        <v>High</v>
      </c>
    </row>
    <row r="525">
      <c r="A525" t="str">
        <v>S-0524</v>
      </c>
      <c r="B525">
        <v>0.9</v>
      </c>
      <c r="C525">
        <v>5</v>
      </c>
      <c r="D525">
        <v>2</v>
      </c>
      <c r="E525">
        <v>7.8</v>
      </c>
      <c r="F525">
        <v>12</v>
      </c>
      <c r="G525">
        <v>5.6</v>
      </c>
      <c r="H525">
        <v>54.5</v>
      </c>
      <c r="I525">
        <v>54.7</v>
      </c>
      <c r="J525">
        <v>0</v>
      </c>
      <c r="K525">
        <v>39</v>
      </c>
      <c r="L525">
        <v>21.2</v>
      </c>
      <c r="M525">
        <v>6.2</v>
      </c>
      <c r="N525">
        <v>107</v>
      </c>
      <c r="O525">
        <v>108</v>
      </c>
      <c r="P525">
        <v>17.7</v>
      </c>
      <c r="Q525">
        <v>8</v>
      </c>
      <c r="R525">
        <v>9.6</v>
      </c>
      <c r="S525">
        <v>14.7</v>
      </c>
      <c r="T525">
        <v>86</v>
      </c>
      <c r="U525">
        <v>2248</v>
      </c>
      <c r="V525">
        <v>1727000</v>
      </c>
      <c r="W525">
        <v>36</v>
      </c>
      <c r="X525">
        <v>51.3</v>
      </c>
      <c r="Y525">
        <v>67.1</v>
      </c>
      <c r="Z525">
        <v>67.5</v>
      </c>
      <c r="AA525">
        <v>36</v>
      </c>
      <c r="AB525">
        <v>89.2</v>
      </c>
      <c r="AC525">
        <v>60.7</v>
      </c>
      <c r="AD525">
        <v>100</v>
      </c>
      <c r="AE525">
        <v>100</v>
      </c>
      <c r="AF525" t="str">
        <v>High</v>
      </c>
    </row>
    <row r="526">
      <c r="A526" t="str">
        <v>S-0525</v>
      </c>
      <c r="B526">
        <v>5.2</v>
      </c>
      <c r="C526">
        <v>14</v>
      </c>
      <c r="D526">
        <v>11</v>
      </c>
      <c r="E526">
        <v>16.4</v>
      </c>
      <c r="G526">
        <v>8.5</v>
      </c>
      <c r="H526">
        <v>68.6</v>
      </c>
      <c r="I526">
        <v>52.7</v>
      </c>
      <c r="J526">
        <v>1</v>
      </c>
      <c r="K526">
        <v>64</v>
      </c>
      <c r="L526">
        <v>26.4</v>
      </c>
      <c r="M526">
        <v>5.9</v>
      </c>
      <c r="N526">
        <v>96</v>
      </c>
      <c r="O526">
        <v>81</v>
      </c>
      <c r="P526">
        <v>19.1</v>
      </c>
      <c r="Q526">
        <v>10.7</v>
      </c>
      <c r="R526">
        <v>5.8</v>
      </c>
      <c r="S526">
        <v>6.7</v>
      </c>
      <c r="T526">
        <v>78</v>
      </c>
      <c r="U526">
        <v>2155</v>
      </c>
      <c r="V526">
        <v>1043000</v>
      </c>
      <c r="W526">
        <v>64</v>
      </c>
      <c r="X526">
        <v>66.1</v>
      </c>
      <c r="Y526">
        <v>66.7</v>
      </c>
      <c r="Z526">
        <v>90.2</v>
      </c>
      <c r="AA526">
        <v>64</v>
      </c>
      <c r="AB526">
        <v>90.1</v>
      </c>
      <c r="AC526">
        <v>73.3</v>
      </c>
      <c r="AD526">
        <v>100</v>
      </c>
      <c r="AE526">
        <v>95.2</v>
      </c>
      <c r="AF526" t="str">
        <v>High</v>
      </c>
    </row>
    <row r="527">
      <c r="A527" t="str">
        <v>S-0526</v>
      </c>
      <c r="B527">
        <v>1.6</v>
      </c>
      <c r="C527">
        <v>5</v>
      </c>
      <c r="D527">
        <v>2</v>
      </c>
      <c r="F527">
        <v>8.1</v>
      </c>
      <c r="G527">
        <v>5.8</v>
      </c>
      <c r="H527">
        <v>48.3</v>
      </c>
      <c r="I527">
        <v>49</v>
      </c>
      <c r="J527">
        <v>0</v>
      </c>
      <c r="K527">
        <v>35</v>
      </c>
      <c r="L527">
        <v>30.3</v>
      </c>
      <c r="M527">
        <v>8.1</v>
      </c>
      <c r="O527">
        <v>94</v>
      </c>
      <c r="P527">
        <v>12.2</v>
      </c>
      <c r="Q527">
        <v>13.4</v>
      </c>
      <c r="R527">
        <v>10.4</v>
      </c>
      <c r="S527">
        <v>16.1</v>
      </c>
      <c r="T527">
        <v>77</v>
      </c>
      <c r="U527">
        <v>1878</v>
      </c>
      <c r="V527">
        <v>2139000</v>
      </c>
      <c r="W527">
        <v>50</v>
      </c>
      <c r="X527">
        <v>65.1</v>
      </c>
      <c r="Y527">
        <v>63.3</v>
      </c>
      <c r="Z527">
        <v>75.6</v>
      </c>
      <c r="AA527">
        <v>50</v>
      </c>
      <c r="AB527">
        <v>92.8</v>
      </c>
      <c r="AC527">
        <v>68</v>
      </c>
      <c r="AD527">
        <v>100</v>
      </c>
      <c r="AE527">
        <v>90.5</v>
      </c>
      <c r="AF527" t="str">
        <v>High</v>
      </c>
    </row>
    <row r="528">
      <c r="A528" t="str">
        <v>S-0527</v>
      </c>
      <c r="B528">
        <v>3.4</v>
      </c>
      <c r="C528">
        <v>9</v>
      </c>
      <c r="D528">
        <v>4</v>
      </c>
      <c r="E528">
        <v>8.6</v>
      </c>
      <c r="F528">
        <v>14.6</v>
      </c>
      <c r="G528">
        <v>6.2</v>
      </c>
      <c r="H528">
        <v>65.6</v>
      </c>
      <c r="I528">
        <v>63.3</v>
      </c>
      <c r="J528">
        <v>0</v>
      </c>
      <c r="K528">
        <v>46</v>
      </c>
      <c r="L528">
        <v>34.4</v>
      </c>
      <c r="M528">
        <v>6.1</v>
      </c>
      <c r="N528">
        <v>108</v>
      </c>
      <c r="O528">
        <v>77</v>
      </c>
      <c r="P528">
        <v>19</v>
      </c>
      <c r="Q528">
        <v>7.9</v>
      </c>
      <c r="R528">
        <v>5.6</v>
      </c>
      <c r="S528">
        <v>16.2</v>
      </c>
      <c r="T528">
        <v>93</v>
      </c>
      <c r="U528">
        <v>2573</v>
      </c>
      <c r="V528">
        <v>4795000</v>
      </c>
      <c r="W528">
        <v>70</v>
      </c>
      <c r="X528">
        <v>49.3</v>
      </c>
      <c r="Y528">
        <v>71.5</v>
      </c>
      <c r="Z528">
        <v>60.4</v>
      </c>
      <c r="AA528">
        <v>70</v>
      </c>
      <c r="AB528">
        <v>86.1</v>
      </c>
      <c r="AC528">
        <v>62.8</v>
      </c>
      <c r="AD528">
        <v>100</v>
      </c>
      <c r="AE528">
        <v>100</v>
      </c>
      <c r="AF528" t="str">
        <v>High</v>
      </c>
    </row>
    <row r="529">
      <c r="A529" t="str">
        <v>S-0528</v>
      </c>
      <c r="B529">
        <v>8.2</v>
      </c>
      <c r="C529">
        <v>22</v>
      </c>
      <c r="D529">
        <v>9</v>
      </c>
      <c r="F529">
        <v>14.3</v>
      </c>
      <c r="G529">
        <v>5.3</v>
      </c>
      <c r="H529">
        <v>73</v>
      </c>
      <c r="I529">
        <v>68.7</v>
      </c>
      <c r="J529">
        <v>0</v>
      </c>
      <c r="K529">
        <v>50</v>
      </c>
      <c r="L529">
        <v>13.7</v>
      </c>
      <c r="M529">
        <v>4.8</v>
      </c>
      <c r="O529">
        <v>70</v>
      </c>
      <c r="P529">
        <v>13.1</v>
      </c>
      <c r="Q529">
        <v>5.1</v>
      </c>
      <c r="R529">
        <v>7.6</v>
      </c>
      <c r="S529">
        <v>22.8</v>
      </c>
      <c r="T529">
        <v>85</v>
      </c>
      <c r="U529">
        <v>2243</v>
      </c>
      <c r="V529">
        <v>2330000</v>
      </c>
      <c r="W529">
        <v>68</v>
      </c>
      <c r="X529">
        <v>86.9</v>
      </c>
      <c r="Y529">
        <v>76.8</v>
      </c>
      <c r="Z529">
        <v>56.3</v>
      </c>
      <c r="AA529">
        <v>68</v>
      </c>
      <c r="AB529">
        <v>89.3</v>
      </c>
      <c r="AC529">
        <v>76.6</v>
      </c>
      <c r="AD529">
        <v>100</v>
      </c>
      <c r="AE529">
        <v>90.5</v>
      </c>
      <c r="AF529" t="str">
        <v>High</v>
      </c>
    </row>
    <row r="530">
      <c r="A530" t="str">
        <v>S-0529</v>
      </c>
      <c r="B530">
        <v>2.2</v>
      </c>
      <c r="C530">
        <v>4</v>
      </c>
      <c r="D530">
        <v>4</v>
      </c>
      <c r="F530">
        <v>10.7</v>
      </c>
      <c r="G530">
        <v>5.3</v>
      </c>
      <c r="H530">
        <v>65.3</v>
      </c>
      <c r="I530">
        <v>67.2</v>
      </c>
      <c r="J530">
        <v>0</v>
      </c>
      <c r="K530">
        <v>39</v>
      </c>
      <c r="L530">
        <v>23.1</v>
      </c>
      <c r="M530">
        <v>6</v>
      </c>
      <c r="O530">
        <v>93</v>
      </c>
      <c r="P530">
        <v>11.7</v>
      </c>
      <c r="Q530">
        <v>13.5</v>
      </c>
      <c r="R530">
        <v>9.4</v>
      </c>
      <c r="S530">
        <v>21.6</v>
      </c>
      <c r="T530">
        <v>90</v>
      </c>
      <c r="U530">
        <v>1976</v>
      </c>
      <c r="V530">
        <v>967000</v>
      </c>
      <c r="W530">
        <v>47</v>
      </c>
      <c r="X530">
        <v>72.8</v>
      </c>
      <c r="Y530">
        <v>71.8</v>
      </c>
      <c r="Z530">
        <v>65.5</v>
      </c>
      <c r="AA530">
        <v>47</v>
      </c>
      <c r="AB530">
        <v>91.9</v>
      </c>
      <c r="AC530">
        <v>70.4</v>
      </c>
      <c r="AD530">
        <v>100</v>
      </c>
      <c r="AE530">
        <v>90.5</v>
      </c>
      <c r="AF530" t="str">
        <v>High</v>
      </c>
    </row>
    <row r="531">
      <c r="A531" t="str">
        <v>S-0530</v>
      </c>
      <c r="B531">
        <v>1.5</v>
      </c>
      <c r="C531">
        <v>5</v>
      </c>
      <c r="D531">
        <v>0</v>
      </c>
      <c r="E531">
        <v>12.4</v>
      </c>
      <c r="F531">
        <v>4.3</v>
      </c>
      <c r="G531">
        <v>6.7</v>
      </c>
      <c r="H531">
        <v>59.5</v>
      </c>
      <c r="I531">
        <v>68.6</v>
      </c>
      <c r="J531">
        <v>0</v>
      </c>
      <c r="K531">
        <v>54</v>
      </c>
      <c r="L531">
        <v>29</v>
      </c>
      <c r="M531">
        <v>9</v>
      </c>
      <c r="N531">
        <v>96</v>
      </c>
      <c r="O531">
        <v>92</v>
      </c>
      <c r="P531">
        <v>13.6</v>
      </c>
      <c r="Q531">
        <v>9.6</v>
      </c>
      <c r="R531">
        <v>6.5</v>
      </c>
      <c r="S531">
        <v>17.2</v>
      </c>
      <c r="T531">
        <v>97</v>
      </c>
      <c r="U531">
        <v>2687</v>
      </c>
      <c r="V531">
        <v>778000</v>
      </c>
      <c r="W531">
        <v>43</v>
      </c>
      <c r="X531">
        <v>57.8</v>
      </c>
      <c r="Y531">
        <v>72.1</v>
      </c>
      <c r="Z531">
        <v>83.6</v>
      </c>
      <c r="AA531">
        <v>43</v>
      </c>
      <c r="AB531">
        <v>85</v>
      </c>
      <c r="AC531">
        <v>67.8</v>
      </c>
      <c r="AD531">
        <v>100</v>
      </c>
      <c r="AE531">
        <v>100</v>
      </c>
      <c r="AF531" t="str">
        <v>High</v>
      </c>
    </row>
    <row r="532">
      <c r="A532" t="str">
        <v>S-0531</v>
      </c>
      <c r="B532">
        <v>1.6</v>
      </c>
      <c r="C532">
        <v>4</v>
      </c>
      <c r="D532">
        <v>2</v>
      </c>
      <c r="E532">
        <v>12.8</v>
      </c>
      <c r="F532">
        <v>16.1</v>
      </c>
      <c r="G532">
        <v>5.7</v>
      </c>
      <c r="H532">
        <v>59.8</v>
      </c>
      <c r="I532">
        <v>43.7</v>
      </c>
      <c r="J532">
        <v>0</v>
      </c>
      <c r="K532">
        <v>40</v>
      </c>
      <c r="L532">
        <v>38.6</v>
      </c>
      <c r="M532">
        <v>9</v>
      </c>
      <c r="N532">
        <v>104</v>
      </c>
      <c r="O532">
        <v>107</v>
      </c>
      <c r="P532">
        <v>26.1</v>
      </c>
      <c r="Q532">
        <v>12.9</v>
      </c>
      <c r="R532">
        <v>7.6</v>
      </c>
      <c r="S532">
        <v>16.6</v>
      </c>
      <c r="T532">
        <v>80</v>
      </c>
      <c r="U532">
        <v>2292</v>
      </c>
      <c r="V532">
        <v>1398000</v>
      </c>
      <c r="W532">
        <v>41</v>
      </c>
      <c r="X532">
        <v>52.4</v>
      </c>
      <c r="Y532">
        <v>56.9</v>
      </c>
      <c r="Z532">
        <v>56.6</v>
      </c>
      <c r="AA532">
        <v>41</v>
      </c>
      <c r="AB532">
        <v>88.8</v>
      </c>
      <c r="AC532">
        <v>56.9</v>
      </c>
      <c r="AD532">
        <v>100</v>
      </c>
      <c r="AE532">
        <v>100</v>
      </c>
      <c r="AF532" t="str">
        <v>High</v>
      </c>
    </row>
    <row r="533">
      <c r="A533" t="str">
        <v>S-0532</v>
      </c>
      <c r="B533">
        <v>1.4</v>
      </c>
      <c r="C533">
        <v>5</v>
      </c>
      <c r="D533">
        <v>3</v>
      </c>
      <c r="E533">
        <v>13.9</v>
      </c>
      <c r="F533">
        <v>19.1</v>
      </c>
      <c r="G533">
        <v>4.2</v>
      </c>
      <c r="H533">
        <v>67.9</v>
      </c>
      <c r="I533">
        <v>51.9</v>
      </c>
      <c r="J533">
        <v>0</v>
      </c>
      <c r="K533">
        <v>39</v>
      </c>
      <c r="L533">
        <v>41.6</v>
      </c>
      <c r="M533">
        <v>8.1</v>
      </c>
      <c r="N533">
        <v>88</v>
      </c>
      <c r="O533">
        <v>101</v>
      </c>
      <c r="P533">
        <v>22</v>
      </c>
      <c r="Q533">
        <v>16.2</v>
      </c>
      <c r="R533">
        <v>10.9</v>
      </c>
      <c r="S533">
        <v>12.3</v>
      </c>
      <c r="T533">
        <v>78</v>
      </c>
      <c r="U533">
        <v>2657</v>
      </c>
      <c r="V533">
        <v>1248000</v>
      </c>
      <c r="W533">
        <v>46</v>
      </c>
      <c r="X533">
        <v>55.1</v>
      </c>
      <c r="Y533">
        <v>59.3</v>
      </c>
      <c r="Z533">
        <v>52.8</v>
      </c>
      <c r="AA533">
        <v>46</v>
      </c>
      <c r="AB533">
        <v>85.3</v>
      </c>
      <c r="AC533">
        <v>57.8</v>
      </c>
      <c r="AD533">
        <v>100</v>
      </c>
      <c r="AE533">
        <v>100</v>
      </c>
      <c r="AF533" t="str">
        <v>High</v>
      </c>
    </row>
    <row r="534">
      <c r="A534" t="str">
        <v>S-0533</v>
      </c>
      <c r="B534">
        <v>0.8</v>
      </c>
      <c r="D534">
        <v>0</v>
      </c>
      <c r="E534">
        <v>8.2</v>
      </c>
      <c r="F534">
        <v>9.3</v>
      </c>
      <c r="H534">
        <v>57.6</v>
      </c>
      <c r="I534">
        <v>37</v>
      </c>
      <c r="J534">
        <v>0</v>
      </c>
      <c r="K534">
        <v>30</v>
      </c>
      <c r="L534">
        <v>25.6</v>
      </c>
      <c r="M534">
        <v>6.6</v>
      </c>
      <c r="N534">
        <v>115</v>
      </c>
      <c r="O534">
        <v>78</v>
      </c>
      <c r="P534">
        <v>16.3</v>
      </c>
      <c r="T534">
        <v>78</v>
      </c>
      <c r="U534">
        <v>1777</v>
      </c>
      <c r="V534">
        <v>1358000</v>
      </c>
      <c r="W534">
        <v>60</v>
      </c>
      <c r="X534">
        <v>51.5</v>
      </c>
      <c r="Y534">
        <v>53.9</v>
      </c>
      <c r="Z534">
        <v>73.9</v>
      </c>
      <c r="AA534">
        <v>60</v>
      </c>
      <c r="AB534">
        <v>93.8</v>
      </c>
      <c r="AC534">
        <v>61.7</v>
      </c>
      <c r="AD534">
        <v>100</v>
      </c>
      <c r="AE534">
        <v>76.2</v>
      </c>
      <c r="AF534" t="str">
        <v>Medium</v>
      </c>
    </row>
    <row r="535">
      <c r="A535" t="str">
        <v>S-0534</v>
      </c>
      <c r="B535">
        <v>1.9</v>
      </c>
      <c r="C535">
        <v>4</v>
      </c>
      <c r="D535">
        <v>2</v>
      </c>
      <c r="E535">
        <v>10.3</v>
      </c>
      <c r="F535">
        <v>10.1</v>
      </c>
      <c r="G535">
        <v>6.4</v>
      </c>
      <c r="H535">
        <v>49.4</v>
      </c>
      <c r="I535">
        <v>44.8</v>
      </c>
      <c r="J535">
        <v>0</v>
      </c>
      <c r="K535">
        <v>43</v>
      </c>
      <c r="L535">
        <v>22.1</v>
      </c>
      <c r="M535">
        <v>8.5</v>
      </c>
      <c r="N535">
        <v>100</v>
      </c>
      <c r="O535">
        <v>103</v>
      </c>
      <c r="P535">
        <v>24.7</v>
      </c>
      <c r="Q535">
        <v>9.9</v>
      </c>
      <c r="R535">
        <v>5.3</v>
      </c>
      <c r="S535">
        <v>15.1</v>
      </c>
      <c r="T535">
        <v>84</v>
      </c>
      <c r="U535">
        <v>2548</v>
      </c>
      <c r="V535">
        <v>978000</v>
      </c>
      <c r="W535">
        <v>43</v>
      </c>
      <c r="X535">
        <v>56</v>
      </c>
      <c r="Y535">
        <v>60.4</v>
      </c>
      <c r="Z535">
        <v>71.6</v>
      </c>
      <c r="AA535">
        <v>43</v>
      </c>
      <c r="AB535">
        <v>86.3</v>
      </c>
      <c r="AC535">
        <v>62</v>
      </c>
      <c r="AD535">
        <v>100</v>
      </c>
      <c r="AE535">
        <v>100</v>
      </c>
      <c r="AF535" t="str">
        <v>High</v>
      </c>
    </row>
    <row r="536">
      <c r="A536" t="str">
        <v>S-0535</v>
      </c>
      <c r="B536">
        <v>5.3</v>
      </c>
      <c r="C536">
        <v>11</v>
      </c>
      <c r="D536">
        <v>8</v>
      </c>
      <c r="E536">
        <v>17.5</v>
      </c>
      <c r="F536">
        <v>14.4</v>
      </c>
      <c r="G536">
        <v>7.4</v>
      </c>
      <c r="H536">
        <v>56.3</v>
      </c>
      <c r="I536">
        <v>65.8</v>
      </c>
      <c r="J536">
        <v>1</v>
      </c>
      <c r="K536">
        <v>53</v>
      </c>
      <c r="L536">
        <v>27.8</v>
      </c>
      <c r="M536">
        <v>3</v>
      </c>
      <c r="N536">
        <v>98</v>
      </c>
      <c r="O536">
        <v>80</v>
      </c>
      <c r="P536">
        <v>18.4</v>
      </c>
      <c r="Q536">
        <v>8</v>
      </c>
      <c r="R536">
        <v>5.8</v>
      </c>
      <c r="S536">
        <v>10.8</v>
      </c>
      <c r="T536">
        <v>91</v>
      </c>
      <c r="U536">
        <v>2013</v>
      </c>
      <c r="V536">
        <v>1592000</v>
      </c>
      <c r="W536">
        <v>68</v>
      </c>
      <c r="X536">
        <v>67.1</v>
      </c>
      <c r="Y536">
        <v>74.8</v>
      </c>
      <c r="Z536">
        <v>64.8</v>
      </c>
      <c r="AA536">
        <v>68</v>
      </c>
      <c r="AB536">
        <v>91.5</v>
      </c>
      <c r="AC536">
        <v>71.1</v>
      </c>
      <c r="AD536">
        <v>100</v>
      </c>
      <c r="AE536">
        <v>100</v>
      </c>
      <c r="AF536" t="str">
        <v>High</v>
      </c>
    </row>
    <row r="537">
      <c r="A537" t="str">
        <v>S-0536</v>
      </c>
      <c r="B537">
        <v>7.4</v>
      </c>
      <c r="C537">
        <v>19</v>
      </c>
      <c r="D537">
        <v>9</v>
      </c>
      <c r="E537">
        <v>15.7</v>
      </c>
      <c r="F537">
        <v>9.7</v>
      </c>
      <c r="G537">
        <v>4.8</v>
      </c>
      <c r="I537">
        <v>91.4</v>
      </c>
      <c r="J537">
        <v>1</v>
      </c>
      <c r="K537">
        <v>51</v>
      </c>
      <c r="L537">
        <v>17.3</v>
      </c>
      <c r="M537">
        <v>0.4</v>
      </c>
      <c r="N537">
        <v>89</v>
      </c>
      <c r="P537">
        <v>9.6</v>
      </c>
      <c r="Q537">
        <v>11.5</v>
      </c>
      <c r="R537">
        <v>10.4</v>
      </c>
      <c r="S537">
        <v>18.3</v>
      </c>
      <c r="T537">
        <v>100</v>
      </c>
      <c r="U537">
        <v>2250</v>
      </c>
      <c r="V537">
        <v>1437000</v>
      </c>
      <c r="W537">
        <v>55</v>
      </c>
      <c r="X537">
        <v>69.4</v>
      </c>
      <c r="Y537">
        <v>85.7</v>
      </c>
      <c r="Z537">
        <v>70.2</v>
      </c>
      <c r="AA537">
        <v>55</v>
      </c>
      <c r="AB537">
        <v>89.2</v>
      </c>
      <c r="AC537">
        <v>74.2</v>
      </c>
      <c r="AD537">
        <v>100</v>
      </c>
      <c r="AE537">
        <v>90.5</v>
      </c>
      <c r="AF537" t="str">
        <v>High</v>
      </c>
    </row>
    <row r="538">
      <c r="A538" t="str">
        <v>S-0537</v>
      </c>
      <c r="B538">
        <v>2.7</v>
      </c>
      <c r="C538">
        <v>9</v>
      </c>
      <c r="D538">
        <v>3</v>
      </c>
      <c r="E538">
        <v>12</v>
      </c>
      <c r="F538">
        <v>2.3</v>
      </c>
      <c r="G538">
        <v>7.7</v>
      </c>
      <c r="H538">
        <v>63.1</v>
      </c>
      <c r="I538">
        <v>60.2</v>
      </c>
      <c r="J538">
        <v>2</v>
      </c>
      <c r="K538">
        <v>48</v>
      </c>
      <c r="L538">
        <v>26.1</v>
      </c>
      <c r="M538">
        <v>11</v>
      </c>
      <c r="N538">
        <v>102</v>
      </c>
      <c r="O538">
        <v>93</v>
      </c>
      <c r="P538">
        <v>14.3</v>
      </c>
      <c r="Q538">
        <v>10.7</v>
      </c>
      <c r="R538">
        <v>9.3</v>
      </c>
      <c r="S538">
        <v>15.5</v>
      </c>
      <c r="T538">
        <v>85</v>
      </c>
      <c r="U538">
        <v>2356</v>
      </c>
      <c r="V538">
        <v>1136000</v>
      </c>
      <c r="W538">
        <v>53</v>
      </c>
      <c r="X538">
        <v>57.6</v>
      </c>
      <c r="Y538">
        <v>65.7</v>
      </c>
      <c r="Z538">
        <v>89.5</v>
      </c>
      <c r="AA538">
        <v>53</v>
      </c>
      <c r="AB538">
        <v>88.2</v>
      </c>
      <c r="AC538">
        <v>68.6</v>
      </c>
      <c r="AD538">
        <v>100</v>
      </c>
      <c r="AE538">
        <v>100</v>
      </c>
      <c r="AF538" t="str">
        <v>High</v>
      </c>
    </row>
    <row r="539">
      <c r="A539" t="str">
        <v>S-0538</v>
      </c>
      <c r="B539">
        <v>2.5</v>
      </c>
      <c r="C539">
        <v>9</v>
      </c>
      <c r="D539">
        <v>4</v>
      </c>
      <c r="E539">
        <v>9.7</v>
      </c>
      <c r="F539">
        <v>10.7</v>
      </c>
      <c r="H539">
        <v>66.3</v>
      </c>
      <c r="I539">
        <v>37.2</v>
      </c>
      <c r="J539">
        <v>0</v>
      </c>
      <c r="K539">
        <v>35</v>
      </c>
      <c r="L539">
        <v>26.5</v>
      </c>
      <c r="M539">
        <v>8.3</v>
      </c>
      <c r="N539">
        <v>97</v>
      </c>
      <c r="O539">
        <v>84</v>
      </c>
      <c r="P539">
        <v>13.3</v>
      </c>
      <c r="T539">
        <v>75</v>
      </c>
      <c r="U539">
        <v>2006</v>
      </c>
      <c r="V539">
        <v>1505000</v>
      </c>
      <c r="W539">
        <v>36</v>
      </c>
      <c r="X539">
        <v>55</v>
      </c>
      <c r="Y539">
        <v>53.8</v>
      </c>
      <c r="Z539">
        <v>68.9</v>
      </c>
      <c r="AA539">
        <v>36</v>
      </c>
      <c r="AB539">
        <v>91.6</v>
      </c>
      <c r="AC539">
        <v>59.2</v>
      </c>
      <c r="AD539">
        <v>100</v>
      </c>
      <c r="AE539">
        <v>81</v>
      </c>
      <c r="AF539" t="str">
        <v>Medium</v>
      </c>
    </row>
    <row r="540">
      <c r="A540" t="str">
        <v>S-0539</v>
      </c>
      <c r="B540">
        <v>3.9</v>
      </c>
      <c r="C540">
        <v>12</v>
      </c>
      <c r="D540">
        <v>7</v>
      </c>
      <c r="F540">
        <v>10.6</v>
      </c>
      <c r="G540">
        <v>5.3</v>
      </c>
      <c r="H540">
        <v>52.1</v>
      </c>
      <c r="I540">
        <v>56.7</v>
      </c>
      <c r="J540">
        <v>0</v>
      </c>
      <c r="K540">
        <v>39</v>
      </c>
      <c r="L540">
        <v>37.8</v>
      </c>
      <c r="M540">
        <v>5.4</v>
      </c>
      <c r="O540">
        <v>92</v>
      </c>
      <c r="P540">
        <v>24.6</v>
      </c>
      <c r="Q540">
        <v>15.3</v>
      </c>
      <c r="R540">
        <v>10</v>
      </c>
      <c r="S540">
        <v>19</v>
      </c>
      <c r="T540">
        <v>84</v>
      </c>
      <c r="U540">
        <v>1954</v>
      </c>
      <c r="V540">
        <v>2091000</v>
      </c>
      <c r="W540">
        <v>58</v>
      </c>
      <c r="X540">
        <v>57.7</v>
      </c>
      <c r="Y540">
        <v>62.8</v>
      </c>
      <c r="Z540">
        <v>67.6</v>
      </c>
      <c r="AA540">
        <v>58</v>
      </c>
      <c r="AB540">
        <v>92.1</v>
      </c>
      <c r="AC540">
        <v>64.4</v>
      </c>
      <c r="AD540">
        <v>100</v>
      </c>
      <c r="AE540">
        <v>90.5</v>
      </c>
      <c r="AF540" t="str">
        <v>High</v>
      </c>
    </row>
    <row r="541">
      <c r="A541" t="str">
        <v>S-0540</v>
      </c>
      <c r="B541">
        <v>0.5</v>
      </c>
      <c r="C541">
        <v>5</v>
      </c>
      <c r="D541">
        <v>1</v>
      </c>
      <c r="E541">
        <v>11.4</v>
      </c>
      <c r="F541">
        <v>14.1</v>
      </c>
      <c r="G541">
        <v>4.6</v>
      </c>
      <c r="H541">
        <v>51.1</v>
      </c>
      <c r="I541">
        <v>28.2</v>
      </c>
      <c r="J541">
        <v>0</v>
      </c>
      <c r="K541">
        <v>33</v>
      </c>
      <c r="L541">
        <v>31.3</v>
      </c>
      <c r="M541">
        <v>8.8</v>
      </c>
      <c r="N541">
        <v>93</v>
      </c>
      <c r="O541">
        <v>100</v>
      </c>
      <c r="P541">
        <v>24.5</v>
      </c>
      <c r="Q541">
        <v>13.3</v>
      </c>
      <c r="R541">
        <v>10.7</v>
      </c>
      <c r="S541">
        <v>24.2</v>
      </c>
      <c r="T541">
        <v>67</v>
      </c>
      <c r="U541">
        <v>1671</v>
      </c>
      <c r="V541">
        <v>745000</v>
      </c>
      <c r="W541">
        <v>37</v>
      </c>
      <c r="X541">
        <v>54.9</v>
      </c>
      <c r="Y541">
        <v>50.7</v>
      </c>
      <c r="Z541">
        <v>55.7</v>
      </c>
      <c r="AA541">
        <v>37</v>
      </c>
      <c r="AB541">
        <v>94.8</v>
      </c>
      <c r="AC541">
        <v>56.2</v>
      </c>
      <c r="AD541">
        <v>100</v>
      </c>
      <c r="AE541">
        <v>100</v>
      </c>
      <c r="AF541" t="str">
        <v>High</v>
      </c>
    </row>
    <row r="542">
      <c r="A542" t="str">
        <v>S-0541</v>
      </c>
      <c r="B542">
        <v>8.5</v>
      </c>
      <c r="C542">
        <v>23</v>
      </c>
      <c r="D542">
        <v>10</v>
      </c>
      <c r="E542">
        <v>18.4</v>
      </c>
      <c r="F542">
        <v>8.4</v>
      </c>
      <c r="G542">
        <v>6.8</v>
      </c>
      <c r="H542">
        <v>80.1</v>
      </c>
      <c r="I542">
        <v>89.5</v>
      </c>
      <c r="J542">
        <v>0</v>
      </c>
      <c r="K542">
        <v>76</v>
      </c>
      <c r="L542">
        <v>12.6</v>
      </c>
      <c r="M542">
        <v>1.9</v>
      </c>
      <c r="N542">
        <v>89</v>
      </c>
      <c r="O542">
        <v>75</v>
      </c>
      <c r="P542">
        <v>9</v>
      </c>
      <c r="Q542">
        <v>7</v>
      </c>
      <c r="R542">
        <v>6</v>
      </c>
      <c r="S542">
        <v>11.6</v>
      </c>
      <c r="T542">
        <v>86</v>
      </c>
      <c r="U542">
        <v>2664</v>
      </c>
      <c r="V542">
        <v>2221000</v>
      </c>
      <c r="W542">
        <v>69</v>
      </c>
      <c r="X542">
        <v>76.2</v>
      </c>
      <c r="Y542">
        <v>87.8</v>
      </c>
      <c r="Z542">
        <v>78.1</v>
      </c>
      <c r="AA542">
        <v>69</v>
      </c>
      <c r="AB542">
        <v>85.2</v>
      </c>
      <c r="AC542">
        <v>79.7</v>
      </c>
      <c r="AD542">
        <v>100</v>
      </c>
      <c r="AE542">
        <v>100</v>
      </c>
      <c r="AF542" t="str">
        <v>High</v>
      </c>
    </row>
    <row r="543">
      <c r="A543" t="str">
        <v>S-0542</v>
      </c>
      <c r="B543">
        <v>3.1</v>
      </c>
      <c r="C543">
        <v>8</v>
      </c>
      <c r="D543">
        <v>1</v>
      </c>
      <c r="E543">
        <v>6.6</v>
      </c>
      <c r="F543">
        <v>8.6</v>
      </c>
      <c r="G543">
        <v>8.1</v>
      </c>
      <c r="H543">
        <v>64.6</v>
      </c>
      <c r="I543">
        <v>62.4</v>
      </c>
      <c r="J543">
        <v>1</v>
      </c>
      <c r="K543">
        <v>46</v>
      </c>
      <c r="L543">
        <v>21.8</v>
      </c>
      <c r="M543">
        <v>8.2</v>
      </c>
      <c r="N543">
        <v>116</v>
      </c>
      <c r="O543">
        <v>71</v>
      </c>
      <c r="P543">
        <v>20.2</v>
      </c>
      <c r="Q543">
        <v>8.2</v>
      </c>
      <c r="R543">
        <v>8</v>
      </c>
      <c r="S543">
        <v>14.4</v>
      </c>
      <c r="T543">
        <v>83</v>
      </c>
      <c r="U543">
        <v>2764</v>
      </c>
      <c r="V543">
        <v>2286000</v>
      </c>
      <c r="W543">
        <v>73</v>
      </c>
      <c r="X543">
        <v>50.9</v>
      </c>
      <c r="Y543">
        <v>67.9</v>
      </c>
      <c r="Z543">
        <v>75.6</v>
      </c>
      <c r="AA543">
        <v>73</v>
      </c>
      <c r="AB543">
        <v>84.2</v>
      </c>
      <c r="AC543">
        <v>65.6</v>
      </c>
      <c r="AD543">
        <v>100</v>
      </c>
      <c r="AE543">
        <v>100</v>
      </c>
      <c r="AF543" t="str">
        <v>High</v>
      </c>
    </row>
    <row r="544">
      <c r="A544" t="str">
        <v>S-0543</v>
      </c>
      <c r="B544">
        <v>4.2</v>
      </c>
      <c r="C544">
        <v>9</v>
      </c>
      <c r="D544">
        <v>6</v>
      </c>
      <c r="F544">
        <v>7.7</v>
      </c>
      <c r="G544">
        <v>6.1</v>
      </c>
      <c r="H544">
        <v>45.5</v>
      </c>
      <c r="I544">
        <v>65.4</v>
      </c>
      <c r="J544">
        <v>2</v>
      </c>
      <c r="K544">
        <v>33</v>
      </c>
      <c r="L544">
        <v>11.1</v>
      </c>
      <c r="M544">
        <v>5.8</v>
      </c>
      <c r="O544">
        <v>80</v>
      </c>
      <c r="P544">
        <v>14.5</v>
      </c>
      <c r="Q544">
        <v>11.2</v>
      </c>
      <c r="R544">
        <v>7.8</v>
      </c>
      <c r="S544">
        <v>16.9</v>
      </c>
      <c r="T544">
        <v>80</v>
      </c>
      <c r="U544">
        <v>2699</v>
      </c>
      <c r="V544">
        <v>1553000</v>
      </c>
      <c r="W544">
        <v>44</v>
      </c>
      <c r="X544">
        <v>87.7</v>
      </c>
      <c r="Y544">
        <v>71.9</v>
      </c>
      <c r="Z544">
        <v>75.9</v>
      </c>
      <c r="AA544">
        <v>44</v>
      </c>
      <c r="AB544">
        <v>84.9</v>
      </c>
      <c r="AC544">
        <v>76.7</v>
      </c>
      <c r="AD544">
        <v>100</v>
      </c>
      <c r="AE544">
        <v>90.5</v>
      </c>
      <c r="AF544" t="str">
        <v>High</v>
      </c>
    </row>
    <row r="545">
      <c r="A545" t="str">
        <v>S-0544</v>
      </c>
      <c r="B545">
        <v>3.7</v>
      </c>
      <c r="C545">
        <v>8</v>
      </c>
      <c r="D545">
        <v>6</v>
      </c>
      <c r="E545">
        <v>12</v>
      </c>
      <c r="F545">
        <v>10.8</v>
      </c>
      <c r="G545">
        <v>7.6</v>
      </c>
      <c r="H545">
        <v>70.4</v>
      </c>
      <c r="I545">
        <v>46.9</v>
      </c>
      <c r="J545">
        <v>0</v>
      </c>
      <c r="K545">
        <v>53</v>
      </c>
      <c r="L545">
        <v>25.8</v>
      </c>
      <c r="M545">
        <v>10.4</v>
      </c>
      <c r="N545">
        <v>102</v>
      </c>
      <c r="O545">
        <v>90</v>
      </c>
      <c r="P545">
        <v>17.7</v>
      </c>
      <c r="Q545">
        <v>13.4</v>
      </c>
      <c r="R545">
        <v>8.3</v>
      </c>
      <c r="S545">
        <v>13.4</v>
      </c>
      <c r="T545">
        <v>76</v>
      </c>
      <c r="U545">
        <v>2211</v>
      </c>
      <c r="V545">
        <v>2174000</v>
      </c>
      <c r="W545">
        <v>44</v>
      </c>
      <c r="X545">
        <v>58</v>
      </c>
      <c r="Y545">
        <v>59.6</v>
      </c>
      <c r="Z545">
        <v>71.3</v>
      </c>
      <c r="AA545">
        <v>44</v>
      </c>
      <c r="AB545">
        <v>89.6</v>
      </c>
      <c r="AC545">
        <v>62.8</v>
      </c>
      <c r="AD545">
        <v>100</v>
      </c>
      <c r="AE545">
        <v>100</v>
      </c>
      <c r="AF545" t="str">
        <v>High</v>
      </c>
    </row>
    <row r="546">
      <c r="A546" t="str">
        <v>S-0545</v>
      </c>
      <c r="B546">
        <v>3.4</v>
      </c>
      <c r="C546">
        <v>10</v>
      </c>
      <c r="D546">
        <v>6</v>
      </c>
      <c r="E546">
        <v>10.8</v>
      </c>
      <c r="F546">
        <v>10</v>
      </c>
      <c r="G546">
        <v>4</v>
      </c>
      <c r="H546">
        <v>53.3</v>
      </c>
      <c r="I546">
        <v>73.7</v>
      </c>
      <c r="J546">
        <v>0</v>
      </c>
      <c r="K546">
        <v>48</v>
      </c>
      <c r="L546">
        <v>22.9</v>
      </c>
      <c r="M546">
        <v>4.3</v>
      </c>
      <c r="N546">
        <v>90</v>
      </c>
      <c r="O546">
        <v>90</v>
      </c>
      <c r="P546">
        <v>10.9</v>
      </c>
      <c r="Q546">
        <v>9.3</v>
      </c>
      <c r="R546">
        <v>8.4</v>
      </c>
      <c r="S546">
        <v>14</v>
      </c>
      <c r="T546">
        <v>82</v>
      </c>
      <c r="U546">
        <v>1911</v>
      </c>
      <c r="V546">
        <v>1681000</v>
      </c>
      <c r="W546">
        <v>31</v>
      </c>
      <c r="X546">
        <v>58.5</v>
      </c>
      <c r="Y546">
        <v>77.8</v>
      </c>
      <c r="Z546">
        <v>72.7</v>
      </c>
      <c r="AA546">
        <v>31</v>
      </c>
      <c r="AB546">
        <v>92.5</v>
      </c>
      <c r="AC546">
        <v>66.8</v>
      </c>
      <c r="AD546">
        <v>100</v>
      </c>
      <c r="AE546">
        <v>100</v>
      </c>
      <c r="AF546" t="str">
        <v>High</v>
      </c>
    </row>
    <row r="547">
      <c r="A547" t="str">
        <v>S-0546</v>
      </c>
      <c r="B547">
        <v>2</v>
      </c>
      <c r="C547">
        <v>4</v>
      </c>
      <c r="D547">
        <v>3</v>
      </c>
      <c r="E547">
        <v>16.9</v>
      </c>
      <c r="F547">
        <v>19.3</v>
      </c>
      <c r="G547">
        <v>4.9</v>
      </c>
      <c r="H547">
        <v>57.3</v>
      </c>
      <c r="I547">
        <v>59.5</v>
      </c>
      <c r="J547">
        <v>0</v>
      </c>
      <c r="K547">
        <v>43</v>
      </c>
      <c r="L547">
        <v>38</v>
      </c>
      <c r="M547">
        <v>7.5</v>
      </c>
      <c r="N547">
        <v>92</v>
      </c>
      <c r="O547">
        <v>100</v>
      </c>
      <c r="P547">
        <v>21.6</v>
      </c>
      <c r="Q547">
        <v>11.8</v>
      </c>
      <c r="R547">
        <v>8.8</v>
      </c>
      <c r="S547">
        <v>15.9</v>
      </c>
      <c r="T547">
        <v>94</v>
      </c>
      <c r="U547">
        <v>2063</v>
      </c>
      <c r="V547">
        <v>1458000</v>
      </c>
      <c r="W547">
        <v>30</v>
      </c>
      <c r="X547">
        <v>61</v>
      </c>
      <c r="Y547">
        <v>65.2</v>
      </c>
      <c r="Z547">
        <v>49.7</v>
      </c>
      <c r="AA547">
        <v>30</v>
      </c>
      <c r="AB547">
        <v>91</v>
      </c>
      <c r="AC547">
        <v>59.7</v>
      </c>
      <c r="AD547">
        <v>100</v>
      </c>
      <c r="AE547">
        <v>100</v>
      </c>
      <c r="AF547" t="str">
        <v>High</v>
      </c>
    </row>
    <row r="548">
      <c r="A548" t="str">
        <v>S-0547</v>
      </c>
      <c r="B548">
        <v>2.3</v>
      </c>
      <c r="C548">
        <v>7</v>
      </c>
      <c r="D548">
        <v>0</v>
      </c>
      <c r="E548">
        <v>7.9</v>
      </c>
      <c r="F548">
        <v>15.7</v>
      </c>
      <c r="G548">
        <v>4.3</v>
      </c>
      <c r="H548">
        <v>55.9</v>
      </c>
      <c r="I548">
        <v>57.7</v>
      </c>
      <c r="J548">
        <v>0</v>
      </c>
      <c r="K548">
        <v>38</v>
      </c>
      <c r="L548">
        <v>38.7</v>
      </c>
      <c r="M548">
        <v>9.3</v>
      </c>
      <c r="N548">
        <v>92</v>
      </c>
      <c r="O548">
        <v>97</v>
      </c>
      <c r="P548">
        <v>17.4</v>
      </c>
      <c r="Q548">
        <v>13.4</v>
      </c>
      <c r="R548">
        <v>8.3</v>
      </c>
      <c r="S548">
        <v>18.9</v>
      </c>
      <c r="T548">
        <v>95</v>
      </c>
      <c r="U548">
        <v>2433</v>
      </c>
      <c r="V548">
        <v>1415000</v>
      </c>
      <c r="W548">
        <v>48</v>
      </c>
      <c r="X548">
        <v>46.6</v>
      </c>
      <c r="Y548">
        <v>64.4</v>
      </c>
      <c r="Z548">
        <v>55.9</v>
      </c>
      <c r="AA548">
        <v>48</v>
      </c>
      <c r="AB548">
        <v>87.4</v>
      </c>
      <c r="AC548">
        <v>57.1</v>
      </c>
      <c r="AD548">
        <v>100</v>
      </c>
      <c r="AE548">
        <v>100</v>
      </c>
      <c r="AF548" t="str">
        <v>High</v>
      </c>
    </row>
    <row r="549">
      <c r="A549" t="str">
        <v>S-0548</v>
      </c>
      <c r="B549">
        <v>5</v>
      </c>
      <c r="C549">
        <v>12</v>
      </c>
      <c r="D549">
        <v>7</v>
      </c>
      <c r="E549">
        <v>15.2</v>
      </c>
      <c r="F549">
        <v>10.3</v>
      </c>
      <c r="G549">
        <v>3.5</v>
      </c>
      <c r="H549">
        <v>49.4</v>
      </c>
      <c r="J549">
        <v>0</v>
      </c>
      <c r="K549">
        <v>42</v>
      </c>
      <c r="L549">
        <v>29.8</v>
      </c>
      <c r="N549">
        <v>103</v>
      </c>
      <c r="O549">
        <v>96</v>
      </c>
      <c r="Q549">
        <v>14.7</v>
      </c>
      <c r="R549">
        <v>12.6</v>
      </c>
      <c r="S549">
        <v>20.4</v>
      </c>
      <c r="U549">
        <v>1718</v>
      </c>
      <c r="V549">
        <v>785000</v>
      </c>
      <c r="W549">
        <v>30</v>
      </c>
      <c r="X549">
        <v>60.8</v>
      </c>
      <c r="Y549">
        <v>64.9</v>
      </c>
      <c r="Z549">
        <v>67.3</v>
      </c>
      <c r="AA549">
        <v>30</v>
      </c>
      <c r="AB549">
        <v>94.4</v>
      </c>
      <c r="AC549">
        <v>63.4</v>
      </c>
      <c r="AD549">
        <v>100</v>
      </c>
      <c r="AE549">
        <v>81</v>
      </c>
      <c r="AF549" t="str">
        <v>Medium</v>
      </c>
    </row>
    <row r="550">
      <c r="A550" t="str">
        <v>S-0549</v>
      </c>
      <c r="B550">
        <v>2.1</v>
      </c>
      <c r="C550">
        <v>6</v>
      </c>
      <c r="D550">
        <v>4</v>
      </c>
      <c r="E550">
        <v>10.4</v>
      </c>
      <c r="F550">
        <v>7.3</v>
      </c>
      <c r="G550">
        <v>8.7</v>
      </c>
      <c r="H550">
        <v>69.2</v>
      </c>
      <c r="I550">
        <v>64</v>
      </c>
      <c r="J550">
        <v>0</v>
      </c>
      <c r="K550">
        <v>55</v>
      </c>
      <c r="L550">
        <v>21.6</v>
      </c>
      <c r="M550">
        <v>3.8</v>
      </c>
      <c r="N550">
        <v>95</v>
      </c>
      <c r="O550">
        <v>89</v>
      </c>
      <c r="P550">
        <v>19.6</v>
      </c>
      <c r="Q550">
        <v>10</v>
      </c>
      <c r="R550">
        <v>10.1</v>
      </c>
      <c r="S550">
        <v>13.2</v>
      </c>
      <c r="T550">
        <v>88</v>
      </c>
      <c r="U550">
        <v>1996</v>
      </c>
      <c r="V550">
        <v>2163000</v>
      </c>
      <c r="W550">
        <v>49</v>
      </c>
      <c r="X550">
        <v>58</v>
      </c>
      <c r="Y550">
        <v>70.5</v>
      </c>
      <c r="Z550">
        <v>79.5</v>
      </c>
      <c r="AA550">
        <v>49</v>
      </c>
      <c r="AB550">
        <v>91.7</v>
      </c>
      <c r="AC550">
        <v>67.9</v>
      </c>
      <c r="AD550">
        <v>100</v>
      </c>
      <c r="AE550">
        <v>100</v>
      </c>
      <c r="AF550" t="str">
        <v>High</v>
      </c>
    </row>
    <row r="551">
      <c r="A551" t="str">
        <v>S-0550</v>
      </c>
      <c r="B551">
        <v>3.5</v>
      </c>
      <c r="C551">
        <v>7</v>
      </c>
      <c r="D551">
        <v>5</v>
      </c>
      <c r="E551">
        <v>12</v>
      </c>
      <c r="F551">
        <v>15.5</v>
      </c>
      <c r="G551">
        <v>4.9</v>
      </c>
      <c r="H551">
        <v>53.2</v>
      </c>
      <c r="I551">
        <v>57.1</v>
      </c>
      <c r="J551">
        <v>0</v>
      </c>
      <c r="K551">
        <v>44</v>
      </c>
      <c r="L551">
        <v>36.2</v>
      </c>
      <c r="M551">
        <v>6.8</v>
      </c>
      <c r="N551">
        <v>97</v>
      </c>
      <c r="O551">
        <v>93</v>
      </c>
      <c r="P551">
        <v>20.3</v>
      </c>
      <c r="Q551">
        <v>12.4</v>
      </c>
      <c r="R551">
        <v>7.1</v>
      </c>
      <c r="S551">
        <v>27</v>
      </c>
      <c r="T551">
        <v>84</v>
      </c>
      <c r="U551">
        <v>1442</v>
      </c>
      <c r="V551">
        <v>850000</v>
      </c>
      <c r="W551">
        <v>32</v>
      </c>
      <c r="X551">
        <v>53.9</v>
      </c>
      <c r="Y551">
        <v>65.9</v>
      </c>
      <c r="Z551">
        <v>50.4</v>
      </c>
      <c r="AA551">
        <v>32</v>
      </c>
      <c r="AB551">
        <v>97</v>
      </c>
      <c r="AC551">
        <v>58.3</v>
      </c>
      <c r="AD551">
        <v>100</v>
      </c>
      <c r="AE551">
        <v>100</v>
      </c>
      <c r="AF551" t="str">
        <v>High</v>
      </c>
    </row>
    <row r="552">
      <c r="A552" t="str">
        <v>S-0551</v>
      </c>
      <c r="B552">
        <v>2.3</v>
      </c>
      <c r="C552">
        <v>3</v>
      </c>
      <c r="D552">
        <v>1</v>
      </c>
      <c r="E552">
        <v>7.4</v>
      </c>
      <c r="F552">
        <v>8.9</v>
      </c>
      <c r="G552">
        <v>6</v>
      </c>
      <c r="H552">
        <v>50.9</v>
      </c>
      <c r="I552">
        <v>64.9</v>
      </c>
      <c r="J552">
        <v>0</v>
      </c>
      <c r="K552">
        <v>45</v>
      </c>
      <c r="L552">
        <v>27.8</v>
      </c>
      <c r="M552">
        <v>7.4</v>
      </c>
      <c r="N552">
        <v>115</v>
      </c>
      <c r="O552">
        <v>109</v>
      </c>
      <c r="P552">
        <v>16.7</v>
      </c>
      <c r="Q552">
        <v>11.6</v>
      </c>
      <c r="R552">
        <v>8</v>
      </c>
      <c r="S552">
        <v>15.9</v>
      </c>
      <c r="T552">
        <v>81</v>
      </c>
      <c r="U552">
        <v>2449</v>
      </c>
      <c r="V552">
        <v>1255000</v>
      </c>
      <c r="W552">
        <v>49</v>
      </c>
      <c r="X552">
        <v>46.9</v>
      </c>
      <c r="Y552">
        <v>69.4</v>
      </c>
      <c r="Z552">
        <v>73.8</v>
      </c>
      <c r="AA552">
        <v>49</v>
      </c>
      <c r="AB552">
        <v>87.3</v>
      </c>
      <c r="AC552">
        <v>62.2</v>
      </c>
      <c r="AD552">
        <v>100</v>
      </c>
      <c r="AE552">
        <v>100</v>
      </c>
      <c r="AF552" t="str">
        <v>High</v>
      </c>
    </row>
    <row r="553">
      <c r="A553" t="str">
        <v>S-0552</v>
      </c>
      <c r="B553">
        <v>2.7</v>
      </c>
      <c r="C553">
        <v>4</v>
      </c>
      <c r="D553">
        <v>4</v>
      </c>
      <c r="E553">
        <v>12.4</v>
      </c>
      <c r="F553">
        <v>14.1</v>
      </c>
      <c r="G553">
        <v>3.9</v>
      </c>
      <c r="H553">
        <v>60.6</v>
      </c>
      <c r="I553">
        <v>78.6</v>
      </c>
      <c r="J553">
        <v>0</v>
      </c>
      <c r="K553">
        <v>46</v>
      </c>
      <c r="L553">
        <v>37.4</v>
      </c>
      <c r="M553">
        <v>1.4</v>
      </c>
      <c r="N553">
        <v>87</v>
      </c>
      <c r="O553">
        <v>79</v>
      </c>
      <c r="P553">
        <v>15.3</v>
      </c>
      <c r="Q553">
        <v>7.9</v>
      </c>
      <c r="R553">
        <v>8</v>
      </c>
      <c r="S553">
        <v>28.6</v>
      </c>
      <c r="T553">
        <v>91</v>
      </c>
      <c r="U553">
        <v>2631</v>
      </c>
      <c r="V553">
        <v>2525000</v>
      </c>
      <c r="W553">
        <v>56</v>
      </c>
      <c r="X553">
        <v>56.2</v>
      </c>
      <c r="Y553">
        <v>80.7</v>
      </c>
      <c r="Z553">
        <v>52.5</v>
      </c>
      <c r="AA553">
        <v>56</v>
      </c>
      <c r="AB553">
        <v>85.5</v>
      </c>
      <c r="AC553">
        <v>64.5</v>
      </c>
      <c r="AD553">
        <v>100</v>
      </c>
      <c r="AE553">
        <v>100</v>
      </c>
      <c r="AF553" t="str">
        <v>High</v>
      </c>
    </row>
    <row r="554">
      <c r="A554" t="str">
        <v>S-0553</v>
      </c>
      <c r="B554">
        <v>1.2</v>
      </c>
      <c r="C554">
        <v>6</v>
      </c>
      <c r="D554">
        <v>3</v>
      </c>
      <c r="E554">
        <v>21.1</v>
      </c>
      <c r="F554">
        <v>12.5</v>
      </c>
      <c r="G554">
        <v>8</v>
      </c>
      <c r="H554">
        <v>68.8</v>
      </c>
      <c r="I554">
        <v>48.1</v>
      </c>
      <c r="J554">
        <v>1</v>
      </c>
      <c r="K554">
        <v>49</v>
      </c>
      <c r="L554">
        <v>37.9</v>
      </c>
      <c r="M554">
        <v>9.1</v>
      </c>
      <c r="N554">
        <v>87</v>
      </c>
      <c r="O554">
        <v>86</v>
      </c>
      <c r="P554">
        <v>24.8</v>
      </c>
      <c r="Q554">
        <v>7.2</v>
      </c>
      <c r="R554">
        <v>5.4</v>
      </c>
      <c r="S554">
        <v>8.5</v>
      </c>
      <c r="T554">
        <v>87</v>
      </c>
      <c r="U554">
        <v>2095</v>
      </c>
      <c r="V554">
        <v>3263000</v>
      </c>
      <c r="W554">
        <v>57</v>
      </c>
      <c r="X554">
        <v>69.4</v>
      </c>
      <c r="Y554">
        <v>62</v>
      </c>
      <c r="Z554">
        <v>70.9</v>
      </c>
      <c r="AA554">
        <v>57</v>
      </c>
      <c r="AB554">
        <v>90.7</v>
      </c>
      <c r="AC554">
        <v>68.7</v>
      </c>
      <c r="AD554">
        <v>100</v>
      </c>
      <c r="AE554">
        <v>100</v>
      </c>
      <c r="AF554" t="str">
        <v>High</v>
      </c>
    </row>
    <row r="555">
      <c r="A555" t="str">
        <v>S-0554</v>
      </c>
      <c r="B555">
        <v>0.5</v>
      </c>
      <c r="C555">
        <v>4</v>
      </c>
      <c r="D555">
        <v>0</v>
      </c>
      <c r="F555">
        <v>4.7</v>
      </c>
      <c r="G555">
        <v>6.3</v>
      </c>
      <c r="H555">
        <v>62.3</v>
      </c>
      <c r="I555">
        <v>26</v>
      </c>
      <c r="J555">
        <v>0</v>
      </c>
      <c r="K555">
        <v>35</v>
      </c>
      <c r="L555">
        <v>27.2</v>
      </c>
      <c r="M555">
        <v>7.9</v>
      </c>
      <c r="O555">
        <v>90</v>
      </c>
      <c r="P555">
        <v>32.4</v>
      </c>
      <c r="Q555">
        <v>14.1</v>
      </c>
      <c r="R555">
        <v>8.5</v>
      </c>
      <c r="S555">
        <v>17.3</v>
      </c>
      <c r="T555">
        <v>58</v>
      </c>
      <c r="U555">
        <v>1451</v>
      </c>
      <c r="V555">
        <v>2518000</v>
      </c>
      <c r="W555">
        <v>33</v>
      </c>
      <c r="X555">
        <v>69.1</v>
      </c>
      <c r="Y555">
        <v>48.3</v>
      </c>
      <c r="Z555">
        <v>82.6</v>
      </c>
      <c r="AA555">
        <v>33</v>
      </c>
      <c r="AB555">
        <v>96.9</v>
      </c>
      <c r="AC555">
        <v>65.8</v>
      </c>
      <c r="AD555">
        <v>100</v>
      </c>
      <c r="AE555">
        <v>90.5</v>
      </c>
      <c r="AF555" t="str">
        <v>High</v>
      </c>
    </row>
    <row r="556">
      <c r="A556" t="str">
        <v>S-0555</v>
      </c>
      <c r="B556">
        <v>2.9</v>
      </c>
      <c r="C556">
        <v>9</v>
      </c>
      <c r="D556">
        <v>3</v>
      </c>
      <c r="E556">
        <v>5.9</v>
      </c>
      <c r="F556">
        <v>19.3</v>
      </c>
      <c r="G556">
        <v>7.4</v>
      </c>
      <c r="H556">
        <v>40.8</v>
      </c>
      <c r="I556">
        <v>65.2</v>
      </c>
      <c r="J556">
        <v>0</v>
      </c>
      <c r="K556">
        <v>38</v>
      </c>
      <c r="L556">
        <v>45.5</v>
      </c>
      <c r="M556">
        <v>10.9</v>
      </c>
      <c r="N556">
        <v>110</v>
      </c>
      <c r="O556">
        <v>93</v>
      </c>
      <c r="P556">
        <v>15.6</v>
      </c>
      <c r="Q556">
        <v>7.5</v>
      </c>
      <c r="R556">
        <v>8.1</v>
      </c>
      <c r="S556">
        <v>14.9</v>
      </c>
      <c r="T556">
        <v>76</v>
      </c>
      <c r="U556">
        <v>1933</v>
      </c>
      <c r="V556">
        <v>934000</v>
      </c>
      <c r="W556">
        <v>29</v>
      </c>
      <c r="X556">
        <v>38.9</v>
      </c>
      <c r="Y556">
        <v>68.8</v>
      </c>
      <c r="Z556">
        <v>50.4</v>
      </c>
      <c r="AA556">
        <v>29</v>
      </c>
      <c r="AB556">
        <v>92.3</v>
      </c>
      <c r="AC556">
        <v>53</v>
      </c>
      <c r="AD556">
        <v>100</v>
      </c>
      <c r="AE556">
        <v>100</v>
      </c>
      <c r="AF556" t="str">
        <v>High</v>
      </c>
    </row>
    <row r="557">
      <c r="A557" t="str">
        <v>S-0556</v>
      </c>
      <c r="B557">
        <v>4.4</v>
      </c>
      <c r="C557">
        <v>14</v>
      </c>
      <c r="D557">
        <v>9</v>
      </c>
      <c r="E557">
        <v>13.6</v>
      </c>
      <c r="F557">
        <v>3.7</v>
      </c>
      <c r="G557">
        <v>4.9</v>
      </c>
      <c r="H557">
        <v>74.4</v>
      </c>
      <c r="I557">
        <v>79.9</v>
      </c>
      <c r="J557">
        <v>0</v>
      </c>
      <c r="K557">
        <v>62</v>
      </c>
      <c r="L557">
        <v>27.5</v>
      </c>
      <c r="M557">
        <v>5.2</v>
      </c>
      <c r="N557">
        <v>79</v>
      </c>
      <c r="O557">
        <v>109</v>
      </c>
      <c r="P557">
        <v>13.2</v>
      </c>
      <c r="Q557">
        <v>9</v>
      </c>
      <c r="R557">
        <v>10.5</v>
      </c>
      <c r="S557">
        <v>14</v>
      </c>
      <c r="T557">
        <v>100</v>
      </c>
      <c r="U557">
        <v>2008</v>
      </c>
      <c r="V557">
        <v>1658000</v>
      </c>
      <c r="W557">
        <v>44</v>
      </c>
      <c r="X557">
        <v>60.8</v>
      </c>
      <c r="Y557">
        <v>77.6</v>
      </c>
      <c r="Z557">
        <v>87.3</v>
      </c>
      <c r="AA557">
        <v>44</v>
      </c>
      <c r="AB557">
        <v>91.5</v>
      </c>
      <c r="AC557">
        <v>71.7</v>
      </c>
      <c r="AD557">
        <v>100</v>
      </c>
      <c r="AE557">
        <v>100</v>
      </c>
      <c r="AF557" t="str">
        <v>High</v>
      </c>
    </row>
    <row r="558">
      <c r="A558" t="str">
        <v>S-0557</v>
      </c>
      <c r="B558">
        <v>4.7</v>
      </c>
      <c r="C558">
        <v>10</v>
      </c>
      <c r="D558">
        <v>7</v>
      </c>
      <c r="E558">
        <v>15.3</v>
      </c>
      <c r="F558">
        <v>8.6</v>
      </c>
      <c r="G558">
        <v>6.6</v>
      </c>
      <c r="H558">
        <v>51.2</v>
      </c>
      <c r="I558">
        <v>76.1</v>
      </c>
      <c r="J558">
        <v>0</v>
      </c>
      <c r="K558">
        <v>59</v>
      </c>
      <c r="L558">
        <v>17.5</v>
      </c>
      <c r="M558">
        <v>4.8</v>
      </c>
      <c r="N558">
        <v>82</v>
      </c>
      <c r="O558">
        <v>109</v>
      </c>
      <c r="P558">
        <v>13.2</v>
      </c>
      <c r="Q558">
        <v>11.7</v>
      </c>
      <c r="R558">
        <v>4.9</v>
      </c>
      <c r="S558">
        <v>13</v>
      </c>
      <c r="T558">
        <v>93</v>
      </c>
      <c r="U558">
        <v>1830</v>
      </c>
      <c r="V558">
        <v>1554000</v>
      </c>
      <c r="W558">
        <v>32</v>
      </c>
      <c r="X558">
        <v>67.4</v>
      </c>
      <c r="Y558">
        <v>78</v>
      </c>
      <c r="Z558">
        <v>76.7</v>
      </c>
      <c r="AA558">
        <v>32</v>
      </c>
      <c r="AB558">
        <v>93.3</v>
      </c>
      <c r="AC558">
        <v>70.9</v>
      </c>
      <c r="AD558">
        <v>100</v>
      </c>
      <c r="AE558">
        <v>100</v>
      </c>
      <c r="AF558" t="str">
        <v>High</v>
      </c>
    </row>
    <row r="559">
      <c r="A559" t="str">
        <v>S-0558</v>
      </c>
      <c r="B559">
        <v>0.6</v>
      </c>
      <c r="C559">
        <v>7</v>
      </c>
      <c r="D559">
        <v>2</v>
      </c>
      <c r="E559">
        <v>12.9</v>
      </c>
      <c r="F559">
        <v>5.5</v>
      </c>
      <c r="G559">
        <v>5.3</v>
      </c>
      <c r="H559">
        <v>56.6</v>
      </c>
      <c r="I559">
        <v>40.5</v>
      </c>
      <c r="J559">
        <v>0</v>
      </c>
      <c r="K559">
        <v>45</v>
      </c>
      <c r="L559">
        <v>20.6</v>
      </c>
      <c r="M559">
        <v>5.2</v>
      </c>
      <c r="N559">
        <v>97</v>
      </c>
      <c r="O559">
        <v>88</v>
      </c>
      <c r="P559">
        <v>19.1</v>
      </c>
      <c r="Q559">
        <v>12.3</v>
      </c>
      <c r="R559">
        <v>8.4</v>
      </c>
      <c r="S559">
        <v>19.8</v>
      </c>
      <c r="T559">
        <v>89</v>
      </c>
      <c r="U559">
        <v>1765</v>
      </c>
      <c r="V559">
        <v>3597000</v>
      </c>
      <c r="W559">
        <v>70</v>
      </c>
      <c r="X559">
        <v>62.2</v>
      </c>
      <c r="Y559">
        <v>61.2</v>
      </c>
      <c r="Z559">
        <v>78.9</v>
      </c>
      <c r="AA559">
        <v>70</v>
      </c>
      <c r="AB559">
        <v>93.9</v>
      </c>
      <c r="AC559">
        <v>69.3</v>
      </c>
      <c r="AD559">
        <v>100</v>
      </c>
      <c r="AE559">
        <v>100</v>
      </c>
      <c r="AF559" t="str">
        <v>High</v>
      </c>
    </row>
    <row r="560">
      <c r="A560" t="str">
        <v>S-0559</v>
      </c>
      <c r="B560">
        <v>2.4</v>
      </c>
      <c r="C560">
        <v>7</v>
      </c>
      <c r="D560">
        <v>2</v>
      </c>
      <c r="E560">
        <v>8.4</v>
      </c>
      <c r="F560">
        <v>9.4</v>
      </c>
      <c r="G560">
        <v>6.6</v>
      </c>
      <c r="H560">
        <v>55.2</v>
      </c>
      <c r="I560">
        <v>63.2</v>
      </c>
      <c r="J560">
        <v>0</v>
      </c>
      <c r="K560">
        <v>47</v>
      </c>
      <c r="L560">
        <v>24.8</v>
      </c>
      <c r="M560">
        <v>4.2</v>
      </c>
      <c r="N560">
        <v>105</v>
      </c>
      <c r="O560">
        <v>106</v>
      </c>
      <c r="P560">
        <v>17.4</v>
      </c>
      <c r="Q560">
        <v>9.7</v>
      </c>
      <c r="R560">
        <v>8.3</v>
      </c>
      <c r="S560">
        <v>17.2</v>
      </c>
      <c r="T560">
        <v>91</v>
      </c>
      <c r="U560">
        <v>1365</v>
      </c>
      <c r="V560">
        <v>909000</v>
      </c>
      <c r="W560">
        <v>46</v>
      </c>
      <c r="X560">
        <v>51.1</v>
      </c>
      <c r="Y560">
        <v>71.6</v>
      </c>
      <c r="Z560">
        <v>71.7</v>
      </c>
      <c r="AA560">
        <v>46</v>
      </c>
      <c r="AB560">
        <v>97.8</v>
      </c>
      <c r="AC560">
        <v>64.5</v>
      </c>
      <c r="AD560">
        <v>100</v>
      </c>
      <c r="AE560">
        <v>100</v>
      </c>
      <c r="AF560" t="str">
        <v>High</v>
      </c>
    </row>
    <row r="561">
      <c r="A561" t="str">
        <v>S-0560</v>
      </c>
      <c r="B561">
        <v>3.4</v>
      </c>
      <c r="D561">
        <v>2</v>
      </c>
      <c r="E561">
        <v>12.8</v>
      </c>
      <c r="F561">
        <v>14.9</v>
      </c>
      <c r="G561">
        <v>3.4</v>
      </c>
      <c r="H561">
        <v>60.7</v>
      </c>
      <c r="I561">
        <v>60.1</v>
      </c>
      <c r="J561">
        <v>0</v>
      </c>
      <c r="K561">
        <v>44</v>
      </c>
      <c r="L561">
        <v>16.4</v>
      </c>
      <c r="M561">
        <v>9.7</v>
      </c>
      <c r="N561">
        <v>102</v>
      </c>
      <c r="O561">
        <v>100</v>
      </c>
      <c r="P561">
        <v>17.5</v>
      </c>
      <c r="Q561">
        <v>11.3</v>
      </c>
      <c r="R561">
        <v>9.5</v>
      </c>
      <c r="S561">
        <v>24.3</v>
      </c>
      <c r="T561">
        <v>87</v>
      </c>
      <c r="U561">
        <v>1189</v>
      </c>
      <c r="V561">
        <v>971000</v>
      </c>
      <c r="W561">
        <v>43</v>
      </c>
      <c r="X561">
        <v>62.4</v>
      </c>
      <c r="Y561">
        <v>65.2</v>
      </c>
      <c r="Z561">
        <v>53.8</v>
      </c>
      <c r="AA561">
        <v>43</v>
      </c>
      <c r="AB561">
        <v>99.5</v>
      </c>
      <c r="AC561">
        <v>63.1</v>
      </c>
      <c r="AD561">
        <v>100</v>
      </c>
      <c r="AE561">
        <v>95.2</v>
      </c>
      <c r="AF561" t="str">
        <v>High</v>
      </c>
    </row>
    <row r="562">
      <c r="A562" t="str">
        <v>S-0561</v>
      </c>
      <c r="B562">
        <v>3.6</v>
      </c>
      <c r="C562">
        <v>6</v>
      </c>
      <c r="D562">
        <v>6</v>
      </c>
      <c r="E562">
        <v>10.3</v>
      </c>
      <c r="F562">
        <v>6.9</v>
      </c>
      <c r="G562">
        <v>5.4</v>
      </c>
      <c r="H562">
        <v>70.3</v>
      </c>
      <c r="I562">
        <v>57.2</v>
      </c>
      <c r="J562">
        <v>0</v>
      </c>
      <c r="K562">
        <v>52</v>
      </c>
      <c r="L562">
        <v>17.5</v>
      </c>
      <c r="M562">
        <v>5.5</v>
      </c>
      <c r="N562">
        <v>89</v>
      </c>
      <c r="O562">
        <v>69</v>
      </c>
      <c r="P562">
        <v>21.1</v>
      </c>
      <c r="Q562">
        <v>8.3</v>
      </c>
      <c r="R562">
        <v>10</v>
      </c>
      <c r="S562">
        <v>18.4</v>
      </c>
      <c r="T562">
        <v>84</v>
      </c>
      <c r="U562">
        <v>1502</v>
      </c>
      <c r="V562">
        <v>572000</v>
      </c>
      <c r="W562">
        <v>38</v>
      </c>
      <c r="X562">
        <v>61.7</v>
      </c>
      <c r="Y562">
        <v>66.9</v>
      </c>
      <c r="Z562">
        <v>76.7</v>
      </c>
      <c r="AA562">
        <v>38</v>
      </c>
      <c r="AB562">
        <v>96.4</v>
      </c>
      <c r="AC562">
        <v>67.1</v>
      </c>
      <c r="AD562">
        <v>100</v>
      </c>
      <c r="AE562">
        <v>100</v>
      </c>
      <c r="AF562" t="str">
        <v>High</v>
      </c>
    </row>
    <row r="563">
      <c r="A563" t="str">
        <v>S-0562</v>
      </c>
      <c r="B563">
        <v>4.5</v>
      </c>
      <c r="C563">
        <v>9</v>
      </c>
      <c r="D563">
        <v>5</v>
      </c>
      <c r="E563">
        <v>11.7</v>
      </c>
      <c r="F563">
        <v>10.1</v>
      </c>
      <c r="G563">
        <v>7.1</v>
      </c>
      <c r="H563">
        <v>71.7</v>
      </c>
      <c r="I563">
        <v>70.4</v>
      </c>
      <c r="J563">
        <v>0</v>
      </c>
      <c r="K563">
        <v>58</v>
      </c>
      <c r="L563">
        <v>26.1</v>
      </c>
      <c r="M563">
        <v>6.7</v>
      </c>
      <c r="N563">
        <v>106</v>
      </c>
      <c r="O563">
        <v>86</v>
      </c>
      <c r="P563">
        <v>21.1</v>
      </c>
      <c r="Q563">
        <v>9.8</v>
      </c>
      <c r="R563">
        <v>7.2</v>
      </c>
      <c r="S563">
        <v>10.8</v>
      </c>
      <c r="T563">
        <v>93</v>
      </c>
      <c r="U563">
        <v>1620</v>
      </c>
      <c r="V563">
        <v>1418000</v>
      </c>
      <c r="W563">
        <v>53</v>
      </c>
      <c r="X563">
        <v>57.2</v>
      </c>
      <c r="Y563">
        <v>71.3</v>
      </c>
      <c r="Z563">
        <v>74.8</v>
      </c>
      <c r="AA563">
        <v>53</v>
      </c>
      <c r="AB563">
        <v>95.3</v>
      </c>
      <c r="AC563">
        <v>67.6</v>
      </c>
      <c r="AD563">
        <v>100</v>
      </c>
      <c r="AE563">
        <v>100</v>
      </c>
      <c r="AF563" t="str">
        <v>High</v>
      </c>
    </row>
    <row r="564">
      <c r="A564" t="str">
        <v>S-0563</v>
      </c>
      <c r="B564">
        <v>5.4</v>
      </c>
      <c r="C564">
        <v>11</v>
      </c>
      <c r="D564">
        <v>5</v>
      </c>
      <c r="E564">
        <v>10.7</v>
      </c>
      <c r="F564">
        <v>11.7</v>
      </c>
      <c r="G564">
        <v>5.9</v>
      </c>
      <c r="H564">
        <v>53.6</v>
      </c>
      <c r="I564">
        <v>75.2</v>
      </c>
      <c r="J564">
        <v>0</v>
      </c>
      <c r="K564">
        <v>54</v>
      </c>
      <c r="L564">
        <v>18.3</v>
      </c>
      <c r="M564">
        <v>5.6</v>
      </c>
      <c r="N564">
        <v>101</v>
      </c>
      <c r="O564">
        <v>79</v>
      </c>
      <c r="P564">
        <v>17.3</v>
      </c>
      <c r="Q564">
        <v>10.6</v>
      </c>
      <c r="R564">
        <v>10.7</v>
      </c>
      <c r="S564">
        <v>13.9</v>
      </c>
      <c r="T564">
        <v>96</v>
      </c>
      <c r="U564">
        <v>1220</v>
      </c>
      <c r="V564">
        <v>1174000</v>
      </c>
      <c r="W564">
        <v>48</v>
      </c>
      <c r="X564">
        <v>59.9</v>
      </c>
      <c r="Y564">
        <v>73.4</v>
      </c>
      <c r="Z564">
        <v>68.8</v>
      </c>
      <c r="AA564">
        <v>48</v>
      </c>
      <c r="AB564">
        <v>99.2</v>
      </c>
      <c r="AC564">
        <v>67.8</v>
      </c>
      <c r="AD564">
        <v>100</v>
      </c>
      <c r="AE564">
        <v>100</v>
      </c>
      <c r="AF564" t="str">
        <v>High</v>
      </c>
    </row>
    <row r="565">
      <c r="A565" t="str">
        <v>S-0564</v>
      </c>
      <c r="B565">
        <v>4.8</v>
      </c>
      <c r="C565">
        <v>9</v>
      </c>
      <c r="D565">
        <v>7</v>
      </c>
      <c r="F565">
        <v>16.1</v>
      </c>
      <c r="G565">
        <v>5</v>
      </c>
      <c r="H565">
        <v>56.9</v>
      </c>
      <c r="I565">
        <v>63.8</v>
      </c>
      <c r="J565">
        <v>0</v>
      </c>
      <c r="K565">
        <v>38</v>
      </c>
      <c r="L565">
        <v>36.1</v>
      </c>
      <c r="M565">
        <v>8</v>
      </c>
      <c r="O565">
        <v>79</v>
      </c>
      <c r="P565">
        <v>20.3</v>
      </c>
      <c r="Q565">
        <v>13.4</v>
      </c>
      <c r="R565">
        <v>9.1</v>
      </c>
      <c r="S565">
        <v>22</v>
      </c>
      <c r="T565">
        <v>88</v>
      </c>
      <c r="U565">
        <v>1213</v>
      </c>
      <c r="V565">
        <v>1210000</v>
      </c>
      <c r="W565">
        <v>38</v>
      </c>
      <c r="X565">
        <v>61.9</v>
      </c>
      <c r="Y565">
        <v>66.1</v>
      </c>
      <c r="Z565">
        <v>52.7</v>
      </c>
      <c r="AA565">
        <v>38</v>
      </c>
      <c r="AB565">
        <v>99.2</v>
      </c>
      <c r="AC565">
        <v>62.4</v>
      </c>
      <c r="AD565">
        <v>100</v>
      </c>
      <c r="AE565">
        <v>90.5</v>
      </c>
      <c r="AF565" t="str">
        <v>High</v>
      </c>
    </row>
    <row r="566">
      <c r="A566" t="str">
        <v>S-0565</v>
      </c>
      <c r="B566">
        <v>2.4</v>
      </c>
      <c r="C566">
        <v>7</v>
      </c>
      <c r="D566">
        <v>4</v>
      </c>
      <c r="E566">
        <v>6.9</v>
      </c>
      <c r="F566">
        <v>7.4</v>
      </c>
      <c r="G566">
        <v>8.1</v>
      </c>
      <c r="H566">
        <v>63.1</v>
      </c>
      <c r="I566">
        <v>60.4</v>
      </c>
      <c r="J566">
        <v>1</v>
      </c>
      <c r="K566">
        <v>45</v>
      </c>
      <c r="L566">
        <v>21.3</v>
      </c>
      <c r="M566">
        <v>5.5</v>
      </c>
      <c r="N566">
        <v>100</v>
      </c>
      <c r="O566">
        <v>94</v>
      </c>
      <c r="P566">
        <v>16.8</v>
      </c>
      <c r="Q566">
        <v>6.4</v>
      </c>
      <c r="R566">
        <v>5.2</v>
      </c>
      <c r="S566">
        <v>14</v>
      </c>
      <c r="T566">
        <v>79</v>
      </c>
      <c r="U566">
        <v>1795</v>
      </c>
      <c r="V566">
        <v>2856000</v>
      </c>
      <c r="W566">
        <v>79</v>
      </c>
      <c r="X566">
        <v>51.6</v>
      </c>
      <c r="Y566">
        <v>72.5</v>
      </c>
      <c r="Z566">
        <v>78.7</v>
      </c>
      <c r="AA566">
        <v>79</v>
      </c>
      <c r="AB566">
        <v>93.6</v>
      </c>
      <c r="AC566">
        <v>69.2</v>
      </c>
      <c r="AD566">
        <v>100</v>
      </c>
      <c r="AE566">
        <v>100</v>
      </c>
      <c r="AF566" t="str">
        <v>High</v>
      </c>
    </row>
    <row r="567">
      <c r="A567" t="str">
        <v>S-0566</v>
      </c>
      <c r="B567">
        <v>2</v>
      </c>
      <c r="C567">
        <v>7</v>
      </c>
      <c r="D567">
        <v>4</v>
      </c>
      <c r="E567">
        <v>9.3</v>
      </c>
      <c r="F567">
        <v>11.6</v>
      </c>
      <c r="G567">
        <v>4.3</v>
      </c>
      <c r="H567">
        <v>65.6</v>
      </c>
      <c r="I567">
        <v>54.1</v>
      </c>
      <c r="J567">
        <v>0</v>
      </c>
      <c r="K567">
        <v>42</v>
      </c>
      <c r="L567">
        <v>27.1</v>
      </c>
      <c r="M567">
        <v>8</v>
      </c>
      <c r="N567">
        <v>79</v>
      </c>
      <c r="O567">
        <v>90</v>
      </c>
      <c r="P567">
        <v>17.6</v>
      </c>
      <c r="Q567">
        <v>15</v>
      </c>
      <c r="R567">
        <v>9.6</v>
      </c>
      <c r="S567">
        <v>29.3</v>
      </c>
      <c r="T567">
        <v>78</v>
      </c>
      <c r="U567">
        <v>1392</v>
      </c>
      <c r="V567">
        <v>1563000</v>
      </c>
      <c r="W567">
        <v>59</v>
      </c>
      <c r="X567">
        <v>55.6</v>
      </c>
      <c r="Y567">
        <v>62.8</v>
      </c>
      <c r="Z567">
        <v>57.8</v>
      </c>
      <c r="AA567">
        <v>59</v>
      </c>
      <c r="AB567">
        <v>97.5</v>
      </c>
      <c r="AC567">
        <v>62.4</v>
      </c>
      <c r="AD567">
        <v>100</v>
      </c>
      <c r="AE567">
        <v>100</v>
      </c>
      <c r="AF567" t="str">
        <v>High</v>
      </c>
    </row>
    <row r="568">
      <c r="A568" t="str">
        <v>S-0567</v>
      </c>
      <c r="B568">
        <v>2.7</v>
      </c>
      <c r="C568">
        <v>8</v>
      </c>
      <c r="D568">
        <v>4</v>
      </c>
      <c r="E568">
        <v>9.3</v>
      </c>
      <c r="F568">
        <v>13</v>
      </c>
      <c r="G568">
        <v>6</v>
      </c>
      <c r="H568">
        <v>74.4</v>
      </c>
      <c r="I568">
        <v>54</v>
      </c>
      <c r="J568">
        <v>0</v>
      </c>
      <c r="K568">
        <v>46</v>
      </c>
      <c r="L568">
        <v>23.6</v>
      </c>
      <c r="M568">
        <v>7.2</v>
      </c>
      <c r="N568">
        <v>115</v>
      </c>
      <c r="O568">
        <v>86</v>
      </c>
      <c r="P568">
        <v>16.7</v>
      </c>
      <c r="Q568">
        <v>13.8</v>
      </c>
      <c r="R568">
        <v>8</v>
      </c>
      <c r="S568">
        <v>13.6</v>
      </c>
      <c r="T568">
        <v>80</v>
      </c>
      <c r="U568">
        <v>1780</v>
      </c>
      <c r="V568">
        <v>3749000</v>
      </c>
      <c r="W568">
        <v>55</v>
      </c>
      <c r="X568">
        <v>53.5</v>
      </c>
      <c r="Y568">
        <v>64.9</v>
      </c>
      <c r="Z568">
        <v>66</v>
      </c>
      <c r="AA568">
        <v>55</v>
      </c>
      <c r="AB568">
        <v>93.8</v>
      </c>
      <c r="AC568">
        <v>63</v>
      </c>
      <c r="AD568">
        <v>100</v>
      </c>
      <c r="AE568">
        <v>100</v>
      </c>
      <c r="AF568" t="str">
        <v>High</v>
      </c>
    </row>
    <row r="569">
      <c r="A569" t="str">
        <v>S-0568</v>
      </c>
      <c r="B569">
        <v>4.4</v>
      </c>
      <c r="C569">
        <v>9</v>
      </c>
      <c r="D569">
        <v>4</v>
      </c>
      <c r="E569">
        <v>11.6</v>
      </c>
      <c r="F569">
        <v>14.3</v>
      </c>
      <c r="G569">
        <v>4.6</v>
      </c>
      <c r="H569">
        <v>69.1</v>
      </c>
      <c r="I569">
        <v>62</v>
      </c>
      <c r="J569">
        <v>0</v>
      </c>
      <c r="K569">
        <v>49</v>
      </c>
      <c r="L569">
        <v>24.1</v>
      </c>
      <c r="M569">
        <v>8</v>
      </c>
      <c r="N569">
        <v>91</v>
      </c>
      <c r="O569">
        <v>81</v>
      </c>
      <c r="P569">
        <v>14.6</v>
      </c>
      <c r="Q569">
        <v>15.2</v>
      </c>
      <c r="R569">
        <v>8.7</v>
      </c>
      <c r="S569">
        <v>20.2</v>
      </c>
      <c r="T569">
        <v>85</v>
      </c>
      <c r="U569">
        <v>1354</v>
      </c>
      <c r="V569">
        <v>1898000</v>
      </c>
      <c r="W569">
        <v>55</v>
      </c>
      <c r="X569">
        <v>59.9</v>
      </c>
      <c r="Y569">
        <v>67.1</v>
      </c>
      <c r="Z569">
        <v>58.2</v>
      </c>
      <c r="AA569">
        <v>55</v>
      </c>
      <c r="AB569">
        <v>97.9</v>
      </c>
      <c r="AC569">
        <v>64.6</v>
      </c>
      <c r="AD569">
        <v>100</v>
      </c>
      <c r="AE569">
        <v>100</v>
      </c>
      <c r="AF569" t="str">
        <v>High</v>
      </c>
    </row>
    <row r="570">
      <c r="A570" t="str">
        <v>S-0569</v>
      </c>
      <c r="B570">
        <v>2.6</v>
      </c>
      <c r="C570">
        <v>9</v>
      </c>
      <c r="D570">
        <v>1</v>
      </c>
      <c r="E570">
        <v>10.9</v>
      </c>
      <c r="F570">
        <v>19.6</v>
      </c>
      <c r="G570">
        <v>7.6</v>
      </c>
      <c r="H570">
        <v>54.9</v>
      </c>
      <c r="I570">
        <v>53.8</v>
      </c>
      <c r="J570">
        <v>0</v>
      </c>
      <c r="K570">
        <v>42</v>
      </c>
      <c r="L570">
        <v>25.5</v>
      </c>
      <c r="M570">
        <v>7.2</v>
      </c>
      <c r="N570">
        <v>96</v>
      </c>
      <c r="O570">
        <v>97</v>
      </c>
      <c r="P570">
        <v>20.5</v>
      </c>
      <c r="Q570">
        <v>8.5</v>
      </c>
      <c r="R570">
        <v>6.8</v>
      </c>
      <c r="S570">
        <v>13</v>
      </c>
      <c r="T570">
        <v>81</v>
      </c>
      <c r="U570">
        <v>1587</v>
      </c>
      <c r="V570">
        <v>1281000</v>
      </c>
      <c r="W570">
        <v>46</v>
      </c>
      <c r="X570">
        <v>56.4</v>
      </c>
      <c r="Y570">
        <v>66</v>
      </c>
      <c r="Z570">
        <v>51.1</v>
      </c>
      <c r="AA570">
        <v>46</v>
      </c>
      <c r="AB570">
        <v>95.6</v>
      </c>
      <c r="AC570">
        <v>60.6</v>
      </c>
      <c r="AD570">
        <v>100</v>
      </c>
      <c r="AE570">
        <v>100</v>
      </c>
      <c r="AF570" t="str">
        <v>High</v>
      </c>
    </row>
    <row r="571">
      <c r="A571" t="str">
        <v>S-0570</v>
      </c>
      <c r="B571">
        <v>3.4</v>
      </c>
      <c r="C571">
        <v>6</v>
      </c>
      <c r="D571">
        <v>3</v>
      </c>
      <c r="E571">
        <v>20.3</v>
      </c>
      <c r="F571">
        <v>4</v>
      </c>
      <c r="G571">
        <v>6.9</v>
      </c>
      <c r="H571">
        <v>75.8</v>
      </c>
      <c r="I571">
        <v>62.4</v>
      </c>
      <c r="J571">
        <v>0</v>
      </c>
      <c r="K571">
        <v>66</v>
      </c>
      <c r="L571">
        <v>21.7</v>
      </c>
      <c r="M571">
        <v>7.5</v>
      </c>
      <c r="N571">
        <v>84</v>
      </c>
      <c r="O571">
        <v>82</v>
      </c>
      <c r="P571">
        <v>16.6</v>
      </c>
      <c r="Q571">
        <v>5.5</v>
      </c>
      <c r="R571">
        <v>7.6</v>
      </c>
      <c r="S571">
        <v>13.7</v>
      </c>
      <c r="T571">
        <v>88</v>
      </c>
      <c r="U571">
        <v>1585</v>
      </c>
      <c r="V571">
        <v>3469000</v>
      </c>
      <c r="W571">
        <v>62</v>
      </c>
      <c r="X571">
        <v>75.5</v>
      </c>
      <c r="Y571">
        <v>71</v>
      </c>
      <c r="Z571">
        <v>86.8</v>
      </c>
      <c r="AA571">
        <v>62</v>
      </c>
      <c r="AB571">
        <v>95.6</v>
      </c>
      <c r="AC571">
        <v>77.3</v>
      </c>
      <c r="AD571">
        <v>100</v>
      </c>
      <c r="AE571">
        <v>100</v>
      </c>
      <c r="AF571" t="str">
        <v>High</v>
      </c>
    </row>
    <row r="572">
      <c r="A572" t="str">
        <v>S-0571</v>
      </c>
      <c r="B572">
        <v>4.6</v>
      </c>
      <c r="C572">
        <v>14</v>
      </c>
      <c r="D572">
        <v>6</v>
      </c>
      <c r="E572">
        <v>21.1</v>
      </c>
      <c r="F572">
        <v>16.3</v>
      </c>
      <c r="G572">
        <v>5.8</v>
      </c>
      <c r="H572">
        <v>45.5</v>
      </c>
      <c r="I572">
        <v>59.3</v>
      </c>
      <c r="J572">
        <v>0</v>
      </c>
      <c r="K572">
        <v>53</v>
      </c>
      <c r="L572">
        <v>38.1</v>
      </c>
      <c r="M572">
        <v>6.4</v>
      </c>
      <c r="N572">
        <v>76</v>
      </c>
      <c r="O572">
        <v>98</v>
      </c>
      <c r="P572">
        <v>22.3</v>
      </c>
      <c r="Q572">
        <v>12.3</v>
      </c>
      <c r="R572">
        <v>11.9</v>
      </c>
      <c r="S572">
        <v>17.6</v>
      </c>
      <c r="T572">
        <v>79</v>
      </c>
      <c r="U572">
        <v>1832</v>
      </c>
      <c r="V572">
        <v>1551000</v>
      </c>
      <c r="W572">
        <v>53</v>
      </c>
      <c r="X572">
        <v>69.6</v>
      </c>
      <c r="Y572">
        <v>64.1</v>
      </c>
      <c r="Z572">
        <v>55.4</v>
      </c>
      <c r="AA572">
        <v>53</v>
      </c>
      <c r="AB572">
        <v>93.3</v>
      </c>
      <c r="AC572">
        <v>66.1</v>
      </c>
      <c r="AD572">
        <v>100</v>
      </c>
      <c r="AE572">
        <v>100</v>
      </c>
      <c r="AF572" t="str">
        <v>High</v>
      </c>
    </row>
    <row r="573">
      <c r="A573" t="str">
        <v>S-0572</v>
      </c>
      <c r="B573">
        <v>2.2</v>
      </c>
      <c r="C573">
        <v>8</v>
      </c>
      <c r="D573">
        <v>3</v>
      </c>
      <c r="E573">
        <v>26</v>
      </c>
      <c r="F573">
        <v>15.4</v>
      </c>
      <c r="G573">
        <v>7.7</v>
      </c>
      <c r="H573">
        <v>58.4</v>
      </c>
      <c r="I573">
        <v>54.2</v>
      </c>
      <c r="J573">
        <v>0</v>
      </c>
      <c r="K573">
        <v>56</v>
      </c>
      <c r="L573">
        <v>21.1</v>
      </c>
      <c r="M573">
        <v>5.8</v>
      </c>
      <c r="N573">
        <v>86</v>
      </c>
      <c r="O573">
        <v>86</v>
      </c>
      <c r="P573">
        <v>17.6</v>
      </c>
      <c r="Q573">
        <v>9.8</v>
      </c>
      <c r="R573">
        <v>8.1</v>
      </c>
      <c r="S573">
        <v>14.9</v>
      </c>
      <c r="T573">
        <v>85</v>
      </c>
      <c r="U573">
        <v>1240</v>
      </c>
      <c r="V573">
        <v>384000</v>
      </c>
      <c r="W573">
        <v>43</v>
      </c>
      <c r="X573">
        <v>82.7</v>
      </c>
      <c r="Y573">
        <v>67.2</v>
      </c>
      <c r="Z573">
        <v>59.5</v>
      </c>
      <c r="AA573">
        <v>43</v>
      </c>
      <c r="AB573">
        <v>99</v>
      </c>
      <c r="AC573">
        <v>71.9</v>
      </c>
      <c r="AD573">
        <v>100</v>
      </c>
      <c r="AE573">
        <v>100</v>
      </c>
      <c r="AF573" t="str">
        <v>High</v>
      </c>
    </row>
    <row r="574">
      <c r="A574" t="str">
        <v>S-0573</v>
      </c>
      <c r="B574">
        <v>1.1</v>
      </c>
      <c r="C574">
        <v>6</v>
      </c>
      <c r="D574">
        <v>4</v>
      </c>
      <c r="E574">
        <v>8.1</v>
      </c>
      <c r="F574">
        <v>10.9</v>
      </c>
      <c r="G574">
        <v>5.7</v>
      </c>
      <c r="H574">
        <v>59.6</v>
      </c>
      <c r="I574">
        <v>49.6</v>
      </c>
      <c r="J574">
        <v>1</v>
      </c>
      <c r="K574">
        <v>35</v>
      </c>
      <c r="L574">
        <v>31.7</v>
      </c>
      <c r="M574">
        <v>6</v>
      </c>
      <c r="N574">
        <v>97</v>
      </c>
      <c r="O574">
        <v>100</v>
      </c>
      <c r="P574">
        <v>20.4</v>
      </c>
      <c r="Q574">
        <v>11.4</v>
      </c>
      <c r="R574">
        <v>6</v>
      </c>
      <c r="S574">
        <v>14.8</v>
      </c>
      <c r="T574">
        <v>87</v>
      </c>
      <c r="U574">
        <v>1609</v>
      </c>
      <c r="V574">
        <v>1231000</v>
      </c>
      <c r="W574">
        <v>39</v>
      </c>
      <c r="X574">
        <v>49</v>
      </c>
      <c r="Y574">
        <v>64.7</v>
      </c>
      <c r="Z574">
        <v>70</v>
      </c>
      <c r="AA574">
        <v>39</v>
      </c>
      <c r="AB574">
        <v>95.4</v>
      </c>
      <c r="AC574">
        <v>60.8</v>
      </c>
      <c r="AD574">
        <v>100</v>
      </c>
      <c r="AE574">
        <v>100</v>
      </c>
      <c r="AF574" t="str">
        <v>High</v>
      </c>
    </row>
    <row r="575">
      <c r="A575" t="str">
        <v>S-0574</v>
      </c>
      <c r="B575">
        <v>4.2</v>
      </c>
      <c r="C575">
        <v>9</v>
      </c>
      <c r="D575">
        <v>7</v>
      </c>
      <c r="E575">
        <v>10.4</v>
      </c>
      <c r="F575">
        <v>9.2</v>
      </c>
      <c r="G575">
        <v>3.2</v>
      </c>
      <c r="H575">
        <v>48.7</v>
      </c>
      <c r="I575">
        <v>54</v>
      </c>
      <c r="J575">
        <v>0</v>
      </c>
      <c r="K575">
        <v>45</v>
      </c>
      <c r="L575">
        <v>40.4</v>
      </c>
      <c r="M575">
        <v>6.4</v>
      </c>
      <c r="N575">
        <v>103</v>
      </c>
      <c r="O575">
        <v>97</v>
      </c>
      <c r="P575">
        <v>13.7</v>
      </c>
      <c r="Q575">
        <v>13.6</v>
      </c>
      <c r="R575">
        <v>16.8</v>
      </c>
      <c r="S575">
        <v>20.1</v>
      </c>
      <c r="T575">
        <v>79</v>
      </c>
      <c r="U575">
        <v>1403</v>
      </c>
      <c r="V575">
        <v>1557000</v>
      </c>
      <c r="W575">
        <v>42</v>
      </c>
      <c r="X575">
        <v>48.7</v>
      </c>
      <c r="Y575">
        <v>62.9</v>
      </c>
      <c r="Z575">
        <v>70.1</v>
      </c>
      <c r="AA575">
        <v>42</v>
      </c>
      <c r="AB575">
        <v>97.4</v>
      </c>
      <c r="AC575">
        <v>60.7</v>
      </c>
      <c r="AD575">
        <v>100</v>
      </c>
      <c r="AE575">
        <v>100</v>
      </c>
      <c r="AF575" t="str">
        <v>High</v>
      </c>
    </row>
    <row r="576">
      <c r="A576" t="str">
        <v>S-0575</v>
      </c>
      <c r="B576">
        <v>3.5</v>
      </c>
      <c r="C576">
        <v>10</v>
      </c>
      <c r="D576">
        <v>3</v>
      </c>
      <c r="E576">
        <v>10.6</v>
      </c>
      <c r="F576">
        <v>9.4</v>
      </c>
      <c r="G576">
        <v>5.7</v>
      </c>
      <c r="H576">
        <v>43.7</v>
      </c>
      <c r="I576">
        <v>63.3</v>
      </c>
      <c r="J576">
        <v>0</v>
      </c>
      <c r="K576">
        <v>48</v>
      </c>
      <c r="L576">
        <v>23.7</v>
      </c>
      <c r="M576">
        <v>5.3</v>
      </c>
      <c r="N576">
        <v>98</v>
      </c>
      <c r="O576">
        <v>78</v>
      </c>
      <c r="P576">
        <v>20.9</v>
      </c>
      <c r="Q576">
        <v>14.8</v>
      </c>
      <c r="R576">
        <v>9.4</v>
      </c>
      <c r="S576">
        <v>22.9</v>
      </c>
      <c r="T576">
        <v>88</v>
      </c>
      <c r="U576">
        <v>1461</v>
      </c>
      <c r="V576">
        <v>1144000</v>
      </c>
      <c r="W576">
        <v>47</v>
      </c>
      <c r="X576">
        <v>57.9</v>
      </c>
      <c r="Y576">
        <v>67</v>
      </c>
      <c r="Z576">
        <v>67.6</v>
      </c>
      <c r="AA576">
        <v>47</v>
      </c>
      <c r="AB576">
        <v>96.8</v>
      </c>
      <c r="AC576">
        <v>64.9</v>
      </c>
      <c r="AD576">
        <v>100</v>
      </c>
      <c r="AE576">
        <v>100</v>
      </c>
      <c r="AF576" t="str">
        <v>High</v>
      </c>
    </row>
    <row r="577">
      <c r="A577" t="str">
        <v>S-0576</v>
      </c>
      <c r="B577">
        <v>1.7</v>
      </c>
      <c r="C577">
        <v>5</v>
      </c>
      <c r="D577">
        <v>2</v>
      </c>
      <c r="E577">
        <v>17.3</v>
      </c>
      <c r="F577">
        <v>16.8</v>
      </c>
      <c r="G577">
        <v>5.8</v>
      </c>
      <c r="H577">
        <v>64.8</v>
      </c>
      <c r="I577">
        <v>63.8</v>
      </c>
      <c r="J577">
        <v>0</v>
      </c>
      <c r="K577">
        <v>48</v>
      </c>
      <c r="L577">
        <v>39.1</v>
      </c>
      <c r="M577">
        <v>6.6</v>
      </c>
      <c r="N577">
        <v>76</v>
      </c>
      <c r="O577">
        <v>105</v>
      </c>
      <c r="P577">
        <v>18.1</v>
      </c>
      <c r="Q577">
        <v>9.5</v>
      </c>
      <c r="R577">
        <v>6.4</v>
      </c>
      <c r="S577">
        <v>17.4</v>
      </c>
      <c r="T577">
        <v>94</v>
      </c>
      <c r="U577">
        <v>1449</v>
      </c>
      <c r="V577">
        <v>1595000</v>
      </c>
      <c r="W577">
        <v>49</v>
      </c>
      <c r="X577">
        <v>62.6</v>
      </c>
      <c r="Y577">
        <v>70.6</v>
      </c>
      <c r="Z577">
        <v>54.4</v>
      </c>
      <c r="AA577">
        <v>49</v>
      </c>
      <c r="AB577">
        <v>97</v>
      </c>
      <c r="AC577">
        <v>65</v>
      </c>
      <c r="AD577">
        <v>100</v>
      </c>
      <c r="AE577">
        <v>100</v>
      </c>
      <c r="AF577" t="str">
        <v>High</v>
      </c>
    </row>
    <row r="578">
      <c r="A578" t="str">
        <v>S-0577</v>
      </c>
      <c r="B578">
        <v>6.1</v>
      </c>
      <c r="C578">
        <v>16</v>
      </c>
      <c r="D578">
        <v>6</v>
      </c>
      <c r="E578">
        <v>13.2</v>
      </c>
      <c r="F578">
        <v>20.2</v>
      </c>
      <c r="G578">
        <v>5.6</v>
      </c>
      <c r="H578">
        <v>54.7</v>
      </c>
      <c r="I578">
        <v>83.6</v>
      </c>
      <c r="J578">
        <v>0</v>
      </c>
      <c r="K578">
        <v>52</v>
      </c>
      <c r="L578">
        <v>33.3</v>
      </c>
      <c r="M578">
        <v>3.8</v>
      </c>
      <c r="N578">
        <v>90</v>
      </c>
      <c r="O578">
        <v>97</v>
      </c>
      <c r="P578">
        <v>14.7</v>
      </c>
      <c r="Q578">
        <v>10.6</v>
      </c>
      <c r="R578">
        <v>6.6</v>
      </c>
      <c r="S578">
        <v>21.5</v>
      </c>
      <c r="T578">
        <v>100</v>
      </c>
      <c r="U578">
        <v>1419</v>
      </c>
      <c r="V578">
        <v>1056000</v>
      </c>
      <c r="W578">
        <v>62</v>
      </c>
      <c r="X578">
        <v>57.5</v>
      </c>
      <c r="Y578">
        <v>80.5</v>
      </c>
      <c r="Z578">
        <v>43.5</v>
      </c>
      <c r="AA578">
        <v>62</v>
      </c>
      <c r="AB578">
        <v>97.3</v>
      </c>
      <c r="AC578">
        <v>64.9</v>
      </c>
      <c r="AD578">
        <v>100</v>
      </c>
      <c r="AE578">
        <v>100</v>
      </c>
      <c r="AF578" t="str">
        <v>High</v>
      </c>
    </row>
    <row r="579">
      <c r="A579" t="str">
        <v>S-0578</v>
      </c>
      <c r="B579">
        <v>0.9</v>
      </c>
      <c r="C579">
        <v>9</v>
      </c>
      <c r="D579">
        <v>0</v>
      </c>
      <c r="E579">
        <v>4.6</v>
      </c>
      <c r="F579">
        <v>13.9</v>
      </c>
      <c r="G579">
        <v>6.4</v>
      </c>
      <c r="H579">
        <v>47.8</v>
      </c>
      <c r="I579">
        <v>43.1</v>
      </c>
      <c r="J579">
        <v>0</v>
      </c>
      <c r="K579">
        <v>33</v>
      </c>
      <c r="L579">
        <v>43.4</v>
      </c>
      <c r="M579">
        <v>8.7</v>
      </c>
      <c r="N579">
        <v>116</v>
      </c>
      <c r="O579">
        <v>67</v>
      </c>
      <c r="P579">
        <v>26.4</v>
      </c>
      <c r="Q579">
        <v>13.5</v>
      </c>
      <c r="R579">
        <v>8.9</v>
      </c>
      <c r="S579">
        <v>14.9</v>
      </c>
      <c r="T579">
        <v>85</v>
      </c>
      <c r="U579">
        <v>1578</v>
      </c>
      <c r="V579">
        <v>1356000</v>
      </c>
      <c r="W579">
        <v>56</v>
      </c>
      <c r="X579">
        <v>39</v>
      </c>
      <c r="Y579">
        <v>56</v>
      </c>
      <c r="Z579">
        <v>63</v>
      </c>
      <c r="AA579">
        <v>56</v>
      </c>
      <c r="AB579">
        <v>95.7</v>
      </c>
      <c r="AC579">
        <v>55.4</v>
      </c>
      <c r="AD579">
        <v>100</v>
      </c>
      <c r="AE579">
        <v>100</v>
      </c>
      <c r="AF579" t="str">
        <v>High</v>
      </c>
    </row>
    <row r="580">
      <c r="A580" t="str">
        <v>S-0579</v>
      </c>
      <c r="B580">
        <v>6.1</v>
      </c>
      <c r="C580">
        <v>16</v>
      </c>
      <c r="D580">
        <v>8</v>
      </c>
      <c r="E580">
        <v>14</v>
      </c>
      <c r="F580">
        <v>11</v>
      </c>
      <c r="G580">
        <v>5.4</v>
      </c>
      <c r="H580">
        <v>45.1</v>
      </c>
      <c r="I580">
        <v>85.4</v>
      </c>
      <c r="J580">
        <v>0</v>
      </c>
      <c r="K580">
        <v>58</v>
      </c>
      <c r="L580">
        <v>15.4</v>
      </c>
      <c r="M580">
        <v>5.7</v>
      </c>
      <c r="N580">
        <v>96</v>
      </c>
      <c r="O580">
        <v>92</v>
      </c>
      <c r="P580">
        <v>9.4</v>
      </c>
      <c r="Q580">
        <v>11.6</v>
      </c>
      <c r="R580">
        <v>8</v>
      </c>
      <c r="S580">
        <v>26</v>
      </c>
      <c r="T580">
        <v>100</v>
      </c>
      <c r="U580">
        <v>1576</v>
      </c>
      <c r="V580">
        <v>2148000</v>
      </c>
      <c r="W580">
        <v>53</v>
      </c>
      <c r="X580">
        <v>66</v>
      </c>
      <c r="Y580">
        <v>80.6</v>
      </c>
      <c r="Z580">
        <v>61.6</v>
      </c>
      <c r="AA580">
        <v>53</v>
      </c>
      <c r="AB580">
        <v>95.7</v>
      </c>
      <c r="AC580">
        <v>70.4</v>
      </c>
      <c r="AD580">
        <v>100</v>
      </c>
      <c r="AE580">
        <v>100</v>
      </c>
      <c r="AF580" t="str">
        <v>High</v>
      </c>
    </row>
    <row r="581">
      <c r="A581" t="str">
        <v>S-0580</v>
      </c>
      <c r="B581">
        <v>1.1</v>
      </c>
      <c r="C581">
        <v>5</v>
      </c>
      <c r="D581">
        <v>2</v>
      </c>
      <c r="E581">
        <v>7.5</v>
      </c>
      <c r="F581">
        <v>13.3</v>
      </c>
      <c r="G581">
        <v>6.2</v>
      </c>
      <c r="H581">
        <v>64.3</v>
      </c>
      <c r="I581">
        <v>62.7</v>
      </c>
      <c r="J581">
        <v>0</v>
      </c>
      <c r="K581">
        <v>42</v>
      </c>
      <c r="L581">
        <v>37</v>
      </c>
      <c r="M581">
        <v>9.2</v>
      </c>
      <c r="N581">
        <v>114</v>
      </c>
      <c r="O581">
        <v>106</v>
      </c>
      <c r="P581">
        <v>20.5</v>
      </c>
      <c r="Q581">
        <v>10.8</v>
      </c>
      <c r="R581">
        <v>5.9</v>
      </c>
      <c r="S581">
        <v>10.3</v>
      </c>
      <c r="T581">
        <v>84</v>
      </c>
      <c r="U581">
        <v>1428</v>
      </c>
      <c r="V581">
        <v>1881000</v>
      </c>
      <c r="W581">
        <v>52</v>
      </c>
      <c r="X581">
        <v>43.6</v>
      </c>
      <c r="Y581">
        <v>67.1</v>
      </c>
      <c r="Z581">
        <v>67.7</v>
      </c>
      <c r="AA581">
        <v>52</v>
      </c>
      <c r="AB581">
        <v>97.2</v>
      </c>
      <c r="AC581">
        <v>60.5</v>
      </c>
      <c r="AD581">
        <v>100</v>
      </c>
      <c r="AE581">
        <v>100</v>
      </c>
      <c r="AF581" t="str">
        <v>High</v>
      </c>
    </row>
    <row r="582">
      <c r="A582" t="str">
        <v>S-0581</v>
      </c>
      <c r="B582">
        <v>1.4</v>
      </c>
      <c r="C582">
        <v>5</v>
      </c>
      <c r="D582">
        <v>2</v>
      </c>
      <c r="E582">
        <v>7.1</v>
      </c>
      <c r="F582">
        <v>11.4</v>
      </c>
      <c r="G582">
        <v>4.8</v>
      </c>
      <c r="H582">
        <v>59.8</v>
      </c>
      <c r="I582">
        <v>32.4</v>
      </c>
      <c r="J582">
        <v>0</v>
      </c>
      <c r="K582">
        <v>36</v>
      </c>
      <c r="L582">
        <v>31.1</v>
      </c>
      <c r="M582">
        <v>9.9</v>
      </c>
      <c r="N582">
        <v>109</v>
      </c>
      <c r="O582">
        <v>86</v>
      </c>
      <c r="P582">
        <v>24.9</v>
      </c>
      <c r="Q582">
        <v>14.2</v>
      </c>
      <c r="R582">
        <v>11.3</v>
      </c>
      <c r="S582">
        <v>16.7</v>
      </c>
      <c r="T582">
        <v>77</v>
      </c>
      <c r="U582">
        <v>1355</v>
      </c>
      <c r="V582">
        <v>630000</v>
      </c>
      <c r="W582">
        <v>40</v>
      </c>
      <c r="X582">
        <v>47.5</v>
      </c>
      <c r="Y582">
        <v>50.6</v>
      </c>
      <c r="Z582">
        <v>67.5</v>
      </c>
      <c r="AA582">
        <v>40</v>
      </c>
      <c r="AB582">
        <v>97.9</v>
      </c>
      <c r="AC582">
        <v>56.5</v>
      </c>
      <c r="AD582">
        <v>100</v>
      </c>
      <c r="AE582">
        <v>100</v>
      </c>
      <c r="AF582" t="str">
        <v>High</v>
      </c>
    </row>
    <row r="583">
      <c r="A583" t="str">
        <v>S-0582</v>
      </c>
      <c r="B583">
        <v>6.5</v>
      </c>
      <c r="D583">
        <v>7</v>
      </c>
      <c r="E583">
        <v>12</v>
      </c>
      <c r="F583">
        <v>12.4</v>
      </c>
      <c r="G583">
        <v>3.7</v>
      </c>
      <c r="H583">
        <v>38.9</v>
      </c>
      <c r="I583">
        <v>56.7</v>
      </c>
      <c r="J583">
        <v>0</v>
      </c>
      <c r="K583">
        <v>48</v>
      </c>
      <c r="L583">
        <v>12.6</v>
      </c>
      <c r="M583">
        <v>4</v>
      </c>
      <c r="N583">
        <v>116</v>
      </c>
      <c r="O583">
        <v>97</v>
      </c>
      <c r="P583">
        <v>12.9</v>
      </c>
      <c r="Q583">
        <v>17.1</v>
      </c>
      <c r="R583">
        <v>9.5</v>
      </c>
      <c r="S583">
        <v>21.8</v>
      </c>
      <c r="T583">
        <v>83</v>
      </c>
      <c r="U583">
        <v>1349</v>
      </c>
      <c r="V583">
        <v>551000</v>
      </c>
      <c r="W583">
        <v>60</v>
      </c>
      <c r="X583">
        <v>61.4</v>
      </c>
      <c r="Y583">
        <v>67.8</v>
      </c>
      <c r="Z583">
        <v>61.4</v>
      </c>
      <c r="AA583">
        <v>60</v>
      </c>
      <c r="AB583">
        <v>97.9</v>
      </c>
      <c r="AC583">
        <v>66.5</v>
      </c>
      <c r="AD583">
        <v>100</v>
      </c>
      <c r="AE583">
        <v>95.2</v>
      </c>
      <c r="AF583" t="str">
        <v>High</v>
      </c>
    </row>
    <row r="584">
      <c r="A584" t="str">
        <v>S-0583</v>
      </c>
      <c r="B584">
        <v>3.9</v>
      </c>
      <c r="C584">
        <v>8</v>
      </c>
      <c r="D584">
        <v>7</v>
      </c>
      <c r="F584">
        <v>14</v>
      </c>
      <c r="G584">
        <v>6</v>
      </c>
      <c r="H584">
        <v>55.5</v>
      </c>
      <c r="I584">
        <v>58.4</v>
      </c>
      <c r="J584">
        <v>0</v>
      </c>
      <c r="K584">
        <v>38</v>
      </c>
      <c r="L584">
        <v>24.7</v>
      </c>
      <c r="M584">
        <v>8.1</v>
      </c>
      <c r="O584">
        <v>75</v>
      </c>
      <c r="P584">
        <v>13.9</v>
      </c>
      <c r="Q584">
        <v>12.6</v>
      </c>
      <c r="R584">
        <v>8</v>
      </c>
      <c r="S584">
        <v>15.8</v>
      </c>
      <c r="T584">
        <v>79</v>
      </c>
      <c r="U584">
        <v>1250</v>
      </c>
      <c r="V584">
        <v>3324000</v>
      </c>
      <c r="W584">
        <v>65</v>
      </c>
      <c r="X584">
        <v>74.5</v>
      </c>
      <c r="Y584">
        <v>67.3</v>
      </c>
      <c r="Z584">
        <v>62.1</v>
      </c>
      <c r="AA584">
        <v>65</v>
      </c>
      <c r="AB584">
        <v>98.9</v>
      </c>
      <c r="AC584">
        <v>71.7</v>
      </c>
      <c r="AD584">
        <v>100</v>
      </c>
      <c r="AE584">
        <v>90.5</v>
      </c>
      <c r="AF584" t="str">
        <v>High</v>
      </c>
    </row>
    <row r="585">
      <c r="A585" t="str">
        <v>S-0584</v>
      </c>
      <c r="B585">
        <v>5.7</v>
      </c>
      <c r="C585">
        <v>11</v>
      </c>
      <c r="D585">
        <v>6</v>
      </c>
      <c r="E585">
        <v>23.8</v>
      </c>
      <c r="F585">
        <v>5.2</v>
      </c>
      <c r="G585">
        <v>4.8</v>
      </c>
      <c r="H585">
        <v>56.7</v>
      </c>
      <c r="I585">
        <v>77.8</v>
      </c>
      <c r="J585">
        <v>1</v>
      </c>
      <c r="K585">
        <v>64</v>
      </c>
      <c r="L585">
        <v>15.2</v>
      </c>
      <c r="M585">
        <v>5.3</v>
      </c>
      <c r="N585">
        <v>81</v>
      </c>
      <c r="O585">
        <v>85</v>
      </c>
      <c r="P585">
        <v>9.2</v>
      </c>
      <c r="Q585">
        <v>8.7</v>
      </c>
      <c r="R585">
        <v>9.9</v>
      </c>
      <c r="S585">
        <v>16</v>
      </c>
      <c r="T585">
        <v>96</v>
      </c>
      <c r="U585">
        <v>1496</v>
      </c>
      <c r="V585">
        <v>838000</v>
      </c>
      <c r="W585">
        <v>29</v>
      </c>
      <c r="X585">
        <v>83.9</v>
      </c>
      <c r="Y585">
        <v>78.7</v>
      </c>
      <c r="Z585">
        <v>82.4</v>
      </c>
      <c r="AA585">
        <v>29</v>
      </c>
      <c r="AB585">
        <v>96.5</v>
      </c>
      <c r="AC585">
        <v>78</v>
      </c>
      <c r="AD585">
        <v>100</v>
      </c>
      <c r="AE585">
        <v>100</v>
      </c>
      <c r="AF585" t="str">
        <v>High</v>
      </c>
    </row>
    <row r="586">
      <c r="A586" t="str">
        <v>S-0585</v>
      </c>
      <c r="B586">
        <v>4.1</v>
      </c>
      <c r="C586">
        <v>11</v>
      </c>
      <c r="D586">
        <v>5</v>
      </c>
      <c r="F586">
        <v>15.6</v>
      </c>
      <c r="G586">
        <v>4.5</v>
      </c>
      <c r="H586">
        <v>56.6</v>
      </c>
      <c r="I586">
        <v>78.3</v>
      </c>
      <c r="J586">
        <v>0</v>
      </c>
      <c r="K586">
        <v>38</v>
      </c>
      <c r="L586">
        <v>38.3</v>
      </c>
      <c r="M586">
        <v>4.9</v>
      </c>
      <c r="O586">
        <v>99</v>
      </c>
      <c r="P586">
        <v>15.6</v>
      </c>
      <c r="Q586">
        <v>11.4</v>
      </c>
      <c r="R586">
        <v>7.4</v>
      </c>
      <c r="S586">
        <v>14.1</v>
      </c>
      <c r="T586">
        <v>98</v>
      </c>
      <c r="U586">
        <v>1859</v>
      </c>
      <c r="V586">
        <v>712000</v>
      </c>
      <c r="W586">
        <v>61</v>
      </c>
      <c r="X586">
        <v>55.8</v>
      </c>
      <c r="Y586">
        <v>76.8</v>
      </c>
      <c r="Z586">
        <v>59.6</v>
      </c>
      <c r="AA586">
        <v>61</v>
      </c>
      <c r="AB586">
        <v>93</v>
      </c>
      <c r="AC586">
        <v>66.1</v>
      </c>
      <c r="AD586">
        <v>100</v>
      </c>
      <c r="AE586">
        <v>90.5</v>
      </c>
      <c r="AF586" t="str">
        <v>High</v>
      </c>
    </row>
    <row r="587">
      <c r="A587" t="str">
        <v>S-0586</v>
      </c>
      <c r="B587">
        <v>7.6</v>
      </c>
      <c r="C587">
        <v>21</v>
      </c>
      <c r="D587">
        <v>10</v>
      </c>
      <c r="E587">
        <v>27.9</v>
      </c>
      <c r="F587">
        <v>8.5</v>
      </c>
      <c r="G587">
        <v>3.6</v>
      </c>
      <c r="H587">
        <v>47.3</v>
      </c>
      <c r="I587">
        <v>78.5</v>
      </c>
      <c r="J587">
        <v>2</v>
      </c>
      <c r="K587">
        <v>58</v>
      </c>
      <c r="L587">
        <v>16.6</v>
      </c>
      <c r="M587">
        <v>2.8</v>
      </c>
      <c r="N587">
        <v>70</v>
      </c>
      <c r="O587">
        <v>100</v>
      </c>
      <c r="P587">
        <v>10.6</v>
      </c>
      <c r="Q587">
        <v>9.1</v>
      </c>
      <c r="R587">
        <v>10.3</v>
      </c>
      <c r="S587">
        <v>23.8</v>
      </c>
      <c r="T587">
        <v>89</v>
      </c>
      <c r="U587">
        <v>1303</v>
      </c>
      <c r="V587">
        <v>2003000</v>
      </c>
      <c r="W587">
        <v>58</v>
      </c>
      <c r="X587">
        <v>85.3</v>
      </c>
      <c r="Y587">
        <v>79.9</v>
      </c>
      <c r="Z587">
        <v>69</v>
      </c>
      <c r="AA587">
        <v>58</v>
      </c>
      <c r="AB587">
        <v>98.4</v>
      </c>
      <c r="AC587">
        <v>79.3</v>
      </c>
      <c r="AD587">
        <v>100</v>
      </c>
      <c r="AE587">
        <v>100</v>
      </c>
      <c r="AF587" t="str">
        <v>High</v>
      </c>
    </row>
    <row r="588">
      <c r="A588" t="str">
        <v>S-0587</v>
      </c>
      <c r="B588">
        <v>3.1</v>
      </c>
      <c r="C588">
        <v>10</v>
      </c>
      <c r="D588">
        <v>6</v>
      </c>
      <c r="E588">
        <v>11.7</v>
      </c>
      <c r="F588">
        <v>10.1</v>
      </c>
      <c r="G588">
        <v>8.9</v>
      </c>
      <c r="H588">
        <v>63.7</v>
      </c>
      <c r="I588">
        <v>61.5</v>
      </c>
      <c r="J588">
        <v>0</v>
      </c>
      <c r="K588">
        <v>55</v>
      </c>
      <c r="L588">
        <v>22.1</v>
      </c>
      <c r="M588">
        <v>4.8</v>
      </c>
      <c r="N588">
        <v>89</v>
      </c>
      <c r="O588">
        <v>55</v>
      </c>
      <c r="P588">
        <v>16.8</v>
      </c>
      <c r="Q588">
        <v>7.5</v>
      </c>
      <c r="R588">
        <v>9.2</v>
      </c>
      <c r="S588">
        <v>2</v>
      </c>
      <c r="T588">
        <v>84</v>
      </c>
      <c r="U588">
        <v>1640</v>
      </c>
      <c r="V588">
        <v>3147000</v>
      </c>
      <c r="W588">
        <v>87</v>
      </c>
      <c r="X588">
        <v>63.1</v>
      </c>
      <c r="Y588">
        <v>71.2</v>
      </c>
      <c r="Z588">
        <v>81.2</v>
      </c>
      <c r="AA588">
        <v>87</v>
      </c>
      <c r="AB588">
        <v>95.1</v>
      </c>
      <c r="AC588">
        <v>74.3</v>
      </c>
      <c r="AD588">
        <v>100</v>
      </c>
      <c r="AE588">
        <v>100</v>
      </c>
      <c r="AF588" t="str">
        <v>High</v>
      </c>
    </row>
    <row r="589">
      <c r="A589" t="str">
        <v>S-0588</v>
      </c>
      <c r="B589">
        <v>3.5</v>
      </c>
      <c r="C589">
        <v>12</v>
      </c>
      <c r="D589">
        <v>4</v>
      </c>
      <c r="F589">
        <v>21.3</v>
      </c>
      <c r="G589">
        <v>5.1</v>
      </c>
      <c r="H589">
        <v>56.8</v>
      </c>
      <c r="I589">
        <v>72.4</v>
      </c>
      <c r="J589">
        <v>0</v>
      </c>
      <c r="K589">
        <v>34</v>
      </c>
      <c r="L589">
        <v>38.3</v>
      </c>
      <c r="M589">
        <v>4.8</v>
      </c>
      <c r="O589">
        <v>85</v>
      </c>
      <c r="P589">
        <v>15.8</v>
      </c>
      <c r="Q589">
        <v>9.1</v>
      </c>
      <c r="R589">
        <v>10.5</v>
      </c>
      <c r="S589">
        <v>21.4</v>
      </c>
      <c r="T589">
        <v>95</v>
      </c>
      <c r="U589">
        <v>1135</v>
      </c>
      <c r="V589">
        <v>1741000</v>
      </c>
      <c r="W589">
        <v>38</v>
      </c>
      <c r="X589">
        <v>58.5</v>
      </c>
      <c r="Y589">
        <v>74.2</v>
      </c>
      <c r="Z589">
        <v>41.1</v>
      </c>
      <c r="AA589">
        <v>38</v>
      </c>
      <c r="AB589">
        <v>100</v>
      </c>
      <c r="AC589">
        <v>61</v>
      </c>
      <c r="AD589">
        <v>100</v>
      </c>
      <c r="AE589">
        <v>90.5</v>
      </c>
      <c r="AF589" t="str">
        <v>High</v>
      </c>
    </row>
    <row r="590">
      <c r="A590" t="str">
        <v>S-0589</v>
      </c>
      <c r="B590">
        <v>3.2</v>
      </c>
      <c r="C590">
        <v>9</v>
      </c>
      <c r="D590">
        <v>4</v>
      </c>
      <c r="E590">
        <v>12.2</v>
      </c>
      <c r="F590">
        <v>5.4</v>
      </c>
      <c r="G590">
        <v>8.1</v>
      </c>
      <c r="H590">
        <v>69.5</v>
      </c>
      <c r="I590">
        <v>42.5</v>
      </c>
      <c r="J590">
        <v>0</v>
      </c>
      <c r="K590">
        <v>56</v>
      </c>
      <c r="L590">
        <v>34.4</v>
      </c>
      <c r="M590">
        <v>6.8</v>
      </c>
      <c r="N590">
        <v>87</v>
      </c>
      <c r="O590">
        <v>85</v>
      </c>
      <c r="P590">
        <v>28.1</v>
      </c>
      <c r="Q590">
        <v>9.3</v>
      </c>
      <c r="R590">
        <v>6.2</v>
      </c>
      <c r="S590">
        <v>8.4</v>
      </c>
      <c r="T590">
        <v>83</v>
      </c>
      <c r="U590">
        <v>2101</v>
      </c>
      <c r="V590">
        <v>2864000</v>
      </c>
      <c r="W590">
        <v>58</v>
      </c>
      <c r="X590">
        <v>56.7</v>
      </c>
      <c r="Y590">
        <v>59.4</v>
      </c>
      <c r="Z590">
        <v>87.4</v>
      </c>
      <c r="AA590">
        <v>58</v>
      </c>
      <c r="AB590">
        <v>90.6</v>
      </c>
      <c r="AC590">
        <v>67</v>
      </c>
      <c r="AD590">
        <v>100</v>
      </c>
      <c r="AE590">
        <v>100</v>
      </c>
      <c r="AF590" t="str">
        <v>High</v>
      </c>
    </row>
    <row r="591">
      <c r="A591" t="str">
        <v>S-0590</v>
      </c>
      <c r="B591">
        <v>2.2</v>
      </c>
      <c r="C591">
        <v>5</v>
      </c>
      <c r="D591">
        <v>5</v>
      </c>
      <c r="E591">
        <v>13.2</v>
      </c>
      <c r="F591">
        <v>10.9</v>
      </c>
      <c r="G591">
        <v>6.3</v>
      </c>
      <c r="H591">
        <v>82</v>
      </c>
      <c r="I591">
        <v>63.4</v>
      </c>
      <c r="J591">
        <v>0</v>
      </c>
      <c r="K591">
        <v>53</v>
      </c>
      <c r="L591">
        <v>16.1</v>
      </c>
      <c r="M591">
        <v>8.8</v>
      </c>
      <c r="N591">
        <v>87</v>
      </c>
      <c r="O591">
        <v>93</v>
      </c>
      <c r="P591">
        <v>10.5</v>
      </c>
      <c r="Q591">
        <v>9.7</v>
      </c>
      <c r="R591">
        <v>4.6</v>
      </c>
      <c r="S591">
        <v>16</v>
      </c>
      <c r="T591">
        <v>91</v>
      </c>
      <c r="U591">
        <v>1599</v>
      </c>
      <c r="V591">
        <v>2348000</v>
      </c>
      <c r="W591">
        <v>63</v>
      </c>
      <c r="X591">
        <v>65.3</v>
      </c>
      <c r="Y591">
        <v>72.4</v>
      </c>
      <c r="Z591">
        <v>69.1</v>
      </c>
      <c r="AA591">
        <v>63</v>
      </c>
      <c r="AB591">
        <v>95.5</v>
      </c>
      <c r="AC591">
        <v>70.6</v>
      </c>
      <c r="AD591">
        <v>100</v>
      </c>
      <c r="AE591">
        <v>100</v>
      </c>
      <c r="AF591" t="str">
        <v>High</v>
      </c>
    </row>
    <row r="592">
      <c r="A592" t="str">
        <v>S-0591</v>
      </c>
      <c r="B592">
        <v>2.9</v>
      </c>
      <c r="C592">
        <v>8</v>
      </c>
      <c r="D592">
        <v>4</v>
      </c>
      <c r="E592">
        <v>12.2</v>
      </c>
      <c r="F592">
        <v>15.7</v>
      </c>
      <c r="G592">
        <v>6.9</v>
      </c>
      <c r="H592">
        <v>29.8</v>
      </c>
      <c r="I592">
        <v>75.5</v>
      </c>
      <c r="J592">
        <v>0</v>
      </c>
      <c r="K592">
        <v>45</v>
      </c>
      <c r="L592">
        <v>37.7</v>
      </c>
      <c r="M592">
        <v>5.7</v>
      </c>
      <c r="N592">
        <v>105</v>
      </c>
      <c r="O592">
        <v>72</v>
      </c>
      <c r="P592">
        <v>13.5</v>
      </c>
      <c r="Q592">
        <v>2.4</v>
      </c>
      <c r="R592">
        <v>2.9</v>
      </c>
      <c r="S592">
        <v>21.5</v>
      </c>
      <c r="T592">
        <v>91</v>
      </c>
      <c r="U592">
        <v>1759</v>
      </c>
      <c r="V592">
        <v>1403000</v>
      </c>
      <c r="W592">
        <v>46</v>
      </c>
      <c r="X592">
        <v>54.3</v>
      </c>
      <c r="Y592">
        <v>81.4</v>
      </c>
      <c r="Z592">
        <v>54</v>
      </c>
      <c r="AA592">
        <v>46</v>
      </c>
      <c r="AB592">
        <v>94</v>
      </c>
      <c r="AC592">
        <v>64.2</v>
      </c>
      <c r="AD592">
        <v>100</v>
      </c>
      <c r="AE592">
        <v>100</v>
      </c>
      <c r="AF592" t="str">
        <v>High</v>
      </c>
    </row>
    <row r="593">
      <c r="A593" t="str">
        <v>S-0592</v>
      </c>
      <c r="B593">
        <v>3.4</v>
      </c>
      <c r="C593">
        <v>8</v>
      </c>
      <c r="D593">
        <v>4</v>
      </c>
      <c r="E593">
        <v>11.9</v>
      </c>
      <c r="F593">
        <v>15.1</v>
      </c>
      <c r="G593">
        <v>6</v>
      </c>
      <c r="H593">
        <v>55.8</v>
      </c>
      <c r="I593">
        <v>71.1</v>
      </c>
      <c r="J593">
        <v>1</v>
      </c>
      <c r="K593">
        <v>43</v>
      </c>
      <c r="L593">
        <v>39.5</v>
      </c>
      <c r="M593">
        <v>7.6</v>
      </c>
      <c r="N593">
        <v>100</v>
      </c>
      <c r="O593">
        <v>98</v>
      </c>
      <c r="P593">
        <v>19.1</v>
      </c>
      <c r="Q593">
        <v>11.8</v>
      </c>
      <c r="R593">
        <v>7.5</v>
      </c>
      <c r="S593">
        <v>17.2</v>
      </c>
      <c r="T593">
        <v>90</v>
      </c>
      <c r="U593">
        <v>1565</v>
      </c>
      <c r="V593">
        <v>523000</v>
      </c>
      <c r="W593">
        <v>31</v>
      </c>
      <c r="X593">
        <v>51.7</v>
      </c>
      <c r="Y593">
        <v>70.7</v>
      </c>
      <c r="Z593">
        <v>58.5</v>
      </c>
      <c r="AA593">
        <v>31</v>
      </c>
      <c r="AB593">
        <v>95.8</v>
      </c>
      <c r="AC593">
        <v>60.1</v>
      </c>
      <c r="AD593">
        <v>100</v>
      </c>
      <c r="AE593">
        <v>100</v>
      </c>
      <c r="AF593" t="str">
        <v>High</v>
      </c>
    </row>
    <row r="594">
      <c r="A594" t="str">
        <v>S-0593</v>
      </c>
      <c r="B594">
        <v>6.8</v>
      </c>
      <c r="C594">
        <v>14</v>
      </c>
      <c r="D594">
        <v>10</v>
      </c>
      <c r="E594">
        <v>19.1</v>
      </c>
      <c r="F594">
        <v>7.7</v>
      </c>
      <c r="G594">
        <v>3.1</v>
      </c>
      <c r="H594">
        <v>60.5</v>
      </c>
      <c r="I594">
        <v>90.7</v>
      </c>
      <c r="J594">
        <v>0</v>
      </c>
      <c r="K594">
        <v>65</v>
      </c>
      <c r="L594">
        <v>15.2</v>
      </c>
      <c r="M594">
        <v>4.1</v>
      </c>
      <c r="N594">
        <v>70</v>
      </c>
      <c r="O594">
        <v>78</v>
      </c>
      <c r="P594">
        <v>8.3</v>
      </c>
      <c r="Q594">
        <v>17.5</v>
      </c>
      <c r="R594">
        <v>7.9</v>
      </c>
      <c r="S594">
        <v>22.3</v>
      </c>
      <c r="T594">
        <v>88</v>
      </c>
      <c r="U594">
        <v>2159</v>
      </c>
      <c r="V594">
        <v>1300000</v>
      </c>
      <c r="W594">
        <v>55</v>
      </c>
      <c r="X594">
        <v>78.1</v>
      </c>
      <c r="Y594">
        <v>81.9</v>
      </c>
      <c r="Z594">
        <v>72</v>
      </c>
      <c r="AA594">
        <v>55</v>
      </c>
      <c r="AB594">
        <v>90.1</v>
      </c>
      <c r="AC594">
        <v>76.7</v>
      </c>
      <c r="AD594">
        <v>100</v>
      </c>
      <c r="AE594">
        <v>100</v>
      </c>
      <c r="AF594" t="str">
        <v>High</v>
      </c>
    </row>
    <row r="595">
      <c r="A595" t="str">
        <v>S-0594</v>
      </c>
      <c r="B595">
        <v>1.2</v>
      </c>
      <c r="C595">
        <v>5</v>
      </c>
      <c r="D595">
        <v>1</v>
      </c>
      <c r="E595">
        <v>4.8</v>
      </c>
      <c r="F595">
        <v>16.6</v>
      </c>
      <c r="G595">
        <v>5.3</v>
      </c>
      <c r="H595">
        <v>54.7</v>
      </c>
      <c r="I595">
        <v>47.2</v>
      </c>
      <c r="J595">
        <v>0</v>
      </c>
      <c r="K595">
        <v>32</v>
      </c>
      <c r="L595">
        <v>42.1</v>
      </c>
      <c r="M595">
        <v>7.2</v>
      </c>
      <c r="N595">
        <v>111</v>
      </c>
      <c r="O595">
        <v>87</v>
      </c>
      <c r="P595">
        <v>17.7</v>
      </c>
      <c r="Q595">
        <v>12.6</v>
      </c>
      <c r="R595">
        <v>8.5</v>
      </c>
      <c r="S595">
        <v>18.3</v>
      </c>
      <c r="T595">
        <v>74</v>
      </c>
      <c r="U595">
        <v>1365</v>
      </c>
      <c r="V595">
        <v>1112000</v>
      </c>
      <c r="W595">
        <v>47</v>
      </c>
      <c r="X595">
        <v>38.9</v>
      </c>
      <c r="Y595">
        <v>62.4</v>
      </c>
      <c r="Z595">
        <v>54.2</v>
      </c>
      <c r="AA595">
        <v>47</v>
      </c>
      <c r="AB595">
        <v>97.8</v>
      </c>
      <c r="AC595">
        <v>54.5</v>
      </c>
      <c r="AD595">
        <v>100</v>
      </c>
      <c r="AE595">
        <v>100</v>
      </c>
      <c r="AF595" t="str">
        <v>High</v>
      </c>
    </row>
    <row r="596">
      <c r="A596" t="str">
        <v>S-0595</v>
      </c>
      <c r="B596">
        <v>5.3</v>
      </c>
      <c r="C596">
        <v>11</v>
      </c>
      <c r="D596">
        <v>6</v>
      </c>
      <c r="E596">
        <v>13.1</v>
      </c>
      <c r="F596">
        <v>4.3</v>
      </c>
      <c r="G596">
        <v>10</v>
      </c>
      <c r="H596">
        <v>56.7</v>
      </c>
      <c r="I596">
        <v>92.8</v>
      </c>
      <c r="J596">
        <v>1</v>
      </c>
      <c r="K596">
        <v>65</v>
      </c>
      <c r="L596">
        <v>18.4</v>
      </c>
      <c r="M596">
        <v>1.6</v>
      </c>
      <c r="N596">
        <v>87</v>
      </c>
      <c r="O596">
        <v>72</v>
      </c>
      <c r="P596">
        <v>6.3</v>
      </c>
      <c r="Q596">
        <v>1</v>
      </c>
      <c r="R596">
        <v>0.8</v>
      </c>
      <c r="S596">
        <v>10</v>
      </c>
      <c r="T596">
        <v>99</v>
      </c>
      <c r="U596">
        <v>2268</v>
      </c>
      <c r="V596">
        <v>2328000</v>
      </c>
      <c r="W596">
        <v>57</v>
      </c>
      <c r="X596">
        <v>65.8</v>
      </c>
      <c r="Y596">
        <v>94.7</v>
      </c>
      <c r="Z596">
        <v>88.8</v>
      </c>
      <c r="AA596">
        <v>57</v>
      </c>
      <c r="AB596">
        <v>89</v>
      </c>
      <c r="AC596">
        <v>79.1</v>
      </c>
      <c r="AD596">
        <v>100</v>
      </c>
      <c r="AE596">
        <v>100</v>
      </c>
      <c r="AF596" t="str">
        <v>High</v>
      </c>
    </row>
    <row r="597">
      <c r="A597" t="str">
        <v>S-0596</v>
      </c>
      <c r="B597">
        <v>3.8</v>
      </c>
      <c r="C597">
        <v>12</v>
      </c>
      <c r="D597">
        <v>5</v>
      </c>
      <c r="E597">
        <v>12.7</v>
      </c>
      <c r="F597">
        <v>7.2</v>
      </c>
      <c r="G597">
        <v>5.9</v>
      </c>
      <c r="H597">
        <v>67</v>
      </c>
      <c r="I597">
        <v>54</v>
      </c>
      <c r="J597">
        <v>1</v>
      </c>
      <c r="K597">
        <v>49</v>
      </c>
      <c r="L597">
        <v>25.2</v>
      </c>
      <c r="M597">
        <v>6.8</v>
      </c>
      <c r="N597">
        <v>93</v>
      </c>
      <c r="O597">
        <v>70</v>
      </c>
      <c r="P597">
        <v>16.3</v>
      </c>
      <c r="Q597">
        <v>13.9</v>
      </c>
      <c r="R597">
        <v>10.2</v>
      </c>
      <c r="S597">
        <v>16.2</v>
      </c>
      <c r="T597">
        <v>79</v>
      </c>
      <c r="U597">
        <v>2262</v>
      </c>
      <c r="V597">
        <v>3188000</v>
      </c>
      <c r="W597">
        <v>64</v>
      </c>
      <c r="X597">
        <v>61.8</v>
      </c>
      <c r="Y597">
        <v>64.4</v>
      </c>
      <c r="Z597">
        <v>77.6</v>
      </c>
      <c r="AA597">
        <v>64</v>
      </c>
      <c r="AB597">
        <v>89.1</v>
      </c>
      <c r="AC597">
        <v>68.5</v>
      </c>
      <c r="AD597">
        <v>100</v>
      </c>
      <c r="AE597">
        <v>100</v>
      </c>
      <c r="AF597" t="str">
        <v>High</v>
      </c>
    </row>
    <row r="598">
      <c r="A598" t="str">
        <v>S-0597</v>
      </c>
      <c r="B598">
        <v>1.2</v>
      </c>
      <c r="C598">
        <v>4</v>
      </c>
      <c r="D598">
        <v>3</v>
      </c>
      <c r="E598">
        <v>15.3</v>
      </c>
      <c r="F598">
        <v>13.2</v>
      </c>
      <c r="G598">
        <v>5.7</v>
      </c>
      <c r="H598">
        <v>79.4</v>
      </c>
      <c r="I598">
        <v>72.1</v>
      </c>
      <c r="J598">
        <v>0</v>
      </c>
      <c r="K598">
        <v>51</v>
      </c>
      <c r="L598">
        <v>21.8</v>
      </c>
      <c r="M598">
        <v>7</v>
      </c>
      <c r="N598">
        <v>74</v>
      </c>
      <c r="O598">
        <v>70</v>
      </c>
      <c r="P598">
        <v>13.7</v>
      </c>
      <c r="Q598">
        <v>4.6</v>
      </c>
      <c r="R598">
        <v>11.1</v>
      </c>
      <c r="S598">
        <v>17.9</v>
      </c>
      <c r="T598">
        <v>92</v>
      </c>
      <c r="U598">
        <v>2052</v>
      </c>
      <c r="V598">
        <v>3029000</v>
      </c>
      <c r="W598">
        <v>76</v>
      </c>
      <c r="X598">
        <v>69.4</v>
      </c>
      <c r="Y598">
        <v>74.7</v>
      </c>
      <c r="Z598">
        <v>62.4</v>
      </c>
      <c r="AA598">
        <v>76</v>
      </c>
      <c r="AB598">
        <v>91.1</v>
      </c>
      <c r="AC598">
        <v>72.2</v>
      </c>
      <c r="AD598">
        <v>100</v>
      </c>
      <c r="AE598">
        <v>100</v>
      </c>
      <c r="AF598" t="str">
        <v>High</v>
      </c>
    </row>
    <row r="599">
      <c r="A599" t="str">
        <v>S-0598</v>
      </c>
      <c r="B599">
        <v>1.4</v>
      </c>
      <c r="C599">
        <v>5</v>
      </c>
      <c r="D599">
        <v>1</v>
      </c>
      <c r="E599">
        <v>12.9</v>
      </c>
      <c r="F599">
        <v>8</v>
      </c>
      <c r="G599">
        <v>8</v>
      </c>
      <c r="H599">
        <v>55.2</v>
      </c>
      <c r="I599">
        <v>48.9</v>
      </c>
      <c r="J599">
        <v>0</v>
      </c>
      <c r="K599">
        <v>50</v>
      </c>
      <c r="L599">
        <v>26.2</v>
      </c>
      <c r="M599">
        <v>4.9</v>
      </c>
      <c r="N599">
        <v>93</v>
      </c>
      <c r="O599">
        <v>96</v>
      </c>
      <c r="P599">
        <v>22.2</v>
      </c>
      <c r="Q599">
        <v>10.3</v>
      </c>
      <c r="R599">
        <v>9.6</v>
      </c>
      <c r="S599">
        <v>9.7</v>
      </c>
      <c r="T599">
        <v>75</v>
      </c>
      <c r="U599">
        <v>1360</v>
      </c>
      <c r="V599">
        <v>2002000</v>
      </c>
      <c r="W599">
        <v>52</v>
      </c>
      <c r="X599">
        <v>59.7</v>
      </c>
      <c r="Y599">
        <v>63.5</v>
      </c>
      <c r="Z599">
        <v>80.5</v>
      </c>
      <c r="AA599">
        <v>52</v>
      </c>
      <c r="AB599">
        <v>97.8</v>
      </c>
      <c r="AC599">
        <v>67.8</v>
      </c>
      <c r="AD599">
        <v>100</v>
      </c>
      <c r="AE599">
        <v>100</v>
      </c>
      <c r="AF599" t="str">
        <v>High</v>
      </c>
    </row>
    <row r="600">
      <c r="A600" t="str">
        <v>S-0599</v>
      </c>
      <c r="B600">
        <v>6</v>
      </c>
      <c r="C600">
        <v>18</v>
      </c>
      <c r="D600">
        <v>8</v>
      </c>
      <c r="E600">
        <v>8.8</v>
      </c>
      <c r="F600">
        <v>18.9</v>
      </c>
      <c r="G600">
        <v>3.9</v>
      </c>
      <c r="H600">
        <v>59.8</v>
      </c>
      <c r="I600">
        <v>84.1</v>
      </c>
      <c r="J600">
        <v>0</v>
      </c>
      <c r="K600">
        <v>47</v>
      </c>
      <c r="L600">
        <v>29.9</v>
      </c>
      <c r="M600">
        <v>3</v>
      </c>
      <c r="N600">
        <v>103</v>
      </c>
      <c r="O600">
        <v>98</v>
      </c>
      <c r="P600">
        <v>15.3</v>
      </c>
      <c r="Q600">
        <v>13.4</v>
      </c>
      <c r="R600">
        <v>8.2</v>
      </c>
      <c r="S600">
        <v>19.4</v>
      </c>
      <c r="T600">
        <v>99</v>
      </c>
      <c r="U600">
        <v>1707</v>
      </c>
      <c r="V600">
        <v>3027000</v>
      </c>
      <c r="W600">
        <v>48</v>
      </c>
      <c r="X600">
        <v>50.4</v>
      </c>
      <c r="Y600">
        <v>79.2</v>
      </c>
      <c r="Z600">
        <v>48.1</v>
      </c>
      <c r="AA600">
        <v>48</v>
      </c>
      <c r="AB600">
        <v>94.5</v>
      </c>
      <c r="AC600">
        <v>61.3</v>
      </c>
      <c r="AD600">
        <v>100</v>
      </c>
      <c r="AE600">
        <v>100</v>
      </c>
      <c r="AF600" t="str">
        <v>High</v>
      </c>
    </row>
    <row r="601">
      <c r="A601" t="str">
        <v>S-0600</v>
      </c>
      <c r="B601">
        <v>4.9</v>
      </c>
      <c r="C601">
        <v>13</v>
      </c>
      <c r="D601">
        <v>5</v>
      </c>
      <c r="E601">
        <v>34.8</v>
      </c>
      <c r="F601">
        <v>11.8</v>
      </c>
      <c r="G601">
        <v>5.9</v>
      </c>
      <c r="H601">
        <v>55.1</v>
      </c>
      <c r="I601">
        <v>51.6</v>
      </c>
      <c r="J601">
        <v>2</v>
      </c>
      <c r="K601">
        <v>51</v>
      </c>
      <c r="L601">
        <v>19.2</v>
      </c>
      <c r="M601">
        <v>8.8</v>
      </c>
      <c r="N601">
        <v>61</v>
      </c>
      <c r="O601">
        <v>92</v>
      </c>
      <c r="P601">
        <v>22.5</v>
      </c>
      <c r="Q601">
        <v>11.7</v>
      </c>
      <c r="R601">
        <v>9.2</v>
      </c>
      <c r="S601">
        <v>10.7</v>
      </c>
      <c r="T601">
        <v>72</v>
      </c>
      <c r="U601">
        <v>1504</v>
      </c>
      <c r="V601">
        <v>1984000</v>
      </c>
      <c r="W601">
        <v>47</v>
      </c>
      <c r="X601">
        <v>85.8</v>
      </c>
      <c r="Y601">
        <v>61</v>
      </c>
      <c r="Z601">
        <v>70.9</v>
      </c>
      <c r="AA601">
        <v>47</v>
      </c>
      <c r="AB601">
        <v>96.4</v>
      </c>
      <c r="AC601">
        <v>73.8</v>
      </c>
      <c r="AD601">
        <v>100</v>
      </c>
      <c r="AE601">
        <v>100</v>
      </c>
      <c r="AF601" t="str">
        <v>High</v>
      </c>
    </row>
  </sheetData>
  <ignoredErrors>
    <ignoredError numberStoredAsText="1" sqref="A1:AF601"/>
  </ignoredErrors>
</worksheet>
</file>

<file path=xl/worksheets/sheet6.xml><?xml version="1.0" encoding="utf-8"?>
<worksheet xmlns="http://schemas.openxmlformats.org/spreadsheetml/2006/main" xmlns:r="http://schemas.openxmlformats.org/officeDocument/2006/relationships">
  <dimension ref="A1:D4"/>
  <sheetViews>
    <sheetView workbookViewId="0" rightToLeft="0"/>
  </sheetViews>
  <sheetData>
    <row r="1">
      <c r="A1" t="str">
        <v>Likelihood \ Impact</v>
      </c>
      <c r="B1" t="str">
        <v>Low</v>
      </c>
      <c r="C1" t="str">
        <v>Medium</v>
      </c>
      <c r="D1" t="str">
        <v>High</v>
      </c>
    </row>
    <row r="2">
      <c r="A2" t="str">
        <v>Low</v>
      </c>
      <c r="B2" t="str">
        <v>Low</v>
      </c>
      <c r="C2" t="str">
        <v>Low</v>
      </c>
      <c r="D2" t="str">
        <v>Medium</v>
      </c>
    </row>
    <row r="3">
      <c r="A3" t="str">
        <v>Medium</v>
      </c>
      <c r="B3" t="str">
        <v>Low</v>
      </c>
      <c r="C3" t="str">
        <v>Medium</v>
      </c>
      <c r="D3" t="str">
        <v>High</v>
      </c>
    </row>
    <row r="4">
      <c r="A4" t="str">
        <v>High</v>
      </c>
      <c r="B4" t="str">
        <v>Medium</v>
      </c>
      <c r="C4" t="str">
        <v>High</v>
      </c>
      <c r="D4" t="str">
        <v>High</v>
      </c>
    </row>
  </sheetData>
  <pageMargins left="0.75" right="0.75" top="1" bottom="1" header="0.511811023622047" footer="0.511811023622047"/>
  <ignoredErrors>
    <ignoredError numberStoredAsText="1" sqref="A1:D4"/>
  </ignoredErrors>
</worksheet>
</file>

<file path=xl/worksheets/sheet7.xml><?xml version="1.0" encoding="utf-8"?>
<worksheet xmlns="http://schemas.openxmlformats.org/spreadsheetml/2006/main" xmlns:r="http://schemas.openxmlformats.org/officeDocument/2006/relationships">
  <dimension ref="A1:L3601"/>
  <sheetViews>
    <sheetView workbookViewId="0" rightToLeft="0"/>
  </sheetViews>
  <sheetData>
    <row r="1">
      <c r="A1" t="str">
        <v>Risk ID</v>
      </c>
      <c r="B1" t="str">
        <v>Site ID</v>
      </c>
      <c r="C1" t="str">
        <v>Risk Category</v>
      </c>
      <c r="D1" t="str">
        <v>Description</v>
      </c>
      <c r="E1" t="str">
        <v>Likelihood</v>
      </c>
      <c r="F1" t="str">
        <v>Impact</v>
      </c>
      <c r="G1" t="str">
        <v>Overall Risk Rating</v>
      </c>
      <c r="H1" t="str">
        <v>Date Identified</v>
      </c>
      <c r="I1" t="str">
        <v>Status</v>
      </c>
      <c r="J1" t="str">
        <v>Mitigation Plan</v>
      </c>
      <c r="K1" t="str">
        <v>Owner</v>
      </c>
      <c r="L1" t="str">
        <v>Risk Score (Numeric)</v>
      </c>
    </row>
    <row r="2">
      <c r="A2" t="str">
        <v>R-00001</v>
      </c>
      <c r="B2" t="str">
        <v>S-0001</v>
      </c>
      <c r="C2" t="str">
        <v>Operational</v>
      </c>
      <c r="D2" t="str">
        <v>Clinical coordinator role currently open, may delay start-up</v>
      </c>
      <c r="E2" t="str">
        <v>Low</v>
      </c>
      <c r="F2" t="str">
        <v>Medium</v>
      </c>
      <c r="G2" t="str">
        <f>INDEX(Risk_Matrix!$B$2:$D$4,MATCH(E2,Risk_Matrix!$A$2:$A$4,0),MATCH(F2,Risk_Matrix!$B$1:$D$1,0))</f>
        <v>Low</v>
      </c>
      <c r="H2" s="1">
        <v>46202</v>
      </c>
      <c r="I2" t="str">
        <v>Mitigated</v>
      </c>
      <c r="J2" t="str">
        <v>Mitigation actions completed; residual risk accepted</v>
      </c>
      <c r="K2" t="str">
        <v>Clinical Ops Manager</v>
      </c>
      <c r="L2">
        <f>IF(G2="High",3,IF(G2="Medium",2,1))</f>
        <v>1</v>
      </c>
    </row>
    <row r="3">
      <c r="A3" t="str">
        <v>R-00002</v>
      </c>
      <c r="B3" t="str">
        <v>S-0001</v>
      </c>
      <c r="C3" t="str">
        <v>Compliance</v>
      </c>
      <c r="D3" t="str">
        <v>GCP refresher training overdue for part of site staff</v>
      </c>
      <c r="E3" t="str">
        <v>Low</v>
      </c>
      <c r="F3" t="str">
        <v>Low</v>
      </c>
      <c r="G3" t="str">
        <f>INDEX(Risk_Matrix!$B$2:$D$4,MATCH(E3,Risk_Matrix!$A$2:$A$4,0),MATCH(F3,Risk_Matrix!$B$1:$D$1,0))</f>
        <v>Low</v>
      </c>
      <c r="H3" s="1">
        <v>46221</v>
      </c>
      <c r="I3" t="str">
        <v>Mitigated</v>
      </c>
      <c r="J3" t="str">
        <v>Mitigation actions completed; residual risk accepted</v>
      </c>
      <c r="K3" t="str">
        <v>Regulatory Affairs Lead</v>
      </c>
      <c r="L3">
        <f>IF(G3="High",3,IF(G3="Medium",2,1))</f>
        <v>1</v>
      </c>
    </row>
    <row r="4">
      <c r="A4" t="str">
        <v>R-00003</v>
      </c>
      <c r="B4" t="str">
        <v>S-0001</v>
      </c>
      <c r="C4" t="str">
        <v>Enrollment</v>
      </c>
      <c r="D4" t="str">
        <v>Referral pipeline narrower than target eligible population</v>
      </c>
      <c r="E4" t="str">
        <v>Low</v>
      </c>
      <c r="F4" t="str">
        <v>Low</v>
      </c>
      <c r="G4" t="str">
        <f>INDEX(Risk_Matrix!$B$2:$D$4,MATCH(E4,Risk_Matrix!$A$2:$A$4,0),MATCH(F4,Risk_Matrix!$B$1:$D$1,0))</f>
        <v>Low</v>
      </c>
      <c r="H4" s="1">
        <v>46194</v>
      </c>
      <c r="I4" t="str">
        <v>Mitigated</v>
      </c>
      <c r="J4" t="str">
        <v>Corrective action implemented; monitored at next visit</v>
      </c>
      <c r="K4" t="str">
        <v>Site Feasibility Lead</v>
      </c>
      <c r="L4">
        <f>IF(G4="High",3,IF(G4="Medium",2,1))</f>
        <v>1</v>
      </c>
    </row>
    <row r="5">
      <c r="A5" t="str">
        <v>R-00004</v>
      </c>
      <c r="B5" t="str">
        <v>S-0001</v>
      </c>
      <c r="C5" t="str">
        <v>Competitive</v>
      </c>
      <c r="D5" t="str">
        <v>One or more competing trials recruiting the same indication nearby</v>
      </c>
      <c r="E5" t="str">
        <v>Medium</v>
      </c>
      <c r="F5" t="str">
        <v>Low</v>
      </c>
      <c r="G5" t="str">
        <f>INDEX(Risk_Matrix!$B$2:$D$4,MATCH(E5,Risk_Matrix!$A$2:$A$4,0),MATCH(F5,Risk_Matrix!$B$1:$D$1,0))</f>
        <v>Low</v>
      </c>
      <c r="H5" s="1">
        <v>46139</v>
      </c>
      <c r="I5" t="str">
        <v>Closed</v>
      </c>
      <c r="J5" t="str">
        <v>Issue closed out following corrective action</v>
      </c>
      <c r="K5" t="str">
        <v>Clinical Ops Manager</v>
      </c>
      <c r="L5">
        <f>IF(G5="High",3,IF(G5="Medium",2,1))</f>
        <v>1</v>
      </c>
    </row>
    <row r="6">
      <c r="A6" t="str">
        <v>R-00005</v>
      </c>
      <c r="B6" t="str">
        <v>S-0001</v>
      </c>
      <c r="C6" t="str">
        <v>Regulatory</v>
      </c>
      <c r="D6" t="str">
        <v>Local ethics committee review queue longer than regional average</v>
      </c>
      <c r="E6" t="str">
        <v>High</v>
      </c>
      <c r="F6" t="str">
        <v>High</v>
      </c>
      <c r="G6" t="str">
        <f>INDEX(Risk_Matrix!$B$2:$D$4,MATCH(E6,Risk_Matrix!$A$2:$A$4,0),MATCH(F6,Risk_Matrix!$B$1:$D$1,0))</f>
        <v>High</v>
      </c>
      <c r="H6" s="1">
        <v>46119</v>
      </c>
      <c r="I6" t="str">
        <v>Mitigated</v>
      </c>
      <c r="J6" t="str">
        <v>Mitigation actions completed; residual risk accepted</v>
      </c>
      <c r="K6" t="str">
        <v>Regulatory Affairs Lead</v>
      </c>
      <c r="L6">
        <f>IF(G6="High",3,IF(G6="Medium",2,1))</f>
        <v>3</v>
      </c>
    </row>
    <row r="7">
      <c r="A7" t="str">
        <v>R-00006</v>
      </c>
      <c r="B7" t="str">
        <v>S-0001</v>
      </c>
      <c r="C7" t="str">
        <v>Data Integrity</v>
      </c>
      <c r="D7" t="str">
        <v>Site is new to the sponsor's EDC platform, limited track record</v>
      </c>
      <c r="E7" t="str">
        <v>Low</v>
      </c>
      <c r="F7" t="str">
        <v>Medium</v>
      </c>
      <c r="G7" t="str">
        <f>INDEX(Risk_Matrix!$B$2:$D$4,MATCH(E7,Risk_Matrix!$A$2:$A$4,0),MATCH(F7,Risk_Matrix!$B$1:$D$1,0))</f>
        <v>Low</v>
      </c>
      <c r="H7" s="1">
        <v>46210</v>
      </c>
      <c r="I7" t="str">
        <v>Mitigated</v>
      </c>
      <c r="J7" t="str">
        <v>Corrective action implemented; monitored at next visit</v>
      </c>
      <c r="K7" t="str">
        <v>Data Management Lead</v>
      </c>
      <c r="L7">
        <f>IF(G7="High",3,IF(G7="Medium",2,1))</f>
        <v>1</v>
      </c>
    </row>
    <row r="8">
      <c r="A8" t="str">
        <v>R-00007</v>
      </c>
      <c r="B8" t="str">
        <v>S-0002</v>
      </c>
      <c r="C8" t="str">
        <v>Operational</v>
      </c>
      <c r="D8" t="str">
        <v>Nursing staff ratio below recommended threshold for trial volume</v>
      </c>
      <c r="E8" t="str">
        <v>Low</v>
      </c>
      <c r="F8" t="str">
        <v>Medium</v>
      </c>
      <c r="G8" t="str">
        <f>INDEX(Risk_Matrix!$B$2:$D$4,MATCH(E8,Risk_Matrix!$A$2:$A$4,0),MATCH(F8,Risk_Matrix!$B$1:$D$1,0))</f>
        <v>Low</v>
      </c>
      <c r="H8" s="1">
        <v>46138</v>
      </c>
      <c r="I8" t="str">
        <v>Closed</v>
      </c>
      <c r="J8" t="str">
        <v>Issue closed out following corrective action</v>
      </c>
      <c r="K8" t="str">
        <v>Site Feasibility Lead</v>
      </c>
      <c r="L8">
        <f>IF(G8="High",3,IF(G8="Medium",2,1))</f>
        <v>1</v>
      </c>
    </row>
    <row r="9">
      <c r="A9" t="str">
        <v>R-00008</v>
      </c>
      <c r="B9" t="str">
        <v>S-0002</v>
      </c>
      <c r="C9" t="str">
        <v>Compliance</v>
      </c>
      <c r="D9" t="str">
        <v>Minor protocol deviation noted in a prior trial at this site</v>
      </c>
      <c r="E9" t="str">
        <v>Low</v>
      </c>
      <c r="F9" t="str">
        <v>High</v>
      </c>
      <c r="G9" t="str">
        <f>INDEX(Risk_Matrix!$B$2:$D$4,MATCH(E9,Risk_Matrix!$A$2:$A$4,0),MATCH(F9,Risk_Matrix!$B$1:$D$1,0))</f>
        <v>Medium</v>
      </c>
      <c r="H9" s="1">
        <v>46194</v>
      </c>
      <c r="I9" t="str">
        <v>Open</v>
      </c>
      <c r="J9" t="str">
        <v>Action plan pending sponsor/site review</v>
      </c>
      <c r="K9" t="str">
        <v>Data Management Lead</v>
      </c>
      <c r="L9">
        <f>IF(G9="High",3,IF(G9="Medium",2,1))</f>
        <v>2</v>
      </c>
    </row>
    <row r="10">
      <c r="A10" t="str">
        <v>R-00009</v>
      </c>
      <c r="B10" t="str">
        <v>S-0002</v>
      </c>
      <c r="C10" t="str">
        <v>Enrollment</v>
      </c>
      <c r="D10" t="str">
        <v>Historical seasonal enrollment slowdown observed at this site</v>
      </c>
      <c r="E10" t="str">
        <v>Medium</v>
      </c>
      <c r="F10" t="str">
        <v>Low</v>
      </c>
      <c r="G10" t="str">
        <f>INDEX(Risk_Matrix!$B$2:$D$4,MATCH(E10,Risk_Matrix!$A$2:$A$4,0),MATCH(F10,Risk_Matrix!$B$1:$D$1,0))</f>
        <v>Low</v>
      </c>
      <c r="H10" s="1">
        <v>46146</v>
      </c>
      <c r="I10" t="str">
        <v>Closed</v>
      </c>
      <c r="J10" t="str">
        <v>Issue closed out following corrective action</v>
      </c>
      <c r="K10" t="str">
        <v>Site Feasibility Lead</v>
      </c>
      <c r="L10">
        <f>IF(G10="High",3,IF(G10="Medium",2,1))</f>
        <v>1</v>
      </c>
    </row>
    <row r="11">
      <c r="A11" t="str">
        <v>R-00010</v>
      </c>
      <c r="B11" t="str">
        <v>S-0002</v>
      </c>
      <c r="C11" t="str">
        <v>Competitive</v>
      </c>
      <c r="D11" t="str">
        <v>Overlapping investigator commitments across concurrent trials</v>
      </c>
      <c r="E11" t="str">
        <v>Medium</v>
      </c>
      <c r="F11" t="str">
        <v>High</v>
      </c>
      <c r="G11" t="str">
        <f>INDEX(Risk_Matrix!$B$2:$D$4,MATCH(E11,Risk_Matrix!$A$2:$A$4,0),MATCH(F11,Risk_Matrix!$B$1:$D$1,0))</f>
        <v>High</v>
      </c>
      <c r="H11" s="1">
        <v>46170</v>
      </c>
      <c r="I11" t="str">
        <v>Mitigated</v>
      </c>
      <c r="J11" t="str">
        <v>Corrective action implemented; monitored at next visit</v>
      </c>
      <c r="K11" t="str">
        <v>Clinical Ops Manager</v>
      </c>
      <c r="L11">
        <f>IF(G11="High",3,IF(G11="Medium",2,1))</f>
        <v>3</v>
      </c>
    </row>
    <row r="12">
      <c r="A12" t="str">
        <v>R-00011</v>
      </c>
      <c r="B12" t="str">
        <v>S-0002</v>
      </c>
      <c r="C12" t="str">
        <v>Regulatory</v>
      </c>
      <c r="D12" t="str">
        <v>Import/customs license renewal pending for investigational product</v>
      </c>
      <c r="E12" t="str">
        <v>High</v>
      </c>
      <c r="F12" t="str">
        <v>Medium</v>
      </c>
      <c r="G12" t="str">
        <f>INDEX(Risk_Matrix!$B$2:$D$4,MATCH(E12,Risk_Matrix!$A$2:$A$4,0),MATCH(F12,Risk_Matrix!$B$1:$D$1,0))</f>
        <v>High</v>
      </c>
      <c r="H12" s="1">
        <v>46229</v>
      </c>
      <c r="I12" t="str">
        <v>Open</v>
      </c>
      <c r="J12" t="str">
        <v>Action plan pending sponsor/site review</v>
      </c>
      <c r="K12" t="str">
        <v>Regulatory Affairs Lead</v>
      </c>
      <c r="L12">
        <f>IF(G12="High",3,IF(G12="Medium",2,1))</f>
        <v>3</v>
      </c>
    </row>
    <row r="13">
      <c r="A13" t="str">
        <v>R-00012</v>
      </c>
      <c r="B13" t="str">
        <v>S-0002</v>
      </c>
      <c r="C13" t="str">
        <v>Data Integrity</v>
      </c>
      <c r="D13" t="str">
        <v>Source data verification gap flagged in a previous monitoring visit</v>
      </c>
      <c r="E13" t="str">
        <v>Medium</v>
      </c>
      <c r="F13" t="str">
        <v>Low</v>
      </c>
      <c r="G13" t="str">
        <f>INDEX(Risk_Matrix!$B$2:$D$4,MATCH(E13,Risk_Matrix!$A$2:$A$4,0),MATCH(F13,Risk_Matrix!$B$1:$D$1,0))</f>
        <v>Low</v>
      </c>
      <c r="H13" s="1">
        <v>46061</v>
      </c>
      <c r="I13" t="str">
        <v>Monitoring</v>
      </c>
      <c r="J13" t="str">
        <v>Tracking indicator reviewed at each monitoring visit</v>
      </c>
      <c r="K13" t="str">
        <v>Data Management Lead</v>
      </c>
      <c r="L13">
        <f>IF(G13="High",3,IF(G13="Medium",2,1))</f>
        <v>1</v>
      </c>
    </row>
    <row r="14">
      <c r="A14" t="str">
        <v>R-00013</v>
      </c>
      <c r="B14" t="str">
        <v>S-0003</v>
      </c>
      <c r="C14" t="str">
        <v>Operational</v>
      </c>
      <c r="D14" t="str">
        <v>Key equipment calibration/certification renewal pending</v>
      </c>
      <c r="E14" t="str">
        <v>Low</v>
      </c>
      <c r="F14" t="str">
        <v>Low</v>
      </c>
      <c r="G14" t="str">
        <f>INDEX(Risk_Matrix!$B$2:$D$4,MATCH(E14,Risk_Matrix!$A$2:$A$4,0),MATCH(F14,Risk_Matrix!$B$1:$D$1,0))</f>
        <v>Low</v>
      </c>
      <c r="H14" s="1">
        <v>46161</v>
      </c>
      <c r="I14" t="str">
        <v>Closed</v>
      </c>
      <c r="J14" t="str">
        <v>Resolved; no further action required</v>
      </c>
      <c r="K14" t="str">
        <v>Clinical Ops Manager</v>
      </c>
      <c r="L14">
        <f>IF(G14="High",3,IF(G14="Medium",2,1))</f>
        <v>1</v>
      </c>
    </row>
    <row r="15">
      <c r="A15" t="str">
        <v>R-00014</v>
      </c>
      <c r="B15" t="str">
        <v>S-0003</v>
      </c>
      <c r="C15" t="str">
        <v>Compliance</v>
      </c>
      <c r="D15" t="str">
        <v>Prior regulatory inspection finding not yet fully closed out</v>
      </c>
      <c r="E15" t="str">
        <v>Low</v>
      </c>
      <c r="F15" t="str">
        <v>Medium</v>
      </c>
      <c r="G15" t="str">
        <f>INDEX(Risk_Matrix!$B$2:$D$4,MATCH(E15,Risk_Matrix!$A$2:$A$4,0),MATCH(F15,Risk_Matrix!$B$1:$D$1,0))</f>
        <v>Low</v>
      </c>
      <c r="H15" s="1">
        <v>46224</v>
      </c>
      <c r="I15" t="str">
        <v>Open</v>
      </c>
      <c r="J15" t="str">
        <v>Mitigation plan to be defined during site initiation visit</v>
      </c>
      <c r="K15" t="str">
        <v>Regulatory Affairs Lead</v>
      </c>
      <c r="L15">
        <f>IF(G15="High",3,IF(G15="Medium",2,1))</f>
        <v>1</v>
      </c>
    </row>
    <row r="16">
      <c r="A16" t="str">
        <v>R-00015</v>
      </c>
      <c r="B16" t="str">
        <v>S-0003</v>
      </c>
      <c r="C16" t="str">
        <v>Enrollment</v>
      </c>
      <c r="D16" t="str">
        <v>Screen failure rate above regional average in past studies</v>
      </c>
      <c r="E16" t="str">
        <v>High</v>
      </c>
      <c r="F16" t="str">
        <v>High</v>
      </c>
      <c r="G16" t="str">
        <f>INDEX(Risk_Matrix!$B$2:$D$4,MATCH(E16,Risk_Matrix!$A$2:$A$4,0),MATCH(F16,Risk_Matrix!$B$1:$D$1,0))</f>
        <v>High</v>
      </c>
      <c r="H16" s="1">
        <v>46194</v>
      </c>
      <c r="I16" t="str">
        <v>Monitoring</v>
      </c>
      <c r="J16" t="str">
        <v>Under active monitoring; escalate if trend worsens</v>
      </c>
      <c r="K16" t="str">
        <v>Study Start-Up Specialist</v>
      </c>
      <c r="L16">
        <f>IF(G16="High",3,IF(G16="Medium",2,1))</f>
        <v>3</v>
      </c>
    </row>
    <row r="17">
      <c r="A17" t="str">
        <v>R-00016</v>
      </c>
      <c r="B17" t="str">
        <v>S-0003</v>
      </c>
      <c r="C17" t="str">
        <v>Competitive</v>
      </c>
      <c r="D17" t="str">
        <v>Overlapping investigator commitments across concurrent trials</v>
      </c>
      <c r="E17" t="str">
        <v>Low</v>
      </c>
      <c r="F17" t="str">
        <v>Low</v>
      </c>
      <c r="G17" t="str">
        <f>INDEX(Risk_Matrix!$B$2:$D$4,MATCH(E17,Risk_Matrix!$A$2:$A$4,0),MATCH(F17,Risk_Matrix!$B$1:$D$1,0))</f>
        <v>Low</v>
      </c>
      <c r="H17" s="1">
        <v>46063</v>
      </c>
      <c r="I17" t="str">
        <v>Mitigated</v>
      </c>
      <c r="J17" t="str">
        <v>Corrective action implemented; monitored at next visit</v>
      </c>
      <c r="K17" t="str">
        <v>Clinical Ops Manager</v>
      </c>
      <c r="L17">
        <f>IF(G17="High",3,IF(G17="Medium",2,1))</f>
        <v>1</v>
      </c>
    </row>
    <row r="18">
      <c r="A18" t="str">
        <v>R-00017</v>
      </c>
      <c r="B18" t="str">
        <v>S-0003</v>
      </c>
      <c r="C18" t="str">
        <v>Regulatory</v>
      </c>
      <c r="D18" t="str">
        <v>Recent local regulatory policy change may affect approval timeline</v>
      </c>
      <c r="E18" t="str">
        <v>High</v>
      </c>
      <c r="F18" t="str">
        <v>Medium</v>
      </c>
      <c r="G18" t="str">
        <f>INDEX(Risk_Matrix!$B$2:$D$4,MATCH(E18,Risk_Matrix!$A$2:$A$4,0),MATCH(F18,Risk_Matrix!$B$1:$D$1,0))</f>
        <v>High</v>
      </c>
      <c r="H18" s="1">
        <v>46150</v>
      </c>
      <c r="I18" t="str">
        <v>Open</v>
      </c>
      <c r="J18" t="str">
        <v>Action plan pending sponsor/site review</v>
      </c>
      <c r="K18" t="str">
        <v>Study Start-Up Specialist</v>
      </c>
      <c r="L18">
        <f>IF(G18="High",3,IF(G18="Medium",2,1))</f>
        <v>3</v>
      </c>
    </row>
    <row r="19">
      <c r="A19" t="str">
        <v>R-00018</v>
      </c>
      <c r="B19" t="str">
        <v>S-0003</v>
      </c>
      <c r="C19" t="str">
        <v>Data Integrity</v>
      </c>
      <c r="D19" t="str">
        <v>Source data verification gap flagged in a previous monitoring visit</v>
      </c>
      <c r="E19" t="str">
        <v>Low</v>
      </c>
      <c r="F19" t="str">
        <v>Medium</v>
      </c>
      <c r="G19" t="str">
        <f>INDEX(Risk_Matrix!$B$2:$D$4,MATCH(E19,Risk_Matrix!$A$2:$A$4,0),MATCH(F19,Risk_Matrix!$B$1:$D$1,0))</f>
        <v>Low</v>
      </c>
      <c r="H19" s="1">
        <v>46124</v>
      </c>
      <c r="I19" t="str">
        <v>Monitoring</v>
      </c>
      <c r="J19" t="str">
        <v>Under active monitoring; escalate if trend worsens</v>
      </c>
      <c r="K19" t="str">
        <v>Data Management Lead</v>
      </c>
      <c r="L19">
        <f>IF(G19="High",3,IF(G19="Medium",2,1))</f>
        <v>1</v>
      </c>
    </row>
    <row r="20">
      <c r="A20" t="str">
        <v>R-00019</v>
      </c>
      <c r="B20" t="str">
        <v>S-0004</v>
      </c>
      <c r="C20" t="str">
        <v>Operational</v>
      </c>
      <c r="D20" t="str">
        <v>Key equipment calibration/certification renewal pending</v>
      </c>
      <c r="E20" t="str">
        <v>Medium</v>
      </c>
      <c r="F20" t="str">
        <v>High</v>
      </c>
      <c r="G20" t="str">
        <f>INDEX(Risk_Matrix!$B$2:$D$4,MATCH(E20,Risk_Matrix!$A$2:$A$4,0),MATCH(F20,Risk_Matrix!$B$1:$D$1,0))</f>
        <v>High</v>
      </c>
      <c r="H20" s="1">
        <v>46151</v>
      </c>
      <c r="I20" t="str">
        <v>Open</v>
      </c>
      <c r="J20" t="str">
        <v>Action plan pending sponsor/site review</v>
      </c>
      <c r="K20" t="str">
        <v>Clinical Ops Manager</v>
      </c>
      <c r="L20">
        <f>IF(G20="High",3,IF(G20="Medium",2,1))</f>
        <v>3</v>
      </c>
    </row>
    <row r="21">
      <c r="A21" t="str">
        <v>R-00020</v>
      </c>
      <c r="B21" t="str">
        <v>S-0004</v>
      </c>
      <c r="C21" t="str">
        <v>Compliance</v>
      </c>
      <c r="D21" t="str">
        <v>Prior regulatory inspection finding not yet fully closed out</v>
      </c>
      <c r="E21" t="str">
        <v>Medium</v>
      </c>
      <c r="F21" t="str">
        <v>Low</v>
      </c>
      <c r="G21" t="str">
        <f>INDEX(Risk_Matrix!$B$2:$D$4,MATCH(E21,Risk_Matrix!$A$2:$A$4,0),MATCH(F21,Risk_Matrix!$B$1:$D$1,0))</f>
        <v>Low</v>
      </c>
      <c r="H21" s="1">
        <v>46114</v>
      </c>
      <c r="I21" t="str">
        <v>Monitoring</v>
      </c>
      <c r="J21" t="str">
        <v>Under active monitoring; escalate if trend worsens</v>
      </c>
      <c r="K21" t="str">
        <v>Data Management Lead</v>
      </c>
      <c r="L21">
        <f>IF(G21="High",3,IF(G21="Medium",2,1))</f>
        <v>1</v>
      </c>
    </row>
    <row r="22">
      <c r="A22" t="str">
        <v>R-00021</v>
      </c>
      <c r="B22" t="str">
        <v>S-0004</v>
      </c>
      <c r="C22" t="str">
        <v>Enrollment</v>
      </c>
      <c r="D22" t="str">
        <v>Historical seasonal enrollment slowdown observed at this site</v>
      </c>
      <c r="E22" t="str">
        <v>Low</v>
      </c>
      <c r="F22" t="str">
        <v>Low</v>
      </c>
      <c r="G22" t="str">
        <f>INDEX(Risk_Matrix!$B$2:$D$4,MATCH(E22,Risk_Matrix!$A$2:$A$4,0),MATCH(F22,Risk_Matrix!$B$1:$D$1,0))</f>
        <v>Low</v>
      </c>
      <c r="H22" s="1">
        <v>46223</v>
      </c>
      <c r="I22" t="str">
        <v>Open</v>
      </c>
      <c r="J22" t="str">
        <v>Action plan pending sponsor/site review</v>
      </c>
      <c r="K22" t="str">
        <v>Study Start-Up Specialist</v>
      </c>
      <c r="L22">
        <f>IF(G22="High",3,IF(G22="Medium",2,1))</f>
        <v>1</v>
      </c>
    </row>
    <row r="23">
      <c r="A23" t="str">
        <v>R-00022</v>
      </c>
      <c r="B23" t="str">
        <v>S-0004</v>
      </c>
      <c r="C23" t="str">
        <v>Competitive</v>
      </c>
      <c r="D23" t="str">
        <v>Shared patient pool with an adjacent high-volume site</v>
      </c>
      <c r="E23" t="str">
        <v>Low</v>
      </c>
      <c r="F23" t="str">
        <v>Medium</v>
      </c>
      <c r="G23" t="str">
        <f>INDEX(Risk_Matrix!$B$2:$D$4,MATCH(E23,Risk_Matrix!$A$2:$A$4,0),MATCH(F23,Risk_Matrix!$B$1:$D$1,0))</f>
        <v>Low</v>
      </c>
      <c r="H23" s="1">
        <v>46057</v>
      </c>
      <c r="I23" t="str">
        <v>Monitoring</v>
      </c>
      <c r="J23" t="str">
        <v>Under active monitoring; escalate if trend worsens</v>
      </c>
      <c r="K23" t="str">
        <v>Clinical Ops Manager</v>
      </c>
      <c r="L23">
        <f>IF(G23="High",3,IF(G23="Medium",2,1))</f>
        <v>1</v>
      </c>
    </row>
    <row r="24">
      <c r="A24" t="str">
        <v>R-00023</v>
      </c>
      <c r="B24" t="str">
        <v>S-0004</v>
      </c>
      <c r="C24" t="str">
        <v>Regulatory</v>
      </c>
      <c r="D24" t="str">
        <v>Import/customs license renewal pending for investigational product</v>
      </c>
      <c r="E24" t="str">
        <v>Medium</v>
      </c>
      <c r="F24" t="str">
        <v>Medium</v>
      </c>
      <c r="G24" t="str">
        <f>INDEX(Risk_Matrix!$B$2:$D$4,MATCH(E24,Risk_Matrix!$A$2:$A$4,0),MATCH(F24,Risk_Matrix!$B$1:$D$1,0))</f>
        <v>Medium</v>
      </c>
      <c r="H24" s="1">
        <v>46193</v>
      </c>
      <c r="I24" t="str">
        <v>Mitigated</v>
      </c>
      <c r="J24" t="str">
        <v>Corrective action implemented; monitored at next visit</v>
      </c>
      <c r="K24" t="str">
        <v>Regulatory Affairs Lead</v>
      </c>
      <c r="L24">
        <f>IF(G24="High",3,IF(G24="Medium",2,1))</f>
        <v>2</v>
      </c>
    </row>
    <row r="25">
      <c r="A25" t="str">
        <v>R-00024</v>
      </c>
      <c r="B25" t="str">
        <v>S-0004</v>
      </c>
      <c r="C25" t="str">
        <v>Data Integrity</v>
      </c>
      <c r="D25" t="str">
        <v>Site is new to the sponsor's EDC platform, limited track record</v>
      </c>
      <c r="E25" t="str">
        <v>Low</v>
      </c>
      <c r="F25" t="str">
        <v>High</v>
      </c>
      <c r="G25" t="str">
        <f>INDEX(Risk_Matrix!$B$2:$D$4,MATCH(E25,Risk_Matrix!$A$2:$A$4,0),MATCH(F25,Risk_Matrix!$B$1:$D$1,0))</f>
        <v>Medium</v>
      </c>
      <c r="H25" s="1">
        <v>46164</v>
      </c>
      <c r="I25" t="str">
        <v>Monitoring</v>
      </c>
      <c r="J25" t="str">
        <v>Tracking indicator reviewed at each monitoring visit</v>
      </c>
      <c r="K25" t="str">
        <v>Data Management Lead</v>
      </c>
      <c r="L25">
        <f>IF(G25="High",3,IF(G25="Medium",2,1))</f>
        <v>2</v>
      </c>
    </row>
    <row r="26">
      <c r="A26" t="str">
        <v>R-00025</v>
      </c>
      <c r="B26" t="str">
        <v>S-0005</v>
      </c>
      <c r="C26" t="str">
        <v>Operational</v>
      </c>
      <c r="D26" t="str">
        <v>Key equipment calibration/certification renewal pending</v>
      </c>
      <c r="E26" t="str">
        <v>Low</v>
      </c>
      <c r="F26" t="str">
        <v>Medium</v>
      </c>
      <c r="G26" t="str">
        <f>INDEX(Risk_Matrix!$B$2:$D$4,MATCH(E26,Risk_Matrix!$A$2:$A$4,0),MATCH(F26,Risk_Matrix!$B$1:$D$1,0))</f>
        <v>Low</v>
      </c>
      <c r="H26" s="1">
        <v>46132</v>
      </c>
      <c r="I26" t="str">
        <v>Closed</v>
      </c>
      <c r="J26" t="str">
        <v>Issue closed out following corrective action</v>
      </c>
      <c r="K26" t="str">
        <v>Clinical Ops Manager</v>
      </c>
      <c r="L26">
        <f>IF(G26="High",3,IF(G26="Medium",2,1))</f>
        <v>1</v>
      </c>
    </row>
    <row r="27">
      <c r="A27" t="str">
        <v>R-00026</v>
      </c>
      <c r="B27" t="str">
        <v>S-0005</v>
      </c>
      <c r="C27" t="str">
        <v>Compliance</v>
      </c>
      <c r="D27" t="str">
        <v>GCP refresher training overdue for part of site staff</v>
      </c>
      <c r="E27" t="str">
        <v>Low</v>
      </c>
      <c r="F27" t="str">
        <v>High</v>
      </c>
      <c r="G27" t="str">
        <f>INDEX(Risk_Matrix!$B$2:$D$4,MATCH(E27,Risk_Matrix!$A$2:$A$4,0),MATCH(F27,Risk_Matrix!$B$1:$D$1,0))</f>
        <v>Medium</v>
      </c>
      <c r="H27" s="1">
        <v>46196</v>
      </c>
      <c r="I27" t="str">
        <v>Mitigated</v>
      </c>
      <c r="J27" t="str">
        <v>Corrective action implemented; monitored at next visit</v>
      </c>
      <c r="K27" t="str">
        <v>Regulatory Affairs Lead</v>
      </c>
      <c r="L27">
        <f>IF(G27="High",3,IF(G27="Medium",2,1))</f>
        <v>2</v>
      </c>
    </row>
    <row r="28">
      <c r="A28" t="str">
        <v>R-00027</v>
      </c>
      <c r="B28" t="str">
        <v>S-0005</v>
      </c>
      <c r="C28" t="str">
        <v>Enrollment</v>
      </c>
      <c r="D28" t="str">
        <v>Screen failure rate above regional average in past studies</v>
      </c>
      <c r="E28" t="str">
        <v>Medium</v>
      </c>
      <c r="F28" t="str">
        <v>Low</v>
      </c>
      <c r="G28" t="str">
        <f>INDEX(Risk_Matrix!$B$2:$D$4,MATCH(E28,Risk_Matrix!$A$2:$A$4,0),MATCH(F28,Risk_Matrix!$B$1:$D$1,0))</f>
        <v>Low</v>
      </c>
      <c r="H28" s="1">
        <v>46156</v>
      </c>
      <c r="I28" t="str">
        <v>Open</v>
      </c>
      <c r="J28" t="str">
        <v>Mitigation plan to be defined during site initiation visit</v>
      </c>
      <c r="K28" t="str">
        <v>Study Start-Up Specialist</v>
      </c>
      <c r="L28">
        <f>IF(G28="High",3,IF(G28="Medium",2,1))</f>
        <v>1</v>
      </c>
    </row>
    <row r="29">
      <c r="A29" t="str">
        <v>R-00028</v>
      </c>
      <c r="B29" t="str">
        <v>S-0005</v>
      </c>
      <c r="C29" t="str">
        <v>Competitive</v>
      </c>
      <c r="D29" t="str">
        <v>One or more competing trials recruiting the same indication nearby</v>
      </c>
      <c r="E29" t="str">
        <v>Low</v>
      </c>
      <c r="F29" t="str">
        <v>Low</v>
      </c>
      <c r="G29" t="str">
        <f>INDEX(Risk_Matrix!$B$2:$D$4,MATCH(E29,Risk_Matrix!$A$2:$A$4,0),MATCH(F29,Risk_Matrix!$B$1:$D$1,0))</f>
        <v>Low</v>
      </c>
      <c r="H29" s="1">
        <v>46139</v>
      </c>
      <c r="I29" t="str">
        <v>Mitigated</v>
      </c>
      <c r="J29" t="str">
        <v>Corrective action implemented; monitored at next visit</v>
      </c>
      <c r="K29" t="str">
        <v>Clinical Ops Manager</v>
      </c>
      <c r="L29">
        <f>IF(G29="High",3,IF(G29="Medium",2,1))</f>
        <v>1</v>
      </c>
    </row>
    <row r="30">
      <c r="A30" t="str">
        <v>R-00029</v>
      </c>
      <c r="B30" t="str">
        <v>S-0005</v>
      </c>
      <c r="C30" t="str">
        <v>Regulatory</v>
      </c>
      <c r="D30" t="str">
        <v>Local ethics committee review queue longer than regional average</v>
      </c>
      <c r="E30" t="str">
        <v>High</v>
      </c>
      <c r="F30" t="str">
        <v>Low</v>
      </c>
      <c r="G30" t="str">
        <f>INDEX(Risk_Matrix!$B$2:$D$4,MATCH(E30,Risk_Matrix!$A$2:$A$4,0),MATCH(F30,Risk_Matrix!$B$1:$D$1,0))</f>
        <v>Medium</v>
      </c>
      <c r="H30" s="1">
        <v>46164</v>
      </c>
      <c r="I30" t="str">
        <v>Open</v>
      </c>
      <c r="J30" t="str">
        <v>Mitigation plan to be defined during site initiation visit</v>
      </c>
      <c r="K30" t="str">
        <v>Study Start-Up Specialist</v>
      </c>
      <c r="L30">
        <f>IF(G30="High",3,IF(G30="Medium",2,1))</f>
        <v>2</v>
      </c>
    </row>
    <row r="31">
      <c r="A31" t="str">
        <v>R-00030</v>
      </c>
      <c r="B31" t="str">
        <v>S-0005</v>
      </c>
      <c r="C31" t="str">
        <v>Data Integrity</v>
      </c>
      <c r="D31" t="str">
        <v>EDC query resolution time above sponsor benchmark historically</v>
      </c>
      <c r="E31" t="str">
        <v>Medium</v>
      </c>
      <c r="F31" t="str">
        <v>Medium</v>
      </c>
      <c r="G31" t="str">
        <f>INDEX(Risk_Matrix!$B$2:$D$4,MATCH(E31,Risk_Matrix!$A$2:$A$4,0),MATCH(F31,Risk_Matrix!$B$1:$D$1,0))</f>
        <v>Medium</v>
      </c>
      <c r="H31" s="1">
        <v>46165</v>
      </c>
      <c r="I31" t="str">
        <v>Mitigated</v>
      </c>
      <c r="J31" t="str">
        <v>Mitigation actions completed; residual risk accepted</v>
      </c>
      <c r="K31" t="str">
        <v>Data Management Lead</v>
      </c>
      <c r="L31">
        <f>IF(G31="High",3,IF(G31="Medium",2,1))</f>
        <v>2</v>
      </c>
    </row>
    <row r="32">
      <c r="A32" t="str">
        <v>R-00031</v>
      </c>
      <c r="B32" t="str">
        <v>S-0006</v>
      </c>
      <c r="C32" t="str">
        <v>Operational</v>
      </c>
      <c r="D32" t="str">
        <v>Clinical coordinator role currently open, may delay start-up</v>
      </c>
      <c r="E32" t="str">
        <v>High</v>
      </c>
      <c r="F32" t="str">
        <v>Medium</v>
      </c>
      <c r="G32" t="str">
        <f>INDEX(Risk_Matrix!$B$2:$D$4,MATCH(E32,Risk_Matrix!$A$2:$A$4,0),MATCH(F32,Risk_Matrix!$B$1:$D$1,0))</f>
        <v>High</v>
      </c>
      <c r="H32" s="1">
        <v>46192</v>
      </c>
      <c r="I32" t="str">
        <v>Mitigated</v>
      </c>
      <c r="J32" t="str">
        <v>Mitigation actions completed; residual risk accepted</v>
      </c>
      <c r="K32" t="str">
        <v>Clinical Ops Manager</v>
      </c>
      <c r="L32">
        <f>IF(G32="High",3,IF(G32="Medium",2,1))</f>
        <v>3</v>
      </c>
    </row>
    <row r="33">
      <c r="A33" t="str">
        <v>R-00032</v>
      </c>
      <c r="B33" t="str">
        <v>S-0006</v>
      </c>
      <c r="C33" t="str">
        <v>Compliance</v>
      </c>
      <c r="D33" t="str">
        <v>Prior regulatory inspection finding not yet fully closed out</v>
      </c>
      <c r="E33" t="str">
        <v>High</v>
      </c>
      <c r="F33" t="str">
        <v>Medium</v>
      </c>
      <c r="G33" t="str">
        <f>INDEX(Risk_Matrix!$B$2:$D$4,MATCH(E33,Risk_Matrix!$A$2:$A$4,0),MATCH(F33,Risk_Matrix!$B$1:$D$1,0))</f>
        <v>High</v>
      </c>
      <c r="H33" s="1">
        <v>46197</v>
      </c>
      <c r="I33" t="str">
        <v>Closed</v>
      </c>
      <c r="J33" t="str">
        <v>Issue closed out following corrective action</v>
      </c>
      <c r="K33" t="str">
        <v>Data Management Lead</v>
      </c>
      <c r="L33">
        <f>IF(G33="High",3,IF(G33="Medium",2,1))</f>
        <v>3</v>
      </c>
    </row>
    <row r="34">
      <c r="A34" t="str">
        <v>R-00033</v>
      </c>
      <c r="B34" t="str">
        <v>S-0006</v>
      </c>
      <c r="C34" t="str">
        <v>Enrollment</v>
      </c>
      <c r="D34" t="str">
        <v>Referral pipeline narrower than target eligible population</v>
      </c>
      <c r="E34" t="str">
        <v>High</v>
      </c>
      <c r="F34" t="str">
        <v>Medium</v>
      </c>
      <c r="G34" t="str">
        <f>INDEX(Risk_Matrix!$B$2:$D$4,MATCH(E34,Risk_Matrix!$A$2:$A$4,0),MATCH(F34,Risk_Matrix!$B$1:$D$1,0))</f>
        <v>High</v>
      </c>
      <c r="H34" s="1">
        <v>46160</v>
      </c>
      <c r="I34" t="str">
        <v>Open</v>
      </c>
      <c r="J34" t="str">
        <v>Action plan pending sponsor/site review</v>
      </c>
      <c r="K34" t="str">
        <v>Site Feasibility Lead</v>
      </c>
      <c r="L34">
        <f>IF(G34="High",3,IF(G34="Medium",2,1))</f>
        <v>3</v>
      </c>
    </row>
    <row r="35">
      <c r="A35" t="str">
        <v>R-00034</v>
      </c>
      <c r="B35" t="str">
        <v>S-0006</v>
      </c>
      <c r="C35" t="str">
        <v>Competitive</v>
      </c>
      <c r="D35" t="str">
        <v>Shared patient pool with an adjacent high-volume site</v>
      </c>
      <c r="E35" t="str">
        <v>Medium</v>
      </c>
      <c r="F35" t="str">
        <v>Medium</v>
      </c>
      <c r="G35" t="str">
        <f>INDEX(Risk_Matrix!$B$2:$D$4,MATCH(E35,Risk_Matrix!$A$2:$A$4,0),MATCH(F35,Risk_Matrix!$B$1:$D$1,0))</f>
        <v>Medium</v>
      </c>
      <c r="H35" s="1">
        <v>46143</v>
      </c>
      <c r="I35" t="str">
        <v>Monitoring</v>
      </c>
      <c r="J35" t="str">
        <v>Tracking indicator reviewed at each monitoring visit</v>
      </c>
      <c r="K35" t="str">
        <v>Regulatory Affairs Lead</v>
      </c>
      <c r="L35">
        <f>IF(G35="High",3,IF(G35="Medium",2,1))</f>
        <v>2</v>
      </c>
    </row>
    <row r="36">
      <c r="A36" t="str">
        <v>R-00035</v>
      </c>
      <c r="B36" t="str">
        <v>S-0006</v>
      </c>
      <c r="C36" t="str">
        <v>Regulatory</v>
      </c>
      <c r="D36" t="str">
        <v>Import/customs license renewal pending for investigational product</v>
      </c>
      <c r="E36" t="str">
        <v>High</v>
      </c>
      <c r="F36" t="str">
        <v>Medium</v>
      </c>
      <c r="G36" t="str">
        <f>INDEX(Risk_Matrix!$B$2:$D$4,MATCH(E36,Risk_Matrix!$A$2:$A$4,0),MATCH(F36,Risk_Matrix!$B$1:$D$1,0))</f>
        <v>High</v>
      </c>
      <c r="H36" s="1">
        <v>46210</v>
      </c>
      <c r="I36" t="str">
        <v>Open</v>
      </c>
      <c r="J36" t="str">
        <v>Mitigation plan to be defined during site initiation visit</v>
      </c>
      <c r="K36" t="str">
        <v>Regulatory Affairs Lead</v>
      </c>
      <c r="L36">
        <f>IF(G36="High",3,IF(G36="Medium",2,1))</f>
        <v>3</v>
      </c>
    </row>
    <row r="37">
      <c r="A37" t="str">
        <v>R-00036</v>
      </c>
      <c r="B37" t="str">
        <v>S-0006</v>
      </c>
      <c r="C37" t="str">
        <v>Data Integrity</v>
      </c>
      <c r="D37" t="str">
        <v>Site is new to the sponsor's EDC platform, limited track record</v>
      </c>
      <c r="E37" t="str">
        <v>Medium</v>
      </c>
      <c r="F37" t="str">
        <v>High</v>
      </c>
      <c r="G37" t="str">
        <f>INDEX(Risk_Matrix!$B$2:$D$4,MATCH(E37,Risk_Matrix!$A$2:$A$4,0),MATCH(F37,Risk_Matrix!$B$1:$D$1,0))</f>
        <v>High</v>
      </c>
      <c r="H37" s="1">
        <v>46085</v>
      </c>
      <c r="I37" t="str">
        <v>Monitoring</v>
      </c>
      <c r="J37" t="str">
        <v>Tracking indicator reviewed at each monitoring visit</v>
      </c>
      <c r="K37" t="str">
        <v>Site Feasibility Lead</v>
      </c>
      <c r="L37">
        <f>IF(G37="High",3,IF(G37="Medium",2,1))</f>
        <v>3</v>
      </c>
    </row>
    <row r="38">
      <c r="A38" t="str">
        <v>R-00037</v>
      </c>
      <c r="B38" t="str">
        <v>S-0007</v>
      </c>
      <c r="C38" t="str">
        <v>Operational</v>
      </c>
      <c r="D38" t="str">
        <v>Backup power/generator certification not yet confirmed</v>
      </c>
      <c r="E38" t="str">
        <v>Medium</v>
      </c>
      <c r="F38" t="str">
        <v>Low</v>
      </c>
      <c r="G38" t="str">
        <f>INDEX(Risk_Matrix!$B$2:$D$4,MATCH(E38,Risk_Matrix!$A$2:$A$4,0),MATCH(F38,Risk_Matrix!$B$1:$D$1,0))</f>
        <v>Low</v>
      </c>
      <c r="H38" s="1">
        <v>46205</v>
      </c>
      <c r="I38" t="str">
        <v>Open</v>
      </c>
      <c r="J38" t="str">
        <v>Action plan pending sponsor/site review</v>
      </c>
      <c r="K38" t="str">
        <v>Site Feasibility Lead</v>
      </c>
      <c r="L38">
        <f>IF(G38="High",3,IF(G38="Medium",2,1))</f>
        <v>1</v>
      </c>
    </row>
    <row r="39">
      <c r="A39" t="str">
        <v>R-00038</v>
      </c>
      <c r="B39" t="str">
        <v>S-0007</v>
      </c>
      <c r="C39" t="str">
        <v>Compliance</v>
      </c>
      <c r="D39" t="str">
        <v>Informed consent documentation gap flagged in last internal audit</v>
      </c>
      <c r="E39" t="str">
        <v>Low</v>
      </c>
      <c r="F39" t="str">
        <v>Medium</v>
      </c>
      <c r="G39" t="str">
        <f>INDEX(Risk_Matrix!$B$2:$D$4,MATCH(E39,Risk_Matrix!$A$2:$A$4,0),MATCH(F39,Risk_Matrix!$B$1:$D$1,0))</f>
        <v>Low</v>
      </c>
      <c r="H39" s="1">
        <v>46138</v>
      </c>
      <c r="I39" t="str">
        <v>Mitigated</v>
      </c>
      <c r="J39" t="str">
        <v>Mitigation actions completed; residual risk accepted</v>
      </c>
      <c r="K39" t="str">
        <v>Regulatory Affairs Lead</v>
      </c>
      <c r="L39">
        <f>IF(G39="High",3,IF(G39="Medium",2,1))</f>
        <v>1</v>
      </c>
    </row>
    <row r="40">
      <c r="A40" t="str">
        <v>R-00039</v>
      </c>
      <c r="B40" t="str">
        <v>S-0007</v>
      </c>
      <c r="C40" t="str">
        <v>Enrollment</v>
      </c>
      <c r="D40" t="str">
        <v>Screen failure rate above regional average in past studies</v>
      </c>
      <c r="E40" t="str">
        <v>Medium</v>
      </c>
      <c r="F40" t="str">
        <v>Low</v>
      </c>
      <c r="G40" t="str">
        <f>INDEX(Risk_Matrix!$B$2:$D$4,MATCH(E40,Risk_Matrix!$A$2:$A$4,0),MATCH(F40,Risk_Matrix!$B$1:$D$1,0))</f>
        <v>Low</v>
      </c>
      <c r="H40" s="1">
        <v>46204</v>
      </c>
      <c r="I40" t="str">
        <v>Monitoring</v>
      </c>
      <c r="J40" t="str">
        <v>Under active monitoring; escalate if trend worsens</v>
      </c>
      <c r="K40" t="str">
        <v>Study Start-Up Specialist</v>
      </c>
      <c r="L40">
        <f>IF(G40="High",3,IF(G40="Medium",2,1))</f>
        <v>1</v>
      </c>
    </row>
    <row r="41">
      <c r="A41" t="str">
        <v>R-00040</v>
      </c>
      <c r="B41" t="str">
        <v>S-0007</v>
      </c>
      <c r="C41" t="str">
        <v>Competitive</v>
      </c>
      <c r="D41" t="str">
        <v>One or more competing trials recruiting the same indication nearby</v>
      </c>
      <c r="E41" t="str">
        <v>High</v>
      </c>
      <c r="F41" t="str">
        <v>Medium</v>
      </c>
      <c r="G41" t="str">
        <f>INDEX(Risk_Matrix!$B$2:$D$4,MATCH(E41,Risk_Matrix!$A$2:$A$4,0),MATCH(F41,Risk_Matrix!$B$1:$D$1,0))</f>
        <v>High</v>
      </c>
      <c r="H41" s="1">
        <v>46068</v>
      </c>
      <c r="I41" t="str">
        <v>Monitoring</v>
      </c>
      <c r="J41" t="str">
        <v>Tracking indicator reviewed at each monitoring visit</v>
      </c>
      <c r="K41" t="str">
        <v>Clinical Ops Manager</v>
      </c>
      <c r="L41">
        <f>IF(G41="High",3,IF(G41="Medium",2,1))</f>
        <v>3</v>
      </c>
    </row>
    <row r="42">
      <c r="A42" t="str">
        <v>R-00041</v>
      </c>
      <c r="B42" t="str">
        <v>S-0007</v>
      </c>
      <c r="C42" t="str">
        <v>Regulatory</v>
      </c>
      <c r="D42" t="str">
        <v>Import/customs license renewal pending for investigational product</v>
      </c>
      <c r="E42" t="str">
        <v>High</v>
      </c>
      <c r="F42" t="str">
        <v>High</v>
      </c>
      <c r="G42" t="str">
        <f>INDEX(Risk_Matrix!$B$2:$D$4,MATCH(E42,Risk_Matrix!$A$2:$A$4,0),MATCH(F42,Risk_Matrix!$B$1:$D$1,0))</f>
        <v>High</v>
      </c>
      <c r="H42" s="1">
        <v>46082</v>
      </c>
      <c r="I42" t="str">
        <v>Monitoring</v>
      </c>
      <c r="J42" t="str">
        <v>Under active monitoring; escalate if trend worsens</v>
      </c>
      <c r="K42" t="str">
        <v>Study Start-Up Specialist</v>
      </c>
      <c r="L42">
        <f>IF(G42="High",3,IF(G42="Medium",2,1))</f>
        <v>3</v>
      </c>
    </row>
    <row r="43">
      <c r="A43" t="str">
        <v>R-00042</v>
      </c>
      <c r="B43" t="str">
        <v>S-0007</v>
      </c>
      <c r="C43" t="str">
        <v>Data Integrity</v>
      </c>
      <c r="D43" t="str">
        <v>EDC query resolution time above sponsor benchmark historically</v>
      </c>
      <c r="E43" t="str">
        <v>Low</v>
      </c>
      <c r="F43" t="str">
        <v>Low</v>
      </c>
      <c r="G43" t="str">
        <f>INDEX(Risk_Matrix!$B$2:$D$4,MATCH(E43,Risk_Matrix!$A$2:$A$4,0),MATCH(F43,Risk_Matrix!$B$1:$D$1,0))</f>
        <v>Low</v>
      </c>
      <c r="H43" s="1">
        <v>46224</v>
      </c>
      <c r="I43" t="str">
        <v>Monitoring</v>
      </c>
      <c r="J43" t="str">
        <v>Under active monitoring; escalate if trend worsens</v>
      </c>
      <c r="K43" t="str">
        <v>Data Management Lead</v>
      </c>
      <c r="L43">
        <f>IF(G43="High",3,IF(G43="Medium",2,1))</f>
        <v>1</v>
      </c>
    </row>
    <row r="44">
      <c r="A44" t="str">
        <v>R-00043</v>
      </c>
      <c r="B44" t="str">
        <v>S-0008</v>
      </c>
      <c r="C44" t="str">
        <v>Operational</v>
      </c>
      <c r="D44" t="str">
        <v>Nursing staff ratio below recommended threshold for trial volume</v>
      </c>
      <c r="E44" t="str">
        <v>Medium</v>
      </c>
      <c r="F44" t="str">
        <v>High</v>
      </c>
      <c r="G44" t="str">
        <f>INDEX(Risk_Matrix!$B$2:$D$4,MATCH(E44,Risk_Matrix!$A$2:$A$4,0),MATCH(F44,Risk_Matrix!$B$1:$D$1,0))</f>
        <v>High</v>
      </c>
      <c r="H44" s="1">
        <v>46057</v>
      </c>
      <c r="I44" t="str">
        <v>Monitoring</v>
      </c>
      <c r="J44" t="str">
        <v>Under active monitoring; escalate if trend worsens</v>
      </c>
      <c r="K44" t="str">
        <v>Clinical Ops Manager</v>
      </c>
      <c r="L44">
        <f>IF(G44="High",3,IF(G44="Medium",2,1))</f>
        <v>3</v>
      </c>
    </row>
    <row r="45">
      <c r="A45" t="str">
        <v>R-00044</v>
      </c>
      <c r="B45" t="str">
        <v>S-0008</v>
      </c>
      <c r="C45" t="str">
        <v>Compliance</v>
      </c>
      <c r="D45" t="str">
        <v>Minor protocol deviation noted in a prior trial at this site</v>
      </c>
      <c r="E45" t="str">
        <v>Medium</v>
      </c>
      <c r="F45" t="str">
        <v>Medium</v>
      </c>
      <c r="G45" t="str">
        <f>INDEX(Risk_Matrix!$B$2:$D$4,MATCH(E45,Risk_Matrix!$A$2:$A$4,0),MATCH(F45,Risk_Matrix!$B$1:$D$1,0))</f>
        <v>Medium</v>
      </c>
      <c r="H45" s="1">
        <v>46174</v>
      </c>
      <c r="I45" t="str">
        <v>Mitigated</v>
      </c>
      <c r="J45" t="str">
        <v>Corrective action implemented; monitored at next visit</v>
      </c>
      <c r="K45" t="str">
        <v>Data Management Lead</v>
      </c>
      <c r="L45">
        <f>IF(G45="High",3,IF(G45="Medium",2,1))</f>
        <v>2</v>
      </c>
    </row>
    <row r="46">
      <c r="A46" t="str">
        <v>R-00045</v>
      </c>
      <c r="B46" t="str">
        <v>S-0008</v>
      </c>
      <c r="C46" t="str">
        <v>Enrollment</v>
      </c>
      <c r="D46" t="str">
        <v>Historical seasonal enrollment slowdown observed at this site</v>
      </c>
      <c r="E46" t="str">
        <v>Medium</v>
      </c>
      <c r="F46" t="str">
        <v>Low</v>
      </c>
      <c r="G46" t="str">
        <f>INDEX(Risk_Matrix!$B$2:$D$4,MATCH(E46,Risk_Matrix!$A$2:$A$4,0),MATCH(F46,Risk_Matrix!$B$1:$D$1,0))</f>
        <v>Low</v>
      </c>
      <c r="H46" s="1">
        <v>46156</v>
      </c>
      <c r="I46" t="str">
        <v>Closed</v>
      </c>
      <c r="J46" t="str">
        <v>Resolved; no further action required</v>
      </c>
      <c r="K46" t="str">
        <v>Study Start-Up Specialist</v>
      </c>
      <c r="L46">
        <f>IF(G46="High",3,IF(G46="Medium",2,1))</f>
        <v>1</v>
      </c>
    </row>
    <row r="47">
      <c r="A47" t="str">
        <v>R-00046</v>
      </c>
      <c r="B47" t="str">
        <v>S-0008</v>
      </c>
      <c r="C47" t="str">
        <v>Competitive</v>
      </c>
      <c r="D47" t="str">
        <v>Shared patient pool with an adjacent high-volume site</v>
      </c>
      <c r="E47" t="str">
        <v>Medium</v>
      </c>
      <c r="F47" t="str">
        <v>Medium</v>
      </c>
      <c r="G47" t="str">
        <f>INDEX(Risk_Matrix!$B$2:$D$4,MATCH(E47,Risk_Matrix!$A$2:$A$4,0),MATCH(F47,Risk_Matrix!$B$1:$D$1,0))</f>
        <v>Medium</v>
      </c>
      <c r="H47" s="1">
        <v>46206</v>
      </c>
      <c r="I47" t="str">
        <v>Open</v>
      </c>
      <c r="J47" t="str">
        <v>Mitigation plan to be defined during site initiation visit</v>
      </c>
      <c r="K47" t="str">
        <v>Clinical Ops Manager</v>
      </c>
      <c r="L47">
        <f>IF(G47="High",3,IF(G47="Medium",2,1))</f>
        <v>2</v>
      </c>
    </row>
    <row r="48">
      <c r="A48" t="str">
        <v>R-00047</v>
      </c>
      <c r="B48" t="str">
        <v>S-0008</v>
      </c>
      <c r="C48" t="str">
        <v>Regulatory</v>
      </c>
      <c r="D48" t="str">
        <v>Recent local regulatory policy change may affect approval timeline</v>
      </c>
      <c r="E48" t="str">
        <v>High</v>
      </c>
      <c r="F48" t="str">
        <v>Medium</v>
      </c>
      <c r="G48" t="str">
        <f>INDEX(Risk_Matrix!$B$2:$D$4,MATCH(E48,Risk_Matrix!$A$2:$A$4,0),MATCH(F48,Risk_Matrix!$B$1:$D$1,0))</f>
        <v>High</v>
      </c>
      <c r="H48" s="1">
        <v>46211</v>
      </c>
      <c r="I48" t="str">
        <v>Open</v>
      </c>
      <c r="J48" t="str">
        <v>Mitigation plan to be defined during site initiation visit</v>
      </c>
      <c r="K48" t="str">
        <v>Regulatory Affairs Lead</v>
      </c>
      <c r="L48">
        <f>IF(G48="High",3,IF(G48="Medium",2,1))</f>
        <v>3</v>
      </c>
    </row>
    <row r="49">
      <c r="A49" t="str">
        <v>R-00048</v>
      </c>
      <c r="B49" t="str">
        <v>S-0008</v>
      </c>
      <c r="C49" t="str">
        <v>Data Integrity</v>
      </c>
      <c r="D49" t="str">
        <v>Source data verification gap flagged in a previous monitoring visit</v>
      </c>
      <c r="E49" t="str">
        <v>Medium</v>
      </c>
      <c r="F49" t="str">
        <v>Medium</v>
      </c>
      <c r="G49" t="str">
        <f>INDEX(Risk_Matrix!$B$2:$D$4,MATCH(E49,Risk_Matrix!$A$2:$A$4,0),MATCH(F49,Risk_Matrix!$B$1:$D$1,0))</f>
        <v>Medium</v>
      </c>
      <c r="H49" s="1">
        <v>46210</v>
      </c>
      <c r="I49" t="str">
        <v>Open</v>
      </c>
      <c r="J49" t="str">
        <v>Action plan pending sponsor/site review</v>
      </c>
      <c r="K49" t="str">
        <v>Data Management Lead</v>
      </c>
      <c r="L49">
        <f>IF(G49="High",3,IF(G49="Medium",2,1))</f>
        <v>2</v>
      </c>
    </row>
    <row r="50">
      <c r="A50" t="str">
        <v>R-00049</v>
      </c>
      <c r="B50" t="str">
        <v>S-0009</v>
      </c>
      <c r="C50" t="str">
        <v>Operational</v>
      </c>
      <c r="D50" t="str">
        <v>Clinical coordinator role currently open, may delay start-up</v>
      </c>
      <c r="E50" t="str">
        <v>High</v>
      </c>
      <c r="F50" t="str">
        <v>Low</v>
      </c>
      <c r="G50" t="str">
        <f>INDEX(Risk_Matrix!$B$2:$D$4,MATCH(E50,Risk_Matrix!$A$2:$A$4,0),MATCH(F50,Risk_Matrix!$B$1:$D$1,0))</f>
        <v>Medium</v>
      </c>
      <c r="H50" s="1">
        <v>46224</v>
      </c>
      <c r="I50" t="str">
        <v>Open</v>
      </c>
      <c r="J50" t="str">
        <v>Action plan pending sponsor/site review</v>
      </c>
      <c r="K50" t="str">
        <v>Site Feasibility Lead</v>
      </c>
      <c r="L50">
        <f>IF(G50="High",3,IF(G50="Medium",2,1))</f>
        <v>2</v>
      </c>
    </row>
    <row r="51">
      <c r="A51" t="str">
        <v>R-00050</v>
      </c>
      <c r="B51" t="str">
        <v>S-0009</v>
      </c>
      <c r="C51" t="str">
        <v>Compliance</v>
      </c>
      <c r="D51" t="str">
        <v>Minor protocol deviation noted in a prior trial at this site</v>
      </c>
      <c r="E51" t="str">
        <v>High</v>
      </c>
      <c r="F51" t="str">
        <v>Medium</v>
      </c>
      <c r="G51" t="str">
        <f>INDEX(Risk_Matrix!$B$2:$D$4,MATCH(E51,Risk_Matrix!$A$2:$A$4,0),MATCH(F51,Risk_Matrix!$B$1:$D$1,0))</f>
        <v>High</v>
      </c>
      <c r="H51" s="1">
        <v>46178</v>
      </c>
      <c r="I51" t="str">
        <v>Open</v>
      </c>
      <c r="J51" t="str">
        <v>Action plan pending sponsor/site review</v>
      </c>
      <c r="K51" t="str">
        <v>Data Management Lead</v>
      </c>
      <c r="L51">
        <f>IF(G51="High",3,IF(G51="Medium",2,1))</f>
        <v>3</v>
      </c>
    </row>
    <row r="52">
      <c r="A52" t="str">
        <v>R-00051</v>
      </c>
      <c r="B52" t="str">
        <v>S-0009</v>
      </c>
      <c r="C52" t="str">
        <v>Enrollment</v>
      </c>
      <c r="D52" t="str">
        <v>Screen failure rate above regional average in past studies</v>
      </c>
      <c r="E52" t="str">
        <v>Medium</v>
      </c>
      <c r="F52" t="str">
        <v>Low</v>
      </c>
      <c r="G52" t="str">
        <f>INDEX(Risk_Matrix!$B$2:$D$4,MATCH(E52,Risk_Matrix!$A$2:$A$4,0),MATCH(F52,Risk_Matrix!$B$1:$D$1,0))</f>
        <v>Low</v>
      </c>
      <c r="H52" s="1">
        <v>46061</v>
      </c>
      <c r="I52" t="str">
        <v>Monitoring</v>
      </c>
      <c r="J52" t="str">
        <v>Tracking indicator reviewed at each monitoring visit</v>
      </c>
      <c r="K52" t="str">
        <v>Study Start-Up Specialist</v>
      </c>
      <c r="L52">
        <f>IF(G52="High",3,IF(G52="Medium",2,1))</f>
        <v>1</v>
      </c>
    </row>
    <row r="53">
      <c r="A53" t="str">
        <v>R-00052</v>
      </c>
      <c r="B53" t="str">
        <v>S-0009</v>
      </c>
      <c r="C53" t="str">
        <v>Competitive</v>
      </c>
      <c r="D53" t="str">
        <v>Shared patient pool with an adjacent high-volume site</v>
      </c>
      <c r="E53" t="str">
        <v>Medium</v>
      </c>
      <c r="F53" t="str">
        <v>High</v>
      </c>
      <c r="G53" t="str">
        <f>INDEX(Risk_Matrix!$B$2:$D$4,MATCH(E53,Risk_Matrix!$A$2:$A$4,0),MATCH(F53,Risk_Matrix!$B$1:$D$1,0))</f>
        <v>High</v>
      </c>
      <c r="H53" s="1">
        <v>46120</v>
      </c>
      <c r="I53" t="str">
        <v>Monitoring</v>
      </c>
      <c r="J53" t="str">
        <v>Under active monitoring; escalate if trend worsens</v>
      </c>
      <c r="K53" t="str">
        <v>Clinical Ops Manager</v>
      </c>
      <c r="L53">
        <f>IF(G53="High",3,IF(G53="Medium",2,1))</f>
        <v>3</v>
      </c>
    </row>
    <row r="54">
      <c r="A54" t="str">
        <v>R-00053</v>
      </c>
      <c r="B54" t="str">
        <v>S-0009</v>
      </c>
      <c r="C54" t="str">
        <v>Regulatory</v>
      </c>
      <c r="D54" t="str">
        <v>Recent local regulatory policy change may affect approval timeline</v>
      </c>
      <c r="E54" t="str">
        <v>Low</v>
      </c>
      <c r="F54" t="str">
        <v>Low</v>
      </c>
      <c r="G54" t="str">
        <f>INDEX(Risk_Matrix!$B$2:$D$4,MATCH(E54,Risk_Matrix!$A$2:$A$4,0),MATCH(F54,Risk_Matrix!$B$1:$D$1,0))</f>
        <v>Low</v>
      </c>
      <c r="H54" s="1">
        <v>46088</v>
      </c>
      <c r="I54" t="str">
        <v>Monitoring</v>
      </c>
      <c r="J54" t="str">
        <v>Tracking indicator reviewed at each monitoring visit</v>
      </c>
      <c r="K54" t="str">
        <v>Regulatory Affairs Lead</v>
      </c>
      <c r="L54">
        <f>IF(G54="High",3,IF(G54="Medium",2,1))</f>
        <v>1</v>
      </c>
    </row>
    <row r="55">
      <c r="A55" t="str">
        <v>R-00054</v>
      </c>
      <c r="B55" t="str">
        <v>S-0009</v>
      </c>
      <c r="C55" t="str">
        <v>Data Integrity</v>
      </c>
      <c r="D55" t="str">
        <v>Source data verification gap flagged in a previous monitoring visit</v>
      </c>
      <c r="E55" t="str">
        <v>Medium</v>
      </c>
      <c r="F55" t="str">
        <v>High</v>
      </c>
      <c r="G55" t="str">
        <f>INDEX(Risk_Matrix!$B$2:$D$4,MATCH(E55,Risk_Matrix!$A$2:$A$4,0),MATCH(F55,Risk_Matrix!$B$1:$D$1,0))</f>
        <v>High</v>
      </c>
      <c r="H55" s="1">
        <v>46175</v>
      </c>
      <c r="I55" t="str">
        <v>Open</v>
      </c>
      <c r="J55" t="str">
        <v>Mitigation plan to be defined during site initiation visit</v>
      </c>
      <c r="K55" t="str">
        <v>Data Management Lead</v>
      </c>
      <c r="L55">
        <f>IF(G55="High",3,IF(G55="Medium",2,1))</f>
        <v>3</v>
      </c>
    </row>
    <row r="56">
      <c r="A56" t="str">
        <v>R-00055</v>
      </c>
      <c r="B56" t="str">
        <v>S-0010</v>
      </c>
      <c r="C56" t="str">
        <v>Operational</v>
      </c>
      <c r="D56" t="str">
        <v>Nursing staff ratio below recommended threshold for trial volume</v>
      </c>
      <c r="E56" t="str">
        <v>High</v>
      </c>
      <c r="F56" t="str">
        <v>Medium</v>
      </c>
      <c r="G56" t="str">
        <f>INDEX(Risk_Matrix!$B$2:$D$4,MATCH(E56,Risk_Matrix!$A$2:$A$4,0),MATCH(F56,Risk_Matrix!$B$1:$D$1,0))</f>
        <v>High</v>
      </c>
      <c r="H56" s="1">
        <v>46218</v>
      </c>
      <c r="I56" t="str">
        <v>Open</v>
      </c>
      <c r="J56" t="str">
        <v>Action plan pending sponsor/site review</v>
      </c>
      <c r="K56" t="str">
        <v>Site Feasibility Lead</v>
      </c>
      <c r="L56">
        <f>IF(G56="High",3,IF(G56="Medium",2,1))</f>
        <v>3</v>
      </c>
    </row>
    <row r="57">
      <c r="A57" t="str">
        <v>R-00056</v>
      </c>
      <c r="B57" t="str">
        <v>S-0010</v>
      </c>
      <c r="C57" t="str">
        <v>Compliance</v>
      </c>
      <c r="D57" t="str">
        <v>Informed consent documentation gap flagged in last internal audit</v>
      </c>
      <c r="E57" t="str">
        <v>Low</v>
      </c>
      <c r="F57" t="str">
        <v>Low</v>
      </c>
      <c r="G57" t="str">
        <f>INDEX(Risk_Matrix!$B$2:$D$4,MATCH(E57,Risk_Matrix!$A$2:$A$4,0),MATCH(F57,Risk_Matrix!$B$1:$D$1,0))</f>
        <v>Low</v>
      </c>
      <c r="H57" s="1">
        <v>46106</v>
      </c>
      <c r="I57" t="str">
        <v>Monitoring</v>
      </c>
      <c r="J57" t="str">
        <v>Tracking indicator reviewed at each monitoring visit</v>
      </c>
      <c r="K57" t="str">
        <v>Regulatory Affairs Lead</v>
      </c>
      <c r="L57">
        <f>IF(G57="High",3,IF(G57="Medium",2,1))</f>
        <v>1</v>
      </c>
    </row>
    <row r="58">
      <c r="A58" t="str">
        <v>R-00057</v>
      </c>
      <c r="B58" t="str">
        <v>S-0010</v>
      </c>
      <c r="C58" t="str">
        <v>Enrollment</v>
      </c>
      <c r="D58" t="str">
        <v>Screen failure rate above regional average in past studies</v>
      </c>
      <c r="E58" t="str">
        <v>Low</v>
      </c>
      <c r="F58" t="str">
        <v>Low</v>
      </c>
      <c r="G58" t="str">
        <f>INDEX(Risk_Matrix!$B$2:$D$4,MATCH(E58,Risk_Matrix!$A$2:$A$4,0),MATCH(F58,Risk_Matrix!$B$1:$D$1,0))</f>
        <v>Low</v>
      </c>
      <c r="H58" s="1">
        <v>46069</v>
      </c>
      <c r="I58" t="str">
        <v>Monitoring</v>
      </c>
      <c r="J58" t="str">
        <v>Tracking indicator reviewed at each monitoring visit</v>
      </c>
      <c r="K58" t="str">
        <v>Site Feasibility Lead</v>
      </c>
      <c r="L58">
        <f>IF(G58="High",3,IF(G58="Medium",2,1))</f>
        <v>1</v>
      </c>
    </row>
    <row r="59">
      <c r="A59" t="str">
        <v>R-00058</v>
      </c>
      <c r="B59" t="str">
        <v>S-0010</v>
      </c>
      <c r="C59" t="str">
        <v>Competitive</v>
      </c>
      <c r="D59" t="str">
        <v>Overlapping investigator commitments across concurrent trials</v>
      </c>
      <c r="E59" t="str">
        <v>Medium</v>
      </c>
      <c r="F59" t="str">
        <v>Low</v>
      </c>
      <c r="G59" t="str">
        <f>INDEX(Risk_Matrix!$B$2:$D$4,MATCH(E59,Risk_Matrix!$A$2:$A$4,0),MATCH(F59,Risk_Matrix!$B$1:$D$1,0))</f>
        <v>Low</v>
      </c>
      <c r="H59" s="1">
        <v>46219</v>
      </c>
      <c r="I59" t="str">
        <v>Monitoring</v>
      </c>
      <c r="J59" t="str">
        <v>Under active monitoring; escalate if trend worsens</v>
      </c>
      <c r="K59" t="str">
        <v>Clinical Ops Manager</v>
      </c>
      <c r="L59">
        <f>IF(G59="High",3,IF(G59="Medium",2,1))</f>
        <v>1</v>
      </c>
    </row>
    <row r="60">
      <c r="A60" t="str">
        <v>R-00059</v>
      </c>
      <c r="B60" t="str">
        <v>S-0010</v>
      </c>
      <c r="C60" t="str">
        <v>Regulatory</v>
      </c>
      <c r="D60" t="str">
        <v>Recent local regulatory policy change may affect approval timeline</v>
      </c>
      <c r="E60" t="str">
        <v>Medium</v>
      </c>
      <c r="F60" t="str">
        <v>Medium</v>
      </c>
      <c r="G60" t="str">
        <f>INDEX(Risk_Matrix!$B$2:$D$4,MATCH(E60,Risk_Matrix!$A$2:$A$4,0),MATCH(F60,Risk_Matrix!$B$1:$D$1,0))</f>
        <v>Medium</v>
      </c>
      <c r="H60" s="1">
        <v>46161</v>
      </c>
      <c r="I60" t="str">
        <v>Open</v>
      </c>
      <c r="J60" t="str">
        <v>Mitigation plan to be defined during site initiation visit</v>
      </c>
      <c r="K60" t="str">
        <v>Regulatory Affairs Lead</v>
      </c>
      <c r="L60">
        <f>IF(G60="High",3,IF(G60="Medium",2,1))</f>
        <v>2</v>
      </c>
    </row>
    <row r="61">
      <c r="A61" t="str">
        <v>R-00060</v>
      </c>
      <c r="B61" t="str">
        <v>S-0010</v>
      </c>
      <c r="C61" t="str">
        <v>Data Integrity</v>
      </c>
      <c r="D61" t="str">
        <v>Site is new to the sponsor's EDC platform, limited track record</v>
      </c>
      <c r="E61" t="str">
        <v>Medium</v>
      </c>
      <c r="F61" t="str">
        <v>High</v>
      </c>
      <c r="G61" t="str">
        <f>INDEX(Risk_Matrix!$B$2:$D$4,MATCH(E61,Risk_Matrix!$A$2:$A$4,0),MATCH(F61,Risk_Matrix!$B$1:$D$1,0))</f>
        <v>High</v>
      </c>
      <c r="H61" s="1">
        <v>46208</v>
      </c>
      <c r="I61" t="str">
        <v>Open</v>
      </c>
      <c r="J61" t="str">
        <v>Mitigation plan to be defined during site initiation visit</v>
      </c>
      <c r="K61" t="str">
        <v>Data Management Lead</v>
      </c>
      <c r="L61">
        <f>IF(G61="High",3,IF(G61="Medium",2,1))</f>
        <v>3</v>
      </c>
    </row>
    <row r="62">
      <c r="A62" t="str">
        <v>R-00061</v>
      </c>
      <c r="B62" t="str">
        <v>S-0011</v>
      </c>
      <c r="C62" t="str">
        <v>Operational</v>
      </c>
      <c r="D62" t="str">
        <v>Clinical coordinator role currently open, may delay start-up</v>
      </c>
      <c r="E62" t="str">
        <v>Low</v>
      </c>
      <c r="F62" t="str">
        <v>Low</v>
      </c>
      <c r="G62" t="str">
        <f>INDEX(Risk_Matrix!$B$2:$D$4,MATCH(E62,Risk_Matrix!$A$2:$A$4,0),MATCH(F62,Risk_Matrix!$B$1:$D$1,0))</f>
        <v>Low</v>
      </c>
      <c r="H62" s="1">
        <v>46095</v>
      </c>
      <c r="I62" t="str">
        <v>Mitigated</v>
      </c>
      <c r="J62" t="str">
        <v>Corrective action implemented; monitored at next visit</v>
      </c>
      <c r="K62" t="str">
        <v>Site Feasibility Lead</v>
      </c>
      <c r="L62">
        <f>IF(G62="High",3,IF(G62="Medium",2,1))</f>
        <v>1</v>
      </c>
    </row>
    <row r="63">
      <c r="A63" t="str">
        <v>R-00062</v>
      </c>
      <c r="B63" t="str">
        <v>S-0011</v>
      </c>
      <c r="C63" t="str">
        <v>Compliance</v>
      </c>
      <c r="D63" t="str">
        <v>Minor protocol deviation noted in a prior trial at this site</v>
      </c>
      <c r="E63" t="str">
        <v>Medium</v>
      </c>
      <c r="F63" t="str">
        <v>Low</v>
      </c>
      <c r="G63" t="str">
        <f>INDEX(Risk_Matrix!$B$2:$D$4,MATCH(E63,Risk_Matrix!$A$2:$A$4,0),MATCH(F63,Risk_Matrix!$B$1:$D$1,0))</f>
        <v>Low</v>
      </c>
      <c r="H63" s="1">
        <v>46178</v>
      </c>
      <c r="I63" t="str">
        <v>Mitigated</v>
      </c>
      <c r="J63" t="str">
        <v>Corrective action implemented; monitored at next visit</v>
      </c>
      <c r="K63" t="str">
        <v>Regulatory Affairs Lead</v>
      </c>
      <c r="L63">
        <f>IF(G63="High",3,IF(G63="Medium",2,1))</f>
        <v>1</v>
      </c>
    </row>
    <row r="64">
      <c r="A64" t="str">
        <v>R-00063</v>
      </c>
      <c r="B64" t="str">
        <v>S-0011</v>
      </c>
      <c r="C64" t="str">
        <v>Enrollment</v>
      </c>
      <c r="D64" t="str">
        <v>Screen failure rate above regional average in past studies</v>
      </c>
      <c r="E64" t="str">
        <v>Low</v>
      </c>
      <c r="F64" t="str">
        <v>Low</v>
      </c>
      <c r="G64" t="str">
        <f>INDEX(Risk_Matrix!$B$2:$D$4,MATCH(E64,Risk_Matrix!$A$2:$A$4,0),MATCH(F64,Risk_Matrix!$B$1:$D$1,0))</f>
        <v>Low</v>
      </c>
      <c r="H64" s="1">
        <v>46160</v>
      </c>
      <c r="I64" t="str">
        <v>Open</v>
      </c>
      <c r="J64" t="str">
        <v>Mitigation plan to be defined during site initiation visit</v>
      </c>
      <c r="K64" t="str">
        <v>Study Start-Up Specialist</v>
      </c>
      <c r="L64">
        <f>IF(G64="High",3,IF(G64="Medium",2,1))</f>
        <v>1</v>
      </c>
    </row>
    <row r="65">
      <c r="A65" t="str">
        <v>R-00064</v>
      </c>
      <c r="B65" t="str">
        <v>S-0011</v>
      </c>
      <c r="C65" t="str">
        <v>Competitive</v>
      </c>
      <c r="D65" t="str">
        <v>Overlapping investigator commitments across concurrent trials</v>
      </c>
      <c r="E65" t="str">
        <v>Low</v>
      </c>
      <c r="F65" t="str">
        <v>Low</v>
      </c>
      <c r="G65" t="str">
        <f>INDEX(Risk_Matrix!$B$2:$D$4,MATCH(E65,Risk_Matrix!$A$2:$A$4,0),MATCH(F65,Risk_Matrix!$B$1:$D$1,0))</f>
        <v>Low</v>
      </c>
      <c r="H65" s="1">
        <v>46131</v>
      </c>
      <c r="I65" t="str">
        <v>Mitigated</v>
      </c>
      <c r="J65" t="str">
        <v>Mitigation actions completed; residual risk accepted</v>
      </c>
      <c r="K65" t="str">
        <v>Regulatory Affairs Lead</v>
      </c>
      <c r="L65">
        <f>IF(G65="High",3,IF(G65="Medium",2,1))</f>
        <v>1</v>
      </c>
    </row>
    <row r="66">
      <c r="A66" t="str">
        <v>R-00065</v>
      </c>
      <c r="B66" t="str">
        <v>S-0011</v>
      </c>
      <c r="C66" t="str">
        <v>Regulatory</v>
      </c>
      <c r="D66" t="str">
        <v>Recent local regulatory policy change may affect approval timeline</v>
      </c>
      <c r="E66" t="str">
        <v>High</v>
      </c>
      <c r="F66" t="str">
        <v>High</v>
      </c>
      <c r="G66" t="str">
        <f>INDEX(Risk_Matrix!$B$2:$D$4,MATCH(E66,Risk_Matrix!$A$2:$A$4,0),MATCH(F66,Risk_Matrix!$B$1:$D$1,0))</f>
        <v>High</v>
      </c>
      <c r="H66" s="1">
        <v>46221</v>
      </c>
      <c r="I66" t="str">
        <v>Open</v>
      </c>
      <c r="J66" t="str">
        <v>Mitigation plan to be defined during site initiation visit</v>
      </c>
      <c r="K66" t="str">
        <v>Regulatory Affairs Lead</v>
      </c>
      <c r="L66">
        <f>IF(G66="High",3,IF(G66="Medium",2,1))</f>
        <v>3</v>
      </c>
    </row>
    <row r="67">
      <c r="A67" t="str">
        <v>R-00066</v>
      </c>
      <c r="B67" t="str">
        <v>S-0011</v>
      </c>
      <c r="C67" t="str">
        <v>Data Integrity</v>
      </c>
      <c r="D67" t="str">
        <v>EDC query resolution time above sponsor benchmark historically</v>
      </c>
      <c r="E67" t="str">
        <v>High</v>
      </c>
      <c r="F67" t="str">
        <v>High</v>
      </c>
      <c r="G67" t="str">
        <f>INDEX(Risk_Matrix!$B$2:$D$4,MATCH(E67,Risk_Matrix!$A$2:$A$4,0),MATCH(F67,Risk_Matrix!$B$1:$D$1,0))</f>
        <v>High</v>
      </c>
      <c r="H67" s="1">
        <v>46202</v>
      </c>
      <c r="I67" t="str">
        <v>Monitoring</v>
      </c>
      <c r="J67" t="str">
        <v>Under active monitoring; escalate if trend worsens</v>
      </c>
      <c r="K67" t="str">
        <v>Data Management Lead</v>
      </c>
      <c r="L67">
        <f>IF(G67="High",3,IF(G67="Medium",2,1))</f>
        <v>3</v>
      </c>
    </row>
    <row r="68">
      <c r="A68" t="str">
        <v>R-00067</v>
      </c>
      <c r="B68" t="str">
        <v>S-0012</v>
      </c>
      <c r="C68" t="str">
        <v>Operational</v>
      </c>
      <c r="D68" t="str">
        <v>Nursing staff ratio below recommended threshold for trial volume</v>
      </c>
      <c r="E68" t="str">
        <v>Medium</v>
      </c>
      <c r="F68" t="str">
        <v>Medium</v>
      </c>
      <c r="G68" t="str">
        <f>INDEX(Risk_Matrix!$B$2:$D$4,MATCH(E68,Risk_Matrix!$A$2:$A$4,0),MATCH(F68,Risk_Matrix!$B$1:$D$1,0))</f>
        <v>Medium</v>
      </c>
      <c r="H68" s="1">
        <v>46116</v>
      </c>
      <c r="I68" t="str">
        <v>Monitoring</v>
      </c>
      <c r="J68" t="str">
        <v>Tracking indicator reviewed at each monitoring visit</v>
      </c>
      <c r="K68" t="str">
        <v>Clinical Ops Manager</v>
      </c>
      <c r="L68">
        <f>IF(G68="High",3,IF(G68="Medium",2,1))</f>
        <v>2</v>
      </c>
    </row>
    <row r="69">
      <c r="A69" t="str">
        <v>R-00068</v>
      </c>
      <c r="B69" t="str">
        <v>S-0012</v>
      </c>
      <c r="C69" t="str">
        <v>Compliance</v>
      </c>
      <c r="D69" t="str">
        <v>GCP refresher training overdue for part of site staff</v>
      </c>
      <c r="E69" t="str">
        <v>Low</v>
      </c>
      <c r="F69" t="str">
        <v>Low</v>
      </c>
      <c r="G69" t="str">
        <f>INDEX(Risk_Matrix!$B$2:$D$4,MATCH(E69,Risk_Matrix!$A$2:$A$4,0),MATCH(F69,Risk_Matrix!$B$1:$D$1,0))</f>
        <v>Low</v>
      </c>
      <c r="H69" s="1">
        <v>46216</v>
      </c>
      <c r="I69" t="str">
        <v>Mitigated</v>
      </c>
      <c r="J69" t="str">
        <v>Corrective action implemented; monitored at next visit</v>
      </c>
      <c r="K69" t="str">
        <v>Data Management Lead</v>
      </c>
      <c r="L69">
        <f>IF(G69="High",3,IF(G69="Medium",2,1))</f>
        <v>1</v>
      </c>
    </row>
    <row r="70">
      <c r="A70" t="str">
        <v>R-00069</v>
      </c>
      <c r="B70" t="str">
        <v>S-0012</v>
      </c>
      <c r="C70" t="str">
        <v>Enrollment</v>
      </c>
      <c r="D70" t="str">
        <v>Screen failure rate above regional average in past studies</v>
      </c>
      <c r="E70" t="str">
        <v>Low</v>
      </c>
      <c r="F70" t="str">
        <v>High</v>
      </c>
      <c r="G70" t="str">
        <f>INDEX(Risk_Matrix!$B$2:$D$4,MATCH(E70,Risk_Matrix!$A$2:$A$4,0),MATCH(F70,Risk_Matrix!$B$1:$D$1,0))</f>
        <v>Medium</v>
      </c>
      <c r="H70" s="1">
        <v>46181</v>
      </c>
      <c r="I70" t="str">
        <v>Monitoring</v>
      </c>
      <c r="J70" t="str">
        <v>Tracking indicator reviewed at each monitoring visit</v>
      </c>
      <c r="K70" t="str">
        <v>Site Feasibility Lead</v>
      </c>
      <c r="L70">
        <f>IF(G70="High",3,IF(G70="Medium",2,1))</f>
        <v>2</v>
      </c>
    </row>
    <row r="71">
      <c r="A71" t="str">
        <v>R-00070</v>
      </c>
      <c r="B71" t="str">
        <v>S-0012</v>
      </c>
      <c r="C71" t="str">
        <v>Competitive</v>
      </c>
      <c r="D71" t="str">
        <v>Overlapping investigator commitments across concurrent trials</v>
      </c>
      <c r="E71" t="str">
        <v>Low</v>
      </c>
      <c r="F71" t="str">
        <v>Low</v>
      </c>
      <c r="G71" t="str">
        <f>INDEX(Risk_Matrix!$B$2:$D$4,MATCH(E71,Risk_Matrix!$A$2:$A$4,0),MATCH(F71,Risk_Matrix!$B$1:$D$1,0))</f>
        <v>Low</v>
      </c>
      <c r="H71" s="1">
        <v>46234</v>
      </c>
      <c r="I71" t="str">
        <v>Mitigated</v>
      </c>
      <c r="J71" t="str">
        <v>Corrective action implemented; monitored at next visit</v>
      </c>
      <c r="K71" t="str">
        <v>Clinical Ops Manager</v>
      </c>
      <c r="L71">
        <f>IF(G71="High",3,IF(G71="Medium",2,1))</f>
        <v>1</v>
      </c>
    </row>
    <row r="72">
      <c r="A72" t="str">
        <v>R-00071</v>
      </c>
      <c r="B72" t="str">
        <v>S-0012</v>
      </c>
      <c r="C72" t="str">
        <v>Regulatory</v>
      </c>
      <c r="D72" t="str">
        <v>Recent local regulatory policy change may affect approval timeline</v>
      </c>
      <c r="E72" t="str">
        <v>High</v>
      </c>
      <c r="F72" t="str">
        <v>Low</v>
      </c>
      <c r="G72" t="str">
        <f>INDEX(Risk_Matrix!$B$2:$D$4,MATCH(E72,Risk_Matrix!$A$2:$A$4,0),MATCH(F72,Risk_Matrix!$B$1:$D$1,0))</f>
        <v>Medium</v>
      </c>
      <c r="H72" s="1">
        <v>46184</v>
      </c>
      <c r="I72" t="str">
        <v>Open</v>
      </c>
      <c r="J72" t="str">
        <v>Action plan pending sponsor/site review</v>
      </c>
      <c r="K72" t="str">
        <v>Regulatory Affairs Lead</v>
      </c>
      <c r="L72">
        <f>IF(G72="High",3,IF(G72="Medium",2,1))</f>
        <v>2</v>
      </c>
    </row>
    <row r="73">
      <c r="A73" t="str">
        <v>R-00072</v>
      </c>
      <c r="B73" t="str">
        <v>S-0012</v>
      </c>
      <c r="C73" t="str">
        <v>Data Integrity</v>
      </c>
      <c r="D73" t="str">
        <v>Source data verification gap flagged in a previous monitoring visit</v>
      </c>
      <c r="E73" t="str">
        <v>Low</v>
      </c>
      <c r="F73" t="str">
        <v>High</v>
      </c>
      <c r="G73" t="str">
        <f>INDEX(Risk_Matrix!$B$2:$D$4,MATCH(E73,Risk_Matrix!$A$2:$A$4,0),MATCH(F73,Risk_Matrix!$B$1:$D$1,0))</f>
        <v>Medium</v>
      </c>
      <c r="H73" s="1">
        <v>46217</v>
      </c>
      <c r="I73" t="str">
        <v>Open</v>
      </c>
      <c r="J73" t="str">
        <v>Mitigation plan to be defined during site initiation visit</v>
      </c>
      <c r="K73" t="str">
        <v>Data Management Lead</v>
      </c>
      <c r="L73">
        <f>IF(G73="High",3,IF(G73="Medium",2,1))</f>
        <v>2</v>
      </c>
    </row>
    <row r="74">
      <c r="A74" t="str">
        <v>R-00073</v>
      </c>
      <c r="B74" t="str">
        <v>S-0013</v>
      </c>
      <c r="C74" t="str">
        <v>Operational</v>
      </c>
      <c r="D74" t="str">
        <v>Key equipment calibration/certification renewal pending</v>
      </c>
      <c r="E74" t="str">
        <v>High</v>
      </c>
      <c r="F74" t="str">
        <v>High</v>
      </c>
      <c r="G74" t="str">
        <f>INDEX(Risk_Matrix!$B$2:$D$4,MATCH(E74,Risk_Matrix!$A$2:$A$4,0),MATCH(F74,Risk_Matrix!$B$1:$D$1,0))</f>
        <v>High</v>
      </c>
      <c r="H74" s="1">
        <v>46117</v>
      </c>
      <c r="I74" t="str">
        <v>Mitigated</v>
      </c>
      <c r="J74" t="str">
        <v>Mitigation actions completed; residual risk accepted</v>
      </c>
      <c r="K74" t="str">
        <v>Site Feasibility Lead</v>
      </c>
      <c r="L74">
        <f>IF(G74="High",3,IF(G74="Medium",2,1))</f>
        <v>3</v>
      </c>
    </row>
    <row r="75">
      <c r="A75" t="str">
        <v>R-00074</v>
      </c>
      <c r="B75" t="str">
        <v>S-0013</v>
      </c>
      <c r="C75" t="str">
        <v>Compliance</v>
      </c>
      <c r="D75" t="str">
        <v>Informed consent documentation gap flagged in last internal audit</v>
      </c>
      <c r="E75" t="str">
        <v>Low</v>
      </c>
      <c r="F75" t="str">
        <v>Low</v>
      </c>
      <c r="G75" t="str">
        <f>INDEX(Risk_Matrix!$B$2:$D$4,MATCH(E75,Risk_Matrix!$A$2:$A$4,0),MATCH(F75,Risk_Matrix!$B$1:$D$1,0))</f>
        <v>Low</v>
      </c>
      <c r="H75" s="1">
        <v>46105</v>
      </c>
      <c r="I75" t="str">
        <v>Monitoring</v>
      </c>
      <c r="J75" t="str">
        <v>Under active monitoring; escalate if trend worsens</v>
      </c>
      <c r="K75" t="str">
        <v>Regulatory Affairs Lead</v>
      </c>
      <c r="L75">
        <f>IF(G75="High",3,IF(G75="Medium",2,1))</f>
        <v>1</v>
      </c>
    </row>
    <row r="76">
      <c r="A76" t="str">
        <v>R-00075</v>
      </c>
      <c r="B76" t="str">
        <v>S-0013</v>
      </c>
      <c r="C76" t="str">
        <v>Enrollment</v>
      </c>
      <c r="D76" t="str">
        <v>Screen failure rate above regional average in past studies</v>
      </c>
      <c r="E76" t="str">
        <v>High</v>
      </c>
      <c r="F76" t="str">
        <v>Low</v>
      </c>
      <c r="G76" t="str">
        <f>INDEX(Risk_Matrix!$B$2:$D$4,MATCH(E76,Risk_Matrix!$A$2:$A$4,0),MATCH(F76,Risk_Matrix!$B$1:$D$1,0))</f>
        <v>Medium</v>
      </c>
      <c r="H76" s="1">
        <v>46188</v>
      </c>
      <c r="I76" t="str">
        <v>Monitoring</v>
      </c>
      <c r="J76" t="str">
        <v>Tracking indicator reviewed at each monitoring visit</v>
      </c>
      <c r="K76" t="str">
        <v>Study Start-Up Specialist</v>
      </c>
      <c r="L76">
        <f>IF(G76="High",3,IF(G76="Medium",2,1))</f>
        <v>2</v>
      </c>
    </row>
    <row r="77">
      <c r="A77" t="str">
        <v>R-00076</v>
      </c>
      <c r="B77" t="str">
        <v>S-0013</v>
      </c>
      <c r="C77" t="str">
        <v>Competitive</v>
      </c>
      <c r="D77" t="str">
        <v>One or more competing trials recruiting the same indication nearby</v>
      </c>
      <c r="E77" t="str">
        <v>Low</v>
      </c>
      <c r="F77" t="str">
        <v>Low</v>
      </c>
      <c r="G77" t="str">
        <f>INDEX(Risk_Matrix!$B$2:$D$4,MATCH(E77,Risk_Matrix!$A$2:$A$4,0),MATCH(F77,Risk_Matrix!$B$1:$D$1,0))</f>
        <v>Low</v>
      </c>
      <c r="H77" s="1">
        <v>46112</v>
      </c>
      <c r="I77" t="str">
        <v>Monitoring</v>
      </c>
      <c r="J77" t="str">
        <v>Tracking indicator reviewed at each monitoring visit</v>
      </c>
      <c r="K77" t="str">
        <v>Clinical Ops Manager</v>
      </c>
      <c r="L77">
        <f>IF(G77="High",3,IF(G77="Medium",2,1))</f>
        <v>1</v>
      </c>
    </row>
    <row r="78">
      <c r="A78" t="str">
        <v>R-00077</v>
      </c>
      <c r="B78" t="str">
        <v>S-0013</v>
      </c>
      <c r="C78" t="str">
        <v>Regulatory</v>
      </c>
      <c r="D78" t="str">
        <v>Local ethics committee review queue longer than regional average</v>
      </c>
      <c r="E78" t="str">
        <v>High</v>
      </c>
      <c r="F78" t="str">
        <v>High</v>
      </c>
      <c r="G78" t="str">
        <f>INDEX(Risk_Matrix!$B$2:$D$4,MATCH(E78,Risk_Matrix!$A$2:$A$4,0),MATCH(F78,Risk_Matrix!$B$1:$D$1,0))</f>
        <v>High</v>
      </c>
      <c r="H78" s="1">
        <v>46233</v>
      </c>
      <c r="I78" t="str">
        <v>Monitoring</v>
      </c>
      <c r="J78" t="str">
        <v>Under active monitoring; escalate if trend worsens</v>
      </c>
      <c r="K78" t="str">
        <v>Regulatory Affairs Lead</v>
      </c>
      <c r="L78">
        <f>IF(G78="High",3,IF(G78="Medium",2,1))</f>
        <v>3</v>
      </c>
    </row>
    <row r="79">
      <c r="A79" t="str">
        <v>R-00078</v>
      </c>
      <c r="B79" t="str">
        <v>S-0013</v>
      </c>
      <c r="C79" t="str">
        <v>Data Integrity</v>
      </c>
      <c r="D79" t="str">
        <v>EDC query resolution time above sponsor benchmark historically</v>
      </c>
      <c r="E79" t="str">
        <v>High</v>
      </c>
      <c r="F79" t="str">
        <v>Low</v>
      </c>
      <c r="G79" t="str">
        <f>INDEX(Risk_Matrix!$B$2:$D$4,MATCH(E79,Risk_Matrix!$A$2:$A$4,0),MATCH(F79,Risk_Matrix!$B$1:$D$1,0))</f>
        <v>Medium</v>
      </c>
      <c r="H79" s="1">
        <v>46178</v>
      </c>
      <c r="I79" t="str">
        <v>Open</v>
      </c>
      <c r="J79" t="str">
        <v>Mitigation plan to be defined during site initiation visit</v>
      </c>
      <c r="K79" t="str">
        <v>Site Feasibility Lead</v>
      </c>
      <c r="L79">
        <f>IF(G79="High",3,IF(G79="Medium",2,1))</f>
        <v>2</v>
      </c>
    </row>
    <row r="80">
      <c r="A80" t="str">
        <v>R-00079</v>
      </c>
      <c r="B80" t="str">
        <v>S-0014</v>
      </c>
      <c r="C80" t="str">
        <v>Operational</v>
      </c>
      <c r="D80" t="str">
        <v>Clinical coordinator role currently open, may delay start-up</v>
      </c>
      <c r="E80" t="str">
        <v>Low</v>
      </c>
      <c r="F80" t="str">
        <v>Medium</v>
      </c>
      <c r="G80" t="str">
        <f>INDEX(Risk_Matrix!$B$2:$D$4,MATCH(E80,Risk_Matrix!$A$2:$A$4,0),MATCH(F80,Risk_Matrix!$B$1:$D$1,0))</f>
        <v>Low</v>
      </c>
      <c r="H80" s="1">
        <v>46226</v>
      </c>
      <c r="I80" t="str">
        <v>Mitigated</v>
      </c>
      <c r="J80" t="str">
        <v>Mitigation actions completed; residual risk accepted</v>
      </c>
      <c r="K80" t="str">
        <v>Clinical Ops Manager</v>
      </c>
      <c r="L80">
        <f>IF(G80="High",3,IF(G80="Medium",2,1))</f>
        <v>1</v>
      </c>
    </row>
    <row r="81">
      <c r="A81" t="str">
        <v>R-00080</v>
      </c>
      <c r="B81" t="str">
        <v>S-0014</v>
      </c>
      <c r="C81" t="str">
        <v>Compliance</v>
      </c>
      <c r="D81" t="str">
        <v>GCP refresher training overdue for part of site staff</v>
      </c>
      <c r="E81" t="str">
        <v>Medium</v>
      </c>
      <c r="F81" t="str">
        <v>High</v>
      </c>
      <c r="G81" t="str">
        <f>INDEX(Risk_Matrix!$B$2:$D$4,MATCH(E81,Risk_Matrix!$A$2:$A$4,0),MATCH(F81,Risk_Matrix!$B$1:$D$1,0))</f>
        <v>High</v>
      </c>
      <c r="H81" s="1">
        <v>46087</v>
      </c>
      <c r="I81" t="str">
        <v>Monitoring</v>
      </c>
      <c r="J81" t="str">
        <v>Under active monitoring; escalate if trend worsens</v>
      </c>
      <c r="K81" t="str">
        <v>Data Management Lead</v>
      </c>
      <c r="L81">
        <f>IF(G81="High",3,IF(G81="Medium",2,1))</f>
        <v>3</v>
      </c>
    </row>
    <row r="82">
      <c r="A82" t="str">
        <v>R-00081</v>
      </c>
      <c r="B82" t="str">
        <v>S-0014</v>
      </c>
      <c r="C82" t="str">
        <v>Enrollment</v>
      </c>
      <c r="D82" t="str">
        <v>Screen failure rate above regional average in past studies</v>
      </c>
      <c r="E82" t="str">
        <v>Medium</v>
      </c>
      <c r="F82" t="str">
        <v>Low</v>
      </c>
      <c r="G82" t="str">
        <f>INDEX(Risk_Matrix!$B$2:$D$4,MATCH(E82,Risk_Matrix!$A$2:$A$4,0),MATCH(F82,Risk_Matrix!$B$1:$D$1,0))</f>
        <v>Low</v>
      </c>
      <c r="H82" s="1">
        <v>46188</v>
      </c>
      <c r="I82" t="str">
        <v>Monitoring</v>
      </c>
      <c r="J82" t="str">
        <v>Tracking indicator reviewed at each monitoring visit</v>
      </c>
      <c r="K82" t="str">
        <v>Site Feasibility Lead</v>
      </c>
      <c r="L82">
        <f>IF(G82="High",3,IF(G82="Medium",2,1))</f>
        <v>1</v>
      </c>
    </row>
    <row r="83">
      <c r="A83" t="str">
        <v>R-00082</v>
      </c>
      <c r="B83" t="str">
        <v>S-0014</v>
      </c>
      <c r="C83" t="str">
        <v>Competitive</v>
      </c>
      <c r="D83" t="str">
        <v>Shared patient pool with an adjacent high-volume site</v>
      </c>
      <c r="E83" t="str">
        <v>Medium</v>
      </c>
      <c r="F83" t="str">
        <v>Low</v>
      </c>
      <c r="G83" t="str">
        <f>INDEX(Risk_Matrix!$B$2:$D$4,MATCH(E83,Risk_Matrix!$A$2:$A$4,0),MATCH(F83,Risk_Matrix!$B$1:$D$1,0))</f>
        <v>Low</v>
      </c>
      <c r="H83" s="1">
        <v>46149</v>
      </c>
      <c r="I83" t="str">
        <v>Closed</v>
      </c>
      <c r="J83" t="str">
        <v>Resolved; no further action required</v>
      </c>
      <c r="K83" t="str">
        <v>Regulatory Affairs Lead</v>
      </c>
      <c r="L83">
        <f>IF(G83="High",3,IF(G83="Medium",2,1))</f>
        <v>1</v>
      </c>
    </row>
    <row r="84">
      <c r="A84" t="str">
        <v>R-00083</v>
      </c>
      <c r="B84" t="str">
        <v>S-0014</v>
      </c>
      <c r="C84" t="str">
        <v>Regulatory</v>
      </c>
      <c r="D84" t="str">
        <v>Recent local regulatory policy change may affect approval timeline</v>
      </c>
      <c r="E84" t="str">
        <v>High</v>
      </c>
      <c r="F84" t="str">
        <v>Medium</v>
      </c>
      <c r="G84" t="str">
        <f>INDEX(Risk_Matrix!$B$2:$D$4,MATCH(E84,Risk_Matrix!$A$2:$A$4,0),MATCH(F84,Risk_Matrix!$B$1:$D$1,0))</f>
        <v>High</v>
      </c>
      <c r="H84" s="1">
        <v>46194</v>
      </c>
      <c r="I84" t="str">
        <v>Mitigated</v>
      </c>
      <c r="J84" t="str">
        <v>Corrective action implemented; monitored at next visit</v>
      </c>
      <c r="K84" t="str">
        <v>Regulatory Affairs Lead</v>
      </c>
      <c r="L84">
        <f>IF(G84="High",3,IF(G84="Medium",2,1))</f>
        <v>3</v>
      </c>
    </row>
    <row r="85">
      <c r="A85" t="str">
        <v>R-00084</v>
      </c>
      <c r="B85" t="str">
        <v>S-0014</v>
      </c>
      <c r="C85" t="str">
        <v>Data Integrity</v>
      </c>
      <c r="D85" t="str">
        <v>EDC query resolution time above sponsor benchmark historically</v>
      </c>
      <c r="E85" t="str">
        <v>Low</v>
      </c>
      <c r="F85" t="str">
        <v>Low</v>
      </c>
      <c r="G85" t="str">
        <f>INDEX(Risk_Matrix!$B$2:$D$4,MATCH(E85,Risk_Matrix!$A$2:$A$4,0),MATCH(F85,Risk_Matrix!$B$1:$D$1,0))</f>
        <v>Low</v>
      </c>
      <c r="H85" s="1">
        <v>46057</v>
      </c>
      <c r="I85" t="str">
        <v>Mitigated</v>
      </c>
      <c r="J85" t="str">
        <v>Corrective action implemented; monitored at next visit</v>
      </c>
      <c r="K85" t="str">
        <v>Data Management Lead</v>
      </c>
      <c r="L85">
        <f>IF(G85="High",3,IF(G85="Medium",2,1))</f>
        <v>1</v>
      </c>
    </row>
    <row r="86">
      <c r="A86" t="str">
        <v>R-00085</v>
      </c>
      <c r="B86" t="str">
        <v>S-0015</v>
      </c>
      <c r="C86" t="str">
        <v>Operational</v>
      </c>
      <c r="D86" t="str">
        <v>Key equipment calibration/certification renewal pending</v>
      </c>
      <c r="E86" t="str">
        <v>Low</v>
      </c>
      <c r="F86" t="str">
        <v>Medium</v>
      </c>
      <c r="G86" t="str">
        <f>INDEX(Risk_Matrix!$B$2:$D$4,MATCH(E86,Risk_Matrix!$A$2:$A$4,0),MATCH(F86,Risk_Matrix!$B$1:$D$1,0))</f>
        <v>Low</v>
      </c>
      <c r="H86" s="1">
        <v>46185</v>
      </c>
      <c r="I86" t="str">
        <v>Closed</v>
      </c>
      <c r="J86" t="str">
        <v>Resolved; no further action required</v>
      </c>
      <c r="K86" t="str">
        <v>Clinical Ops Manager</v>
      </c>
      <c r="L86">
        <f>IF(G86="High",3,IF(G86="Medium",2,1))</f>
        <v>1</v>
      </c>
    </row>
    <row r="87">
      <c r="A87" t="str">
        <v>R-00086</v>
      </c>
      <c r="B87" t="str">
        <v>S-0015</v>
      </c>
      <c r="C87" t="str">
        <v>Compliance</v>
      </c>
      <c r="D87" t="str">
        <v>Prior regulatory inspection finding not yet fully closed out</v>
      </c>
      <c r="E87" t="str">
        <v>High</v>
      </c>
      <c r="F87" t="str">
        <v>High</v>
      </c>
      <c r="G87" t="str">
        <f>INDEX(Risk_Matrix!$B$2:$D$4,MATCH(E87,Risk_Matrix!$A$2:$A$4,0),MATCH(F87,Risk_Matrix!$B$1:$D$1,0))</f>
        <v>High</v>
      </c>
      <c r="H87" s="1">
        <v>46188</v>
      </c>
      <c r="I87" t="str">
        <v>Mitigated</v>
      </c>
      <c r="J87" t="str">
        <v>Corrective action implemented; monitored at next visit</v>
      </c>
      <c r="K87" t="str">
        <v>Regulatory Affairs Lead</v>
      </c>
      <c r="L87">
        <f>IF(G87="High",3,IF(G87="Medium",2,1))</f>
        <v>3</v>
      </c>
    </row>
    <row r="88">
      <c r="A88" t="str">
        <v>R-00087</v>
      </c>
      <c r="B88" t="str">
        <v>S-0015</v>
      </c>
      <c r="C88" t="str">
        <v>Enrollment</v>
      </c>
      <c r="D88" t="str">
        <v>Screen failure rate above regional average in past studies</v>
      </c>
      <c r="E88" t="str">
        <v>Medium</v>
      </c>
      <c r="F88" t="str">
        <v>Low</v>
      </c>
      <c r="G88" t="str">
        <f>INDEX(Risk_Matrix!$B$2:$D$4,MATCH(E88,Risk_Matrix!$A$2:$A$4,0),MATCH(F88,Risk_Matrix!$B$1:$D$1,0))</f>
        <v>Low</v>
      </c>
      <c r="H88" s="1">
        <v>46116</v>
      </c>
      <c r="I88" t="str">
        <v>Mitigated</v>
      </c>
      <c r="J88" t="str">
        <v>Corrective action implemented; monitored at next visit</v>
      </c>
      <c r="K88" t="str">
        <v>Site Feasibility Lead</v>
      </c>
      <c r="L88">
        <f>IF(G88="High",3,IF(G88="Medium",2,1))</f>
        <v>1</v>
      </c>
    </row>
    <row r="89">
      <c r="A89" t="str">
        <v>R-00088</v>
      </c>
      <c r="B89" t="str">
        <v>S-0015</v>
      </c>
      <c r="C89" t="str">
        <v>Competitive</v>
      </c>
      <c r="D89" t="str">
        <v>Shared patient pool with an adjacent high-volume site</v>
      </c>
      <c r="E89" t="str">
        <v>High</v>
      </c>
      <c r="F89" t="str">
        <v>High</v>
      </c>
      <c r="G89" t="str">
        <f>INDEX(Risk_Matrix!$B$2:$D$4,MATCH(E89,Risk_Matrix!$A$2:$A$4,0),MATCH(F89,Risk_Matrix!$B$1:$D$1,0))</f>
        <v>High</v>
      </c>
      <c r="H89" s="1">
        <v>46202</v>
      </c>
      <c r="I89" t="str">
        <v>Open</v>
      </c>
      <c r="J89" t="str">
        <v>Mitigation plan to be defined during site initiation visit</v>
      </c>
      <c r="K89" t="str">
        <v>Clinical Ops Manager</v>
      </c>
      <c r="L89">
        <f>IF(G89="High",3,IF(G89="Medium",2,1))</f>
        <v>3</v>
      </c>
    </row>
    <row r="90">
      <c r="A90" t="str">
        <v>R-00089</v>
      </c>
      <c r="B90" t="str">
        <v>S-0015</v>
      </c>
      <c r="C90" t="str">
        <v>Regulatory</v>
      </c>
      <c r="D90" t="str">
        <v>Import/customs license renewal pending for investigational product</v>
      </c>
      <c r="E90" t="str">
        <v>Medium</v>
      </c>
      <c r="F90" t="str">
        <v>Medium</v>
      </c>
      <c r="G90" t="str">
        <f>INDEX(Risk_Matrix!$B$2:$D$4,MATCH(E90,Risk_Matrix!$A$2:$A$4,0),MATCH(F90,Risk_Matrix!$B$1:$D$1,0))</f>
        <v>Medium</v>
      </c>
      <c r="H90" s="1">
        <v>46156</v>
      </c>
      <c r="I90" t="str">
        <v>Open</v>
      </c>
      <c r="J90" t="str">
        <v>Mitigation plan to be defined during site initiation visit</v>
      </c>
      <c r="K90" t="str">
        <v>Regulatory Affairs Lead</v>
      </c>
      <c r="L90">
        <f>IF(G90="High",3,IF(G90="Medium",2,1))</f>
        <v>2</v>
      </c>
    </row>
    <row r="91">
      <c r="A91" t="str">
        <v>R-00090</v>
      </c>
      <c r="B91" t="str">
        <v>S-0015</v>
      </c>
      <c r="C91" t="str">
        <v>Data Integrity</v>
      </c>
      <c r="D91" t="str">
        <v>Site is new to the sponsor's EDC platform, limited track record</v>
      </c>
      <c r="E91" t="str">
        <v>Medium</v>
      </c>
      <c r="F91" t="str">
        <v>High</v>
      </c>
      <c r="G91" t="str">
        <f>INDEX(Risk_Matrix!$B$2:$D$4,MATCH(E91,Risk_Matrix!$A$2:$A$4,0),MATCH(F91,Risk_Matrix!$B$1:$D$1,0))</f>
        <v>High</v>
      </c>
      <c r="H91" s="1">
        <v>46152</v>
      </c>
      <c r="I91" t="str">
        <v>Open</v>
      </c>
      <c r="J91" t="str">
        <v>Mitigation plan to be defined during site initiation visit</v>
      </c>
      <c r="K91" t="str">
        <v>Site Feasibility Lead</v>
      </c>
      <c r="L91">
        <f>IF(G91="High",3,IF(G91="Medium",2,1))</f>
        <v>3</v>
      </c>
    </row>
    <row r="92">
      <c r="A92" t="str">
        <v>R-00091</v>
      </c>
      <c r="B92" t="str">
        <v>S-0016</v>
      </c>
      <c r="C92" t="str">
        <v>Operational</v>
      </c>
      <c r="D92" t="str">
        <v>Clinical coordinator role currently open, may delay start-up</v>
      </c>
      <c r="E92" t="str">
        <v>Medium</v>
      </c>
      <c r="F92" t="str">
        <v>Medium</v>
      </c>
      <c r="G92" t="str">
        <f>INDEX(Risk_Matrix!$B$2:$D$4,MATCH(E92,Risk_Matrix!$A$2:$A$4,0),MATCH(F92,Risk_Matrix!$B$1:$D$1,0))</f>
        <v>Medium</v>
      </c>
      <c r="H92" s="1">
        <v>46108</v>
      </c>
      <c r="I92" t="str">
        <v>Mitigated</v>
      </c>
      <c r="J92" t="str">
        <v>Corrective action implemented; monitored at next visit</v>
      </c>
      <c r="K92" t="str">
        <v>Clinical Ops Manager</v>
      </c>
      <c r="L92">
        <f>IF(G92="High",3,IF(G92="Medium",2,1))</f>
        <v>2</v>
      </c>
    </row>
    <row r="93">
      <c r="A93" t="str">
        <v>R-00092</v>
      </c>
      <c r="B93" t="str">
        <v>S-0016</v>
      </c>
      <c r="C93" t="str">
        <v>Compliance</v>
      </c>
      <c r="D93" t="str">
        <v>Minor protocol deviation noted in a prior trial at this site</v>
      </c>
      <c r="E93" t="str">
        <v>Medium</v>
      </c>
      <c r="F93" t="str">
        <v>Medium</v>
      </c>
      <c r="G93" t="str">
        <f>INDEX(Risk_Matrix!$B$2:$D$4,MATCH(E93,Risk_Matrix!$A$2:$A$4,0),MATCH(F93,Risk_Matrix!$B$1:$D$1,0))</f>
        <v>Medium</v>
      </c>
      <c r="H93" s="1">
        <v>46088</v>
      </c>
      <c r="I93" t="str">
        <v>Monitoring</v>
      </c>
      <c r="J93" t="str">
        <v>Under active monitoring; escalate if trend worsens</v>
      </c>
      <c r="K93" t="str">
        <v>Regulatory Affairs Lead</v>
      </c>
      <c r="L93">
        <f>IF(G93="High",3,IF(G93="Medium",2,1))</f>
        <v>2</v>
      </c>
    </row>
    <row r="94">
      <c r="A94" t="str">
        <v>R-00093</v>
      </c>
      <c r="B94" t="str">
        <v>S-0016</v>
      </c>
      <c r="C94" t="str">
        <v>Enrollment</v>
      </c>
      <c r="D94" t="str">
        <v>Historical seasonal enrollment slowdown observed at this site</v>
      </c>
      <c r="E94" t="str">
        <v>Medium</v>
      </c>
      <c r="F94" t="str">
        <v>Medium</v>
      </c>
      <c r="G94" t="str">
        <f>INDEX(Risk_Matrix!$B$2:$D$4,MATCH(E94,Risk_Matrix!$A$2:$A$4,0),MATCH(F94,Risk_Matrix!$B$1:$D$1,0))</f>
        <v>Medium</v>
      </c>
      <c r="H94" s="1">
        <v>46176</v>
      </c>
      <c r="I94" t="str">
        <v>Open</v>
      </c>
      <c r="J94" t="str">
        <v>Action plan pending sponsor/site review</v>
      </c>
      <c r="K94" t="str">
        <v>Study Start-Up Specialist</v>
      </c>
      <c r="L94">
        <f>IF(G94="High",3,IF(G94="Medium",2,1))</f>
        <v>2</v>
      </c>
    </row>
    <row r="95">
      <c r="A95" t="str">
        <v>R-00094</v>
      </c>
      <c r="B95" t="str">
        <v>S-0016</v>
      </c>
      <c r="C95" t="str">
        <v>Competitive</v>
      </c>
      <c r="D95" t="str">
        <v>Overlapping investigator commitments across concurrent trials</v>
      </c>
      <c r="E95" t="str">
        <v>Low</v>
      </c>
      <c r="F95" t="str">
        <v>Medium</v>
      </c>
      <c r="G95" t="str">
        <f>INDEX(Risk_Matrix!$B$2:$D$4,MATCH(E95,Risk_Matrix!$A$2:$A$4,0),MATCH(F95,Risk_Matrix!$B$1:$D$1,0))</f>
        <v>Low</v>
      </c>
      <c r="H95" s="1">
        <v>46105</v>
      </c>
      <c r="I95" t="str">
        <v>Monitoring</v>
      </c>
      <c r="J95" t="str">
        <v>Under active monitoring; escalate if trend worsens</v>
      </c>
      <c r="K95" t="str">
        <v>Regulatory Affairs Lead</v>
      </c>
      <c r="L95">
        <f>IF(G95="High",3,IF(G95="Medium",2,1))</f>
        <v>1</v>
      </c>
    </row>
    <row r="96">
      <c r="A96" t="str">
        <v>R-00095</v>
      </c>
      <c r="B96" t="str">
        <v>S-0016</v>
      </c>
      <c r="C96" t="str">
        <v>Regulatory</v>
      </c>
      <c r="D96" t="str">
        <v>Import/customs license renewal pending for investigational product</v>
      </c>
      <c r="E96" t="str">
        <v>Medium</v>
      </c>
      <c r="F96" t="str">
        <v>High</v>
      </c>
      <c r="G96" t="str">
        <f>INDEX(Risk_Matrix!$B$2:$D$4,MATCH(E96,Risk_Matrix!$A$2:$A$4,0),MATCH(F96,Risk_Matrix!$B$1:$D$1,0))</f>
        <v>High</v>
      </c>
      <c r="H96" s="1">
        <v>46188</v>
      </c>
      <c r="I96" t="str">
        <v>Monitoring</v>
      </c>
      <c r="J96" t="str">
        <v>Under active monitoring; escalate if trend worsens</v>
      </c>
      <c r="K96" t="str">
        <v>Regulatory Affairs Lead</v>
      </c>
      <c r="L96">
        <f>IF(G96="High",3,IF(G96="Medium",2,1))</f>
        <v>3</v>
      </c>
    </row>
    <row r="97">
      <c r="A97" t="str">
        <v>R-00096</v>
      </c>
      <c r="B97" t="str">
        <v>S-0016</v>
      </c>
      <c r="C97" t="str">
        <v>Data Integrity</v>
      </c>
      <c r="D97" t="str">
        <v>EDC query resolution time above sponsor benchmark historically</v>
      </c>
      <c r="E97" t="str">
        <v>Medium</v>
      </c>
      <c r="F97" t="str">
        <v>Medium</v>
      </c>
      <c r="G97" t="str">
        <f>INDEX(Risk_Matrix!$B$2:$D$4,MATCH(E97,Risk_Matrix!$A$2:$A$4,0),MATCH(F97,Risk_Matrix!$B$1:$D$1,0))</f>
        <v>Medium</v>
      </c>
      <c r="H97" s="1">
        <v>46183</v>
      </c>
      <c r="I97" t="str">
        <v>Monitoring</v>
      </c>
      <c r="J97" t="str">
        <v>Under active monitoring; escalate if trend worsens</v>
      </c>
      <c r="K97" t="str">
        <v>Data Management Lead</v>
      </c>
      <c r="L97">
        <f>IF(G97="High",3,IF(G97="Medium",2,1))</f>
        <v>2</v>
      </c>
    </row>
    <row r="98">
      <c r="A98" t="str">
        <v>R-00097</v>
      </c>
      <c r="B98" t="str">
        <v>S-0017</v>
      </c>
      <c r="C98" t="str">
        <v>Operational</v>
      </c>
      <c r="D98" t="str">
        <v>Clinical coordinator role currently open, may delay start-up</v>
      </c>
      <c r="E98" t="str">
        <v>Medium</v>
      </c>
      <c r="F98" t="str">
        <v>High</v>
      </c>
      <c r="G98" t="str">
        <f>INDEX(Risk_Matrix!$B$2:$D$4,MATCH(E98,Risk_Matrix!$A$2:$A$4,0),MATCH(F98,Risk_Matrix!$B$1:$D$1,0))</f>
        <v>High</v>
      </c>
      <c r="H98" s="1">
        <v>46195</v>
      </c>
      <c r="I98" t="str">
        <v>Closed</v>
      </c>
      <c r="J98" t="str">
        <v>Resolved; no further action required</v>
      </c>
      <c r="K98" t="str">
        <v>Clinical Ops Manager</v>
      </c>
      <c r="L98">
        <f>IF(G98="High",3,IF(G98="Medium",2,1))</f>
        <v>3</v>
      </c>
    </row>
    <row r="99">
      <c r="A99" t="str">
        <v>R-00098</v>
      </c>
      <c r="B99" t="str">
        <v>S-0017</v>
      </c>
      <c r="C99" t="str">
        <v>Compliance</v>
      </c>
      <c r="D99" t="str">
        <v>GCP refresher training overdue for part of site staff</v>
      </c>
      <c r="E99" t="str">
        <v>Low</v>
      </c>
      <c r="F99" t="str">
        <v>Low</v>
      </c>
      <c r="G99" t="str">
        <f>INDEX(Risk_Matrix!$B$2:$D$4,MATCH(E99,Risk_Matrix!$A$2:$A$4,0),MATCH(F99,Risk_Matrix!$B$1:$D$1,0))</f>
        <v>Low</v>
      </c>
      <c r="H99" s="1">
        <v>46177</v>
      </c>
      <c r="I99" t="str">
        <v>Monitoring</v>
      </c>
      <c r="J99" t="str">
        <v>Tracking indicator reviewed at each monitoring visit</v>
      </c>
      <c r="K99" t="str">
        <v>Regulatory Affairs Lead</v>
      </c>
      <c r="L99">
        <f>IF(G99="High",3,IF(G99="Medium",2,1))</f>
        <v>1</v>
      </c>
    </row>
    <row r="100">
      <c r="A100" t="str">
        <v>R-00099</v>
      </c>
      <c r="B100" t="str">
        <v>S-0017</v>
      </c>
      <c r="C100" t="str">
        <v>Enrollment</v>
      </c>
      <c r="D100" t="str">
        <v>Screen failure rate above regional average in past studies</v>
      </c>
      <c r="E100" t="str">
        <v>Low</v>
      </c>
      <c r="F100" t="str">
        <v>Low</v>
      </c>
      <c r="G100" t="str">
        <f>INDEX(Risk_Matrix!$B$2:$D$4,MATCH(E100,Risk_Matrix!$A$2:$A$4,0),MATCH(F100,Risk_Matrix!$B$1:$D$1,0))</f>
        <v>Low</v>
      </c>
      <c r="H100" s="1">
        <v>46184</v>
      </c>
      <c r="I100" t="str">
        <v>Open</v>
      </c>
      <c r="J100" t="str">
        <v>Mitigation plan to be defined during site initiation visit</v>
      </c>
      <c r="K100" t="str">
        <v>Study Start-Up Specialist</v>
      </c>
      <c r="L100">
        <f>IF(G100="High",3,IF(G100="Medium",2,1))</f>
        <v>1</v>
      </c>
    </row>
    <row r="101">
      <c r="A101" t="str">
        <v>R-00100</v>
      </c>
      <c r="B101" t="str">
        <v>S-0017</v>
      </c>
      <c r="C101" t="str">
        <v>Competitive</v>
      </c>
      <c r="D101" t="str">
        <v>Shared patient pool with an adjacent high-volume site</v>
      </c>
      <c r="E101" t="str">
        <v>Low</v>
      </c>
      <c r="F101" t="str">
        <v>Medium</v>
      </c>
      <c r="G101" t="str">
        <f>INDEX(Risk_Matrix!$B$2:$D$4,MATCH(E101,Risk_Matrix!$A$2:$A$4,0),MATCH(F101,Risk_Matrix!$B$1:$D$1,0))</f>
        <v>Low</v>
      </c>
      <c r="H101" s="1">
        <v>46229</v>
      </c>
      <c r="I101" t="str">
        <v>Closed</v>
      </c>
      <c r="J101" t="str">
        <v>Resolved; no further action required</v>
      </c>
      <c r="K101" t="str">
        <v>Clinical Ops Manager</v>
      </c>
      <c r="L101">
        <f>IF(G101="High",3,IF(G101="Medium",2,1))</f>
        <v>1</v>
      </c>
    </row>
    <row r="102">
      <c r="A102" t="str">
        <v>R-00101</v>
      </c>
      <c r="B102" t="str">
        <v>S-0017</v>
      </c>
      <c r="C102" t="str">
        <v>Regulatory</v>
      </c>
      <c r="D102" t="str">
        <v>Import/customs license renewal pending for investigational product</v>
      </c>
      <c r="E102" t="str">
        <v>Medium</v>
      </c>
      <c r="F102" t="str">
        <v>Medium</v>
      </c>
      <c r="G102" t="str">
        <f>INDEX(Risk_Matrix!$B$2:$D$4,MATCH(E102,Risk_Matrix!$A$2:$A$4,0),MATCH(F102,Risk_Matrix!$B$1:$D$1,0))</f>
        <v>Medium</v>
      </c>
      <c r="H102" s="1">
        <v>46206</v>
      </c>
      <c r="I102" t="str">
        <v>Mitigated</v>
      </c>
      <c r="J102" t="str">
        <v>Corrective action implemented; monitored at next visit</v>
      </c>
      <c r="K102" t="str">
        <v>Regulatory Affairs Lead</v>
      </c>
      <c r="L102">
        <f>IF(G102="High",3,IF(G102="Medium",2,1))</f>
        <v>2</v>
      </c>
    </row>
    <row r="103">
      <c r="A103" t="str">
        <v>R-00102</v>
      </c>
      <c r="B103" t="str">
        <v>S-0017</v>
      </c>
      <c r="C103" t="str">
        <v>Data Integrity</v>
      </c>
      <c r="D103" t="str">
        <v>Source data verification gap flagged in a previous monitoring visit</v>
      </c>
      <c r="E103" t="str">
        <v>High</v>
      </c>
      <c r="F103" t="str">
        <v>High</v>
      </c>
      <c r="G103" t="str">
        <f>INDEX(Risk_Matrix!$B$2:$D$4,MATCH(E103,Risk_Matrix!$A$2:$A$4,0),MATCH(F103,Risk_Matrix!$B$1:$D$1,0))</f>
        <v>High</v>
      </c>
      <c r="H103" s="1">
        <v>46203</v>
      </c>
      <c r="I103" t="str">
        <v>Monitoring</v>
      </c>
      <c r="J103" t="str">
        <v>Under active monitoring; escalate if trend worsens</v>
      </c>
      <c r="K103" t="str">
        <v>Data Management Lead</v>
      </c>
      <c r="L103">
        <f>IF(G103="High",3,IF(G103="Medium",2,1))</f>
        <v>3</v>
      </c>
    </row>
    <row r="104">
      <c r="A104" t="str">
        <v>R-00103</v>
      </c>
      <c r="B104" t="str">
        <v>S-0018</v>
      </c>
      <c r="C104" t="str">
        <v>Operational</v>
      </c>
      <c r="D104" t="str">
        <v>Backup power/generator certification not yet confirmed</v>
      </c>
      <c r="E104" t="str">
        <v>Low</v>
      </c>
      <c r="F104" t="str">
        <v>Low</v>
      </c>
      <c r="G104" t="str">
        <f>INDEX(Risk_Matrix!$B$2:$D$4,MATCH(E104,Risk_Matrix!$A$2:$A$4,0),MATCH(F104,Risk_Matrix!$B$1:$D$1,0))</f>
        <v>Low</v>
      </c>
      <c r="H104" s="1">
        <v>46167</v>
      </c>
      <c r="I104" t="str">
        <v>Open</v>
      </c>
      <c r="J104" t="str">
        <v>Mitigation plan to be defined during site initiation visit</v>
      </c>
      <c r="K104" t="str">
        <v>Clinical Ops Manager</v>
      </c>
      <c r="L104">
        <f>IF(G104="High",3,IF(G104="Medium",2,1))</f>
        <v>1</v>
      </c>
    </row>
    <row r="105">
      <c r="A105" t="str">
        <v>R-00104</v>
      </c>
      <c r="B105" t="str">
        <v>S-0018</v>
      </c>
      <c r="C105" t="str">
        <v>Compliance</v>
      </c>
      <c r="D105" t="str">
        <v>Informed consent documentation gap flagged in last internal audit</v>
      </c>
      <c r="E105" t="str">
        <v>Low</v>
      </c>
      <c r="F105" t="str">
        <v>Medium</v>
      </c>
      <c r="G105" t="str">
        <f>INDEX(Risk_Matrix!$B$2:$D$4,MATCH(E105,Risk_Matrix!$A$2:$A$4,0),MATCH(F105,Risk_Matrix!$B$1:$D$1,0))</f>
        <v>Low</v>
      </c>
      <c r="H105" s="1">
        <v>46147</v>
      </c>
      <c r="I105" t="str">
        <v>Closed</v>
      </c>
      <c r="J105" t="str">
        <v>Issue closed out following corrective action</v>
      </c>
      <c r="K105" t="str">
        <v>Regulatory Affairs Lead</v>
      </c>
      <c r="L105">
        <f>IF(G105="High",3,IF(G105="Medium",2,1))</f>
        <v>1</v>
      </c>
    </row>
    <row r="106">
      <c r="A106" t="str">
        <v>R-00105</v>
      </c>
      <c r="B106" t="str">
        <v>S-0018</v>
      </c>
      <c r="C106" t="str">
        <v>Enrollment</v>
      </c>
      <c r="D106" t="str">
        <v>Referral pipeline narrower than target eligible population</v>
      </c>
      <c r="E106" t="str">
        <v>Low</v>
      </c>
      <c r="F106" t="str">
        <v>Medium</v>
      </c>
      <c r="G106" t="str">
        <f>INDEX(Risk_Matrix!$B$2:$D$4,MATCH(E106,Risk_Matrix!$A$2:$A$4,0),MATCH(F106,Risk_Matrix!$B$1:$D$1,0))</f>
        <v>Low</v>
      </c>
      <c r="H106" s="1">
        <v>46184</v>
      </c>
      <c r="I106" t="str">
        <v>Mitigated</v>
      </c>
      <c r="J106" t="str">
        <v>Mitigation actions completed; residual risk accepted</v>
      </c>
      <c r="K106" t="str">
        <v>Site Feasibility Lead</v>
      </c>
      <c r="L106">
        <f>IF(G106="High",3,IF(G106="Medium",2,1))</f>
        <v>1</v>
      </c>
    </row>
    <row r="107">
      <c r="A107" t="str">
        <v>R-00106</v>
      </c>
      <c r="B107" t="str">
        <v>S-0018</v>
      </c>
      <c r="C107" t="str">
        <v>Competitive</v>
      </c>
      <c r="D107" t="str">
        <v>Shared patient pool with an adjacent high-volume site</v>
      </c>
      <c r="E107" t="str">
        <v>Low</v>
      </c>
      <c r="F107" t="str">
        <v>Low</v>
      </c>
      <c r="G107" t="str">
        <f>INDEX(Risk_Matrix!$B$2:$D$4,MATCH(E107,Risk_Matrix!$A$2:$A$4,0),MATCH(F107,Risk_Matrix!$B$1:$D$1,0))</f>
        <v>Low</v>
      </c>
      <c r="H107" s="1">
        <v>46177</v>
      </c>
      <c r="I107" t="str">
        <v>Closed</v>
      </c>
      <c r="J107" t="str">
        <v>Issue closed out following corrective action</v>
      </c>
      <c r="K107" t="str">
        <v>Regulatory Affairs Lead</v>
      </c>
      <c r="L107">
        <f>IF(G107="High",3,IF(G107="Medium",2,1))</f>
        <v>1</v>
      </c>
    </row>
    <row r="108">
      <c r="A108" t="str">
        <v>R-00107</v>
      </c>
      <c r="B108" t="str">
        <v>S-0018</v>
      </c>
      <c r="C108" t="str">
        <v>Regulatory</v>
      </c>
      <c r="D108" t="str">
        <v>Local ethics committee review queue longer than regional average</v>
      </c>
      <c r="E108" t="str">
        <v>High</v>
      </c>
      <c r="F108" t="str">
        <v>Low</v>
      </c>
      <c r="G108" t="str">
        <f>INDEX(Risk_Matrix!$B$2:$D$4,MATCH(E108,Risk_Matrix!$A$2:$A$4,0),MATCH(F108,Risk_Matrix!$B$1:$D$1,0))</f>
        <v>Medium</v>
      </c>
      <c r="H108" s="1">
        <v>46172</v>
      </c>
      <c r="I108" t="str">
        <v>Monitoring</v>
      </c>
      <c r="J108" t="str">
        <v>Under active monitoring; escalate if trend worsens</v>
      </c>
      <c r="K108" t="str">
        <v>Regulatory Affairs Lead</v>
      </c>
      <c r="L108">
        <f>IF(G108="High",3,IF(G108="Medium",2,1))</f>
        <v>2</v>
      </c>
    </row>
    <row r="109">
      <c r="A109" t="str">
        <v>R-00108</v>
      </c>
      <c r="B109" t="str">
        <v>S-0018</v>
      </c>
      <c r="C109" t="str">
        <v>Data Integrity</v>
      </c>
      <c r="D109" t="str">
        <v>Source data verification gap flagged in a previous monitoring visit</v>
      </c>
      <c r="E109" t="str">
        <v>Medium</v>
      </c>
      <c r="F109" t="str">
        <v>Low</v>
      </c>
      <c r="G109" t="str">
        <f>INDEX(Risk_Matrix!$B$2:$D$4,MATCH(E109,Risk_Matrix!$A$2:$A$4,0),MATCH(F109,Risk_Matrix!$B$1:$D$1,0))</f>
        <v>Low</v>
      </c>
      <c r="H109" s="1">
        <v>46082</v>
      </c>
      <c r="I109" t="str">
        <v>Monitoring</v>
      </c>
      <c r="J109" t="str">
        <v>Under active monitoring; escalate if trend worsens</v>
      </c>
      <c r="K109" t="str">
        <v>Data Management Lead</v>
      </c>
      <c r="L109">
        <f>IF(G109="High",3,IF(G109="Medium",2,1))</f>
        <v>1</v>
      </c>
    </row>
    <row r="110">
      <c r="A110" t="str">
        <v>R-00109</v>
      </c>
      <c r="B110" t="str">
        <v>S-0019</v>
      </c>
      <c r="C110" t="str">
        <v>Operational</v>
      </c>
      <c r="D110" t="str">
        <v>Key equipment calibration/certification renewal pending</v>
      </c>
      <c r="E110" t="str">
        <v>Medium</v>
      </c>
      <c r="F110" t="str">
        <v>Low</v>
      </c>
      <c r="G110" t="str">
        <f>INDEX(Risk_Matrix!$B$2:$D$4,MATCH(E110,Risk_Matrix!$A$2:$A$4,0),MATCH(F110,Risk_Matrix!$B$1:$D$1,0))</f>
        <v>Low</v>
      </c>
      <c r="H110" s="1">
        <v>46120</v>
      </c>
      <c r="I110" t="str">
        <v>Closed</v>
      </c>
      <c r="J110" t="str">
        <v>Resolved; no further action required</v>
      </c>
      <c r="K110" t="str">
        <v>Clinical Ops Manager</v>
      </c>
      <c r="L110">
        <f>IF(G110="High",3,IF(G110="Medium",2,1))</f>
        <v>1</v>
      </c>
    </row>
    <row r="111">
      <c r="A111" t="str">
        <v>R-00110</v>
      </c>
      <c r="B111" t="str">
        <v>S-0019</v>
      </c>
      <c r="C111" t="str">
        <v>Compliance</v>
      </c>
      <c r="D111" t="str">
        <v>Informed consent documentation gap flagged in last internal audit</v>
      </c>
      <c r="E111" t="str">
        <v>Medium</v>
      </c>
      <c r="F111" t="str">
        <v>Medium</v>
      </c>
      <c r="G111" t="str">
        <f>INDEX(Risk_Matrix!$B$2:$D$4,MATCH(E111,Risk_Matrix!$A$2:$A$4,0),MATCH(F111,Risk_Matrix!$B$1:$D$1,0))</f>
        <v>Medium</v>
      </c>
      <c r="H111" s="1">
        <v>46057</v>
      </c>
      <c r="I111" t="str">
        <v>Monitoring</v>
      </c>
      <c r="J111" t="str">
        <v>Tracking indicator reviewed at each monitoring visit</v>
      </c>
      <c r="K111" t="str">
        <v>Regulatory Affairs Lead</v>
      </c>
      <c r="L111">
        <f>IF(G111="High",3,IF(G111="Medium",2,1))</f>
        <v>2</v>
      </c>
    </row>
    <row r="112">
      <c r="A112" t="str">
        <v>R-00111</v>
      </c>
      <c r="B112" t="str">
        <v>S-0019</v>
      </c>
      <c r="C112" t="str">
        <v>Enrollment</v>
      </c>
      <c r="D112" t="str">
        <v>Historical seasonal enrollment slowdown observed at this site</v>
      </c>
      <c r="E112" t="str">
        <v>Low</v>
      </c>
      <c r="F112" t="str">
        <v>Medium</v>
      </c>
      <c r="G112" t="str">
        <f>INDEX(Risk_Matrix!$B$2:$D$4,MATCH(E112,Risk_Matrix!$A$2:$A$4,0),MATCH(F112,Risk_Matrix!$B$1:$D$1,0))</f>
        <v>Low</v>
      </c>
      <c r="H112" s="1">
        <v>46151</v>
      </c>
      <c r="I112" t="str">
        <v>Open</v>
      </c>
      <c r="J112" t="str">
        <v>Mitigation plan to be defined during site initiation visit</v>
      </c>
      <c r="K112" t="str">
        <v>Site Feasibility Lead</v>
      </c>
      <c r="L112">
        <f>IF(G112="High",3,IF(G112="Medium",2,1))</f>
        <v>1</v>
      </c>
    </row>
    <row r="113">
      <c r="A113" t="str">
        <v>R-00112</v>
      </c>
      <c r="B113" t="str">
        <v>S-0019</v>
      </c>
      <c r="C113" t="str">
        <v>Competitive</v>
      </c>
      <c r="D113" t="str">
        <v>Overlapping investigator commitments across concurrent trials</v>
      </c>
      <c r="E113" t="str">
        <v>Low</v>
      </c>
      <c r="F113" t="str">
        <v>High</v>
      </c>
      <c r="G113" t="str">
        <f>INDEX(Risk_Matrix!$B$2:$D$4,MATCH(E113,Risk_Matrix!$A$2:$A$4,0),MATCH(F113,Risk_Matrix!$B$1:$D$1,0))</f>
        <v>Medium</v>
      </c>
      <c r="H113" s="1">
        <v>46187</v>
      </c>
      <c r="I113" t="str">
        <v>Monitoring</v>
      </c>
      <c r="J113" t="str">
        <v>Under active monitoring; escalate if trend worsens</v>
      </c>
      <c r="K113" t="str">
        <v>Regulatory Affairs Lead</v>
      </c>
      <c r="L113">
        <f>IF(G113="High",3,IF(G113="Medium",2,1))</f>
        <v>2</v>
      </c>
    </row>
    <row r="114">
      <c r="A114" t="str">
        <v>R-00113</v>
      </c>
      <c r="B114" t="str">
        <v>S-0019</v>
      </c>
      <c r="C114" t="str">
        <v>Regulatory</v>
      </c>
      <c r="D114" t="str">
        <v>Recent local regulatory policy change may affect approval timeline</v>
      </c>
      <c r="E114" t="str">
        <v>High</v>
      </c>
      <c r="F114" t="str">
        <v>Medium</v>
      </c>
      <c r="G114" t="str">
        <f>INDEX(Risk_Matrix!$B$2:$D$4,MATCH(E114,Risk_Matrix!$A$2:$A$4,0),MATCH(F114,Risk_Matrix!$B$1:$D$1,0))</f>
        <v>High</v>
      </c>
      <c r="H114" s="1">
        <v>46200</v>
      </c>
      <c r="I114" t="str">
        <v>Open</v>
      </c>
      <c r="J114" t="str">
        <v>Action plan pending sponsor/site review</v>
      </c>
      <c r="K114" t="str">
        <v>Regulatory Affairs Lead</v>
      </c>
      <c r="L114">
        <f>IF(G114="High",3,IF(G114="Medium",2,1))</f>
        <v>3</v>
      </c>
    </row>
    <row r="115">
      <c r="A115" t="str">
        <v>R-00114</v>
      </c>
      <c r="B115" t="str">
        <v>S-0019</v>
      </c>
      <c r="C115" t="str">
        <v>Data Integrity</v>
      </c>
      <c r="D115" t="str">
        <v>Source data verification gap flagged in a previous monitoring visit</v>
      </c>
      <c r="E115" t="str">
        <v>High</v>
      </c>
      <c r="F115" t="str">
        <v>High</v>
      </c>
      <c r="G115" t="str">
        <f>INDEX(Risk_Matrix!$B$2:$D$4,MATCH(E115,Risk_Matrix!$A$2:$A$4,0),MATCH(F115,Risk_Matrix!$B$1:$D$1,0))</f>
        <v>High</v>
      </c>
      <c r="H115" s="1">
        <v>46190</v>
      </c>
      <c r="I115" t="str">
        <v>Open</v>
      </c>
      <c r="J115" t="str">
        <v>Mitigation plan to be defined during site initiation visit</v>
      </c>
      <c r="K115" t="str">
        <v>Data Management Lead</v>
      </c>
      <c r="L115">
        <f>IF(G115="High",3,IF(G115="Medium",2,1))</f>
        <v>3</v>
      </c>
    </row>
    <row r="116">
      <c r="A116" t="str">
        <v>R-00115</v>
      </c>
      <c r="B116" t="str">
        <v>S-0020</v>
      </c>
      <c r="C116" t="str">
        <v>Operational</v>
      </c>
      <c r="D116" t="str">
        <v>Key equipment calibration/certification renewal pending</v>
      </c>
      <c r="E116" t="str">
        <v>Low</v>
      </c>
      <c r="F116" t="str">
        <v>Low</v>
      </c>
      <c r="G116" t="str">
        <f>INDEX(Risk_Matrix!$B$2:$D$4,MATCH(E116,Risk_Matrix!$A$2:$A$4,0),MATCH(F116,Risk_Matrix!$B$1:$D$1,0))</f>
        <v>Low</v>
      </c>
      <c r="H116" s="1">
        <v>46171</v>
      </c>
      <c r="I116" t="str">
        <v>Closed</v>
      </c>
      <c r="J116" t="str">
        <v>Issue closed out following corrective action</v>
      </c>
      <c r="K116" t="str">
        <v>Site Feasibility Lead</v>
      </c>
      <c r="L116">
        <f>IF(G116="High",3,IF(G116="Medium",2,1))</f>
        <v>1</v>
      </c>
    </row>
    <row r="117">
      <c r="A117" t="str">
        <v>R-00116</v>
      </c>
      <c r="B117" t="str">
        <v>S-0020</v>
      </c>
      <c r="C117" t="str">
        <v>Compliance</v>
      </c>
      <c r="D117" t="str">
        <v>Prior regulatory inspection finding not yet fully closed out</v>
      </c>
      <c r="E117" t="str">
        <v>Low</v>
      </c>
      <c r="F117" t="str">
        <v>Medium</v>
      </c>
      <c r="G117" t="str">
        <f>INDEX(Risk_Matrix!$B$2:$D$4,MATCH(E117,Risk_Matrix!$A$2:$A$4,0),MATCH(F117,Risk_Matrix!$B$1:$D$1,0))</f>
        <v>Low</v>
      </c>
      <c r="H117" s="1">
        <v>46196</v>
      </c>
      <c r="I117" t="str">
        <v>Mitigated</v>
      </c>
      <c r="J117" t="str">
        <v>Mitigation actions completed; residual risk accepted</v>
      </c>
      <c r="K117" t="str">
        <v>Data Management Lead</v>
      </c>
      <c r="L117">
        <f>IF(G117="High",3,IF(G117="Medium",2,1))</f>
        <v>1</v>
      </c>
    </row>
    <row r="118">
      <c r="A118" t="str">
        <v>R-00117</v>
      </c>
      <c r="B118" t="str">
        <v>S-0020</v>
      </c>
      <c r="C118" t="str">
        <v>Enrollment</v>
      </c>
      <c r="D118" t="str">
        <v>Historical seasonal enrollment slowdown observed at this site</v>
      </c>
      <c r="E118" t="str">
        <v>Medium</v>
      </c>
      <c r="F118" t="str">
        <v>Medium</v>
      </c>
      <c r="G118" t="str">
        <f>INDEX(Risk_Matrix!$B$2:$D$4,MATCH(E118,Risk_Matrix!$A$2:$A$4,0),MATCH(F118,Risk_Matrix!$B$1:$D$1,0))</f>
        <v>Medium</v>
      </c>
      <c r="H118" s="1">
        <v>46218</v>
      </c>
      <c r="I118" t="str">
        <v>Open</v>
      </c>
      <c r="J118" t="str">
        <v>Mitigation plan to be defined during site initiation visit</v>
      </c>
      <c r="K118" t="str">
        <v>Study Start-Up Specialist</v>
      </c>
      <c r="L118">
        <f>IF(G118="High",3,IF(G118="Medium",2,1))</f>
        <v>2</v>
      </c>
    </row>
    <row r="119">
      <c r="A119" t="str">
        <v>R-00118</v>
      </c>
      <c r="B119" t="str">
        <v>S-0020</v>
      </c>
      <c r="C119" t="str">
        <v>Competitive</v>
      </c>
      <c r="D119" t="str">
        <v>One or more competing trials recruiting the same indication nearby</v>
      </c>
      <c r="E119" t="str">
        <v>Medium</v>
      </c>
      <c r="F119" t="str">
        <v>Low</v>
      </c>
      <c r="G119" t="str">
        <f>INDEX(Risk_Matrix!$B$2:$D$4,MATCH(E119,Risk_Matrix!$A$2:$A$4,0),MATCH(F119,Risk_Matrix!$B$1:$D$1,0))</f>
        <v>Low</v>
      </c>
      <c r="H119" s="1">
        <v>46080</v>
      </c>
      <c r="I119" t="str">
        <v>Closed</v>
      </c>
      <c r="J119" t="str">
        <v>Resolved; no further action required</v>
      </c>
      <c r="K119" t="str">
        <v>Clinical Ops Manager</v>
      </c>
      <c r="L119">
        <f>IF(G119="High",3,IF(G119="Medium",2,1))</f>
        <v>1</v>
      </c>
    </row>
    <row r="120">
      <c r="A120" t="str">
        <v>R-00119</v>
      </c>
      <c r="B120" t="str">
        <v>S-0020</v>
      </c>
      <c r="C120" t="str">
        <v>Regulatory</v>
      </c>
      <c r="D120" t="str">
        <v>Import/customs license renewal pending for investigational product</v>
      </c>
      <c r="E120" t="str">
        <v>Medium</v>
      </c>
      <c r="F120" t="str">
        <v>Low</v>
      </c>
      <c r="G120" t="str">
        <f>INDEX(Risk_Matrix!$B$2:$D$4,MATCH(E120,Risk_Matrix!$A$2:$A$4,0),MATCH(F120,Risk_Matrix!$B$1:$D$1,0))</f>
        <v>Low</v>
      </c>
      <c r="H120" s="1">
        <v>46176</v>
      </c>
      <c r="I120" t="str">
        <v>Closed</v>
      </c>
      <c r="J120" t="str">
        <v>Resolved; no further action required</v>
      </c>
      <c r="K120" t="str">
        <v>Study Start-Up Specialist</v>
      </c>
      <c r="L120">
        <f>IF(G120="High",3,IF(G120="Medium",2,1))</f>
        <v>1</v>
      </c>
    </row>
    <row r="121">
      <c r="A121" t="str">
        <v>R-00120</v>
      </c>
      <c r="B121" t="str">
        <v>S-0020</v>
      </c>
      <c r="C121" t="str">
        <v>Data Integrity</v>
      </c>
      <c r="D121" t="str">
        <v>Source data verification gap flagged in a previous monitoring visit</v>
      </c>
      <c r="E121" t="str">
        <v>Low</v>
      </c>
      <c r="F121" t="str">
        <v>Low</v>
      </c>
      <c r="G121" t="str">
        <f>INDEX(Risk_Matrix!$B$2:$D$4,MATCH(E121,Risk_Matrix!$A$2:$A$4,0),MATCH(F121,Risk_Matrix!$B$1:$D$1,0))</f>
        <v>Low</v>
      </c>
      <c r="H121" s="1">
        <v>46196</v>
      </c>
      <c r="I121" t="str">
        <v>Monitoring</v>
      </c>
      <c r="J121" t="str">
        <v>Tracking indicator reviewed at each monitoring visit</v>
      </c>
      <c r="K121" t="str">
        <v>Data Management Lead</v>
      </c>
      <c r="L121">
        <f>IF(G121="High",3,IF(G121="Medium",2,1))</f>
        <v>1</v>
      </c>
    </row>
    <row r="122">
      <c r="A122" t="str">
        <v>R-00121</v>
      </c>
      <c r="B122" t="str">
        <v>S-0021</v>
      </c>
      <c r="C122" t="str">
        <v>Operational</v>
      </c>
      <c r="D122" t="str">
        <v>Clinical coordinator role currently open, may delay start-up</v>
      </c>
      <c r="E122" t="str">
        <v>Medium</v>
      </c>
      <c r="F122" t="str">
        <v>Low</v>
      </c>
      <c r="G122" t="str">
        <f>INDEX(Risk_Matrix!$B$2:$D$4,MATCH(E122,Risk_Matrix!$A$2:$A$4,0),MATCH(F122,Risk_Matrix!$B$1:$D$1,0))</f>
        <v>Low</v>
      </c>
      <c r="H122" s="1">
        <v>46141</v>
      </c>
      <c r="I122" t="str">
        <v>Monitoring</v>
      </c>
      <c r="J122" t="str">
        <v>Under active monitoring; escalate if trend worsens</v>
      </c>
      <c r="K122" t="str">
        <v>Site Feasibility Lead</v>
      </c>
      <c r="L122">
        <f>IF(G122="High",3,IF(G122="Medium",2,1))</f>
        <v>1</v>
      </c>
    </row>
    <row r="123">
      <c r="A123" t="str">
        <v>R-00122</v>
      </c>
      <c r="B123" t="str">
        <v>S-0021</v>
      </c>
      <c r="C123" t="str">
        <v>Compliance</v>
      </c>
      <c r="D123" t="str">
        <v>Informed consent documentation gap flagged in last internal audit</v>
      </c>
      <c r="E123" t="str">
        <v>Low</v>
      </c>
      <c r="F123" t="str">
        <v>Low</v>
      </c>
      <c r="G123" t="str">
        <f>INDEX(Risk_Matrix!$B$2:$D$4,MATCH(E123,Risk_Matrix!$A$2:$A$4,0),MATCH(F123,Risk_Matrix!$B$1:$D$1,0))</f>
        <v>Low</v>
      </c>
      <c r="H123" s="1">
        <v>46132</v>
      </c>
      <c r="I123" t="str">
        <v>Mitigated</v>
      </c>
      <c r="J123" t="str">
        <v>Corrective action implemented; monitored at next visit</v>
      </c>
      <c r="K123" t="str">
        <v>Regulatory Affairs Lead</v>
      </c>
      <c r="L123">
        <f>IF(G123="High",3,IF(G123="Medium",2,1))</f>
        <v>1</v>
      </c>
    </row>
    <row r="124">
      <c r="A124" t="str">
        <v>R-00123</v>
      </c>
      <c r="B124" t="str">
        <v>S-0021</v>
      </c>
      <c r="C124" t="str">
        <v>Enrollment</v>
      </c>
      <c r="D124" t="str">
        <v>Patient travel distance may affect long-term retention</v>
      </c>
      <c r="E124" t="str">
        <v>Low</v>
      </c>
      <c r="F124" t="str">
        <v>Low</v>
      </c>
      <c r="G124" t="str">
        <f>INDEX(Risk_Matrix!$B$2:$D$4,MATCH(E124,Risk_Matrix!$A$2:$A$4,0),MATCH(F124,Risk_Matrix!$B$1:$D$1,0))</f>
        <v>Low</v>
      </c>
      <c r="H124" s="1">
        <v>46131</v>
      </c>
      <c r="I124" t="str">
        <v>Closed</v>
      </c>
      <c r="J124" t="str">
        <v>Issue closed out following corrective action</v>
      </c>
      <c r="K124" t="str">
        <v>Site Feasibility Lead</v>
      </c>
      <c r="L124">
        <f>IF(G124="High",3,IF(G124="Medium",2,1))</f>
        <v>1</v>
      </c>
    </row>
    <row r="125">
      <c r="A125" t="str">
        <v>R-00124</v>
      </c>
      <c r="B125" t="str">
        <v>S-0021</v>
      </c>
      <c r="C125" t="str">
        <v>Competitive</v>
      </c>
      <c r="D125" t="str">
        <v>One or more competing trials recruiting the same indication nearby</v>
      </c>
      <c r="E125" t="str">
        <v>Low</v>
      </c>
      <c r="F125" t="str">
        <v>Low</v>
      </c>
      <c r="G125" t="str">
        <f>INDEX(Risk_Matrix!$B$2:$D$4,MATCH(E125,Risk_Matrix!$A$2:$A$4,0),MATCH(F125,Risk_Matrix!$B$1:$D$1,0))</f>
        <v>Low</v>
      </c>
      <c r="H125" s="1">
        <v>46141</v>
      </c>
      <c r="I125" t="str">
        <v>Closed</v>
      </c>
      <c r="J125" t="str">
        <v>Issue closed out following corrective action</v>
      </c>
      <c r="K125" t="str">
        <v>Regulatory Affairs Lead</v>
      </c>
      <c r="L125">
        <f>IF(G125="High",3,IF(G125="Medium",2,1))</f>
        <v>1</v>
      </c>
    </row>
    <row r="126">
      <c r="A126" t="str">
        <v>R-00125</v>
      </c>
      <c r="B126" t="str">
        <v>S-0021</v>
      </c>
      <c r="C126" t="str">
        <v>Regulatory</v>
      </c>
      <c r="D126" t="str">
        <v>Import/customs license renewal pending for investigational product</v>
      </c>
      <c r="E126" t="str">
        <v>High</v>
      </c>
      <c r="F126" t="str">
        <v>Medium</v>
      </c>
      <c r="G126" t="str">
        <f>INDEX(Risk_Matrix!$B$2:$D$4,MATCH(E126,Risk_Matrix!$A$2:$A$4,0),MATCH(F126,Risk_Matrix!$B$1:$D$1,0))</f>
        <v>High</v>
      </c>
      <c r="H126" s="1">
        <v>46166</v>
      </c>
      <c r="I126" t="str">
        <v>Open</v>
      </c>
      <c r="J126" t="str">
        <v>Mitigation plan to be defined during site initiation visit</v>
      </c>
      <c r="K126" t="str">
        <v>Study Start-Up Specialist</v>
      </c>
      <c r="L126">
        <f>IF(G126="High",3,IF(G126="Medium",2,1))</f>
        <v>3</v>
      </c>
    </row>
    <row r="127">
      <c r="A127" t="str">
        <v>R-00126</v>
      </c>
      <c r="B127" t="str">
        <v>S-0021</v>
      </c>
      <c r="C127" t="str">
        <v>Data Integrity</v>
      </c>
      <c r="D127" t="str">
        <v>EDC query resolution time above sponsor benchmark historically</v>
      </c>
      <c r="E127" t="str">
        <v>Low</v>
      </c>
      <c r="F127" t="str">
        <v>Low</v>
      </c>
      <c r="G127" t="str">
        <f>INDEX(Risk_Matrix!$B$2:$D$4,MATCH(E127,Risk_Matrix!$A$2:$A$4,0),MATCH(F127,Risk_Matrix!$B$1:$D$1,0))</f>
        <v>Low</v>
      </c>
      <c r="H127" s="1">
        <v>46172</v>
      </c>
      <c r="I127" t="str">
        <v>Monitoring</v>
      </c>
      <c r="J127" t="str">
        <v>Under active monitoring; escalate if trend worsens</v>
      </c>
      <c r="K127" t="str">
        <v>Data Management Lead</v>
      </c>
      <c r="L127">
        <f>IF(G127="High",3,IF(G127="Medium",2,1))</f>
        <v>1</v>
      </c>
    </row>
    <row r="128">
      <c r="A128" t="str">
        <v>R-00127</v>
      </c>
      <c r="B128" t="str">
        <v>S-0022</v>
      </c>
      <c r="C128" t="str">
        <v>Operational</v>
      </c>
      <c r="D128" t="str">
        <v>Key equipment calibration/certification renewal pending</v>
      </c>
      <c r="E128" t="str">
        <v>High</v>
      </c>
      <c r="F128" t="str">
        <v>High</v>
      </c>
      <c r="G128" t="str">
        <f>INDEX(Risk_Matrix!$B$2:$D$4,MATCH(E128,Risk_Matrix!$A$2:$A$4,0),MATCH(F128,Risk_Matrix!$B$1:$D$1,0))</f>
        <v>High</v>
      </c>
      <c r="H128" s="1">
        <v>46185</v>
      </c>
      <c r="I128" t="str">
        <v>Monitoring</v>
      </c>
      <c r="J128" t="str">
        <v>Under active monitoring; escalate if trend worsens</v>
      </c>
      <c r="K128" t="str">
        <v>Clinical Ops Manager</v>
      </c>
      <c r="L128">
        <f>IF(G128="High",3,IF(G128="Medium",2,1))</f>
        <v>3</v>
      </c>
    </row>
    <row r="129">
      <c r="A129" t="str">
        <v>R-00128</v>
      </c>
      <c r="B129" t="str">
        <v>S-0022</v>
      </c>
      <c r="C129" t="str">
        <v>Compliance</v>
      </c>
      <c r="D129" t="str">
        <v>Minor protocol deviation noted in a prior trial at this site</v>
      </c>
      <c r="E129" t="str">
        <v>Medium</v>
      </c>
      <c r="F129" t="str">
        <v>Low</v>
      </c>
      <c r="G129" t="str">
        <f>INDEX(Risk_Matrix!$B$2:$D$4,MATCH(E129,Risk_Matrix!$A$2:$A$4,0),MATCH(F129,Risk_Matrix!$B$1:$D$1,0))</f>
        <v>Low</v>
      </c>
      <c r="H129" s="1">
        <v>46125</v>
      </c>
      <c r="I129" t="str">
        <v>Closed</v>
      </c>
      <c r="J129" t="str">
        <v>Resolved; no further action required</v>
      </c>
      <c r="K129" t="str">
        <v>Regulatory Affairs Lead</v>
      </c>
      <c r="L129">
        <f>IF(G129="High",3,IF(G129="Medium",2,1))</f>
        <v>1</v>
      </c>
    </row>
    <row r="130">
      <c r="A130" t="str">
        <v>R-00129</v>
      </c>
      <c r="B130" t="str">
        <v>S-0022</v>
      </c>
      <c r="C130" t="str">
        <v>Enrollment</v>
      </c>
      <c r="D130" t="str">
        <v>Referral pipeline narrower than target eligible population</v>
      </c>
      <c r="E130" t="str">
        <v>Low</v>
      </c>
      <c r="F130" t="str">
        <v>Medium</v>
      </c>
      <c r="G130" t="str">
        <f>INDEX(Risk_Matrix!$B$2:$D$4,MATCH(E130,Risk_Matrix!$A$2:$A$4,0),MATCH(F130,Risk_Matrix!$B$1:$D$1,0))</f>
        <v>Low</v>
      </c>
      <c r="H130" s="1">
        <v>46082</v>
      </c>
      <c r="I130" t="str">
        <v>Mitigated</v>
      </c>
      <c r="J130" t="str">
        <v>Mitigation actions completed; residual risk accepted</v>
      </c>
      <c r="K130" t="str">
        <v>Study Start-Up Specialist</v>
      </c>
      <c r="L130">
        <f>IF(G130="High",3,IF(G130="Medium",2,1))</f>
        <v>1</v>
      </c>
    </row>
    <row r="131">
      <c r="A131" t="str">
        <v>R-00130</v>
      </c>
      <c r="B131" t="str">
        <v>S-0022</v>
      </c>
      <c r="C131" t="str">
        <v>Competitive</v>
      </c>
      <c r="D131" t="str">
        <v>Shared patient pool with an adjacent high-volume site</v>
      </c>
      <c r="E131" t="str">
        <v>Medium</v>
      </c>
      <c r="F131" t="str">
        <v>Medium</v>
      </c>
      <c r="G131" t="str">
        <f>INDEX(Risk_Matrix!$B$2:$D$4,MATCH(E131,Risk_Matrix!$A$2:$A$4,0),MATCH(F131,Risk_Matrix!$B$1:$D$1,0))</f>
        <v>Medium</v>
      </c>
      <c r="H131" s="1">
        <v>46187</v>
      </c>
      <c r="I131" t="str">
        <v>Open</v>
      </c>
      <c r="J131" t="str">
        <v>Action plan pending sponsor/site review</v>
      </c>
      <c r="K131" t="str">
        <v>Regulatory Affairs Lead</v>
      </c>
      <c r="L131">
        <f>IF(G131="High",3,IF(G131="Medium",2,1))</f>
        <v>2</v>
      </c>
    </row>
    <row r="132">
      <c r="A132" t="str">
        <v>R-00131</v>
      </c>
      <c r="B132" t="str">
        <v>S-0022</v>
      </c>
      <c r="C132" t="str">
        <v>Regulatory</v>
      </c>
      <c r="D132" t="str">
        <v>Import/customs license renewal pending for investigational product</v>
      </c>
      <c r="E132" t="str">
        <v>Low</v>
      </c>
      <c r="F132" t="str">
        <v>Medium</v>
      </c>
      <c r="G132" t="str">
        <f>INDEX(Risk_Matrix!$B$2:$D$4,MATCH(E132,Risk_Matrix!$A$2:$A$4,0),MATCH(F132,Risk_Matrix!$B$1:$D$1,0))</f>
        <v>Low</v>
      </c>
      <c r="H132" s="1">
        <v>46161</v>
      </c>
      <c r="I132" t="str">
        <v>Monitoring</v>
      </c>
      <c r="J132" t="str">
        <v>Tracking indicator reviewed at each monitoring visit</v>
      </c>
      <c r="K132" t="str">
        <v>Regulatory Affairs Lead</v>
      </c>
      <c r="L132">
        <f>IF(G132="High",3,IF(G132="Medium",2,1))</f>
        <v>1</v>
      </c>
    </row>
    <row r="133">
      <c r="A133" t="str">
        <v>R-00132</v>
      </c>
      <c r="B133" t="str">
        <v>S-0022</v>
      </c>
      <c r="C133" t="str">
        <v>Data Integrity</v>
      </c>
      <c r="D133" t="str">
        <v>Source data verification gap flagged in a previous monitoring visit</v>
      </c>
      <c r="E133" t="str">
        <v>Medium</v>
      </c>
      <c r="F133" t="str">
        <v>High</v>
      </c>
      <c r="G133" t="str">
        <f>INDEX(Risk_Matrix!$B$2:$D$4,MATCH(E133,Risk_Matrix!$A$2:$A$4,0),MATCH(F133,Risk_Matrix!$B$1:$D$1,0))</f>
        <v>High</v>
      </c>
      <c r="H133" s="1">
        <v>46211</v>
      </c>
      <c r="I133" t="str">
        <v>Open</v>
      </c>
      <c r="J133" t="str">
        <v>Mitigation plan to be defined during site initiation visit</v>
      </c>
      <c r="K133" t="str">
        <v>Data Management Lead</v>
      </c>
      <c r="L133">
        <f>IF(G133="High",3,IF(G133="Medium",2,1))</f>
        <v>3</v>
      </c>
    </row>
    <row r="134">
      <c r="A134" t="str">
        <v>R-00133</v>
      </c>
      <c r="B134" t="str">
        <v>S-0023</v>
      </c>
      <c r="C134" t="str">
        <v>Operational</v>
      </c>
      <c r="D134" t="str">
        <v>Backup power/generator certification not yet confirmed</v>
      </c>
      <c r="E134" t="str">
        <v>High</v>
      </c>
      <c r="F134" t="str">
        <v>Low</v>
      </c>
      <c r="G134" t="str">
        <f>INDEX(Risk_Matrix!$B$2:$D$4,MATCH(E134,Risk_Matrix!$A$2:$A$4,0),MATCH(F134,Risk_Matrix!$B$1:$D$1,0))</f>
        <v>Medium</v>
      </c>
      <c r="H134" s="1">
        <v>46089</v>
      </c>
      <c r="I134" t="str">
        <v>Closed</v>
      </c>
      <c r="J134" t="str">
        <v>Resolved; no further action required</v>
      </c>
      <c r="K134" t="str">
        <v>Site Feasibility Lead</v>
      </c>
      <c r="L134">
        <f>IF(G134="High",3,IF(G134="Medium",2,1))</f>
        <v>2</v>
      </c>
    </row>
    <row r="135">
      <c r="A135" t="str">
        <v>R-00134</v>
      </c>
      <c r="B135" t="str">
        <v>S-0023</v>
      </c>
      <c r="C135" t="str">
        <v>Compliance</v>
      </c>
      <c r="D135" t="str">
        <v>GCP refresher training overdue for part of site staff</v>
      </c>
      <c r="E135" t="str">
        <v>Medium</v>
      </c>
      <c r="F135" t="str">
        <v>High</v>
      </c>
      <c r="G135" t="str">
        <f>INDEX(Risk_Matrix!$B$2:$D$4,MATCH(E135,Risk_Matrix!$A$2:$A$4,0),MATCH(F135,Risk_Matrix!$B$1:$D$1,0))</f>
        <v>High</v>
      </c>
      <c r="H135" s="1">
        <v>46215</v>
      </c>
      <c r="I135" t="str">
        <v>Open</v>
      </c>
      <c r="J135" t="str">
        <v>Mitigation plan to be defined during site initiation visit</v>
      </c>
      <c r="K135" t="str">
        <v>Data Management Lead</v>
      </c>
      <c r="L135">
        <f>IF(G135="High",3,IF(G135="Medium",2,1))</f>
        <v>3</v>
      </c>
    </row>
    <row r="136">
      <c r="A136" t="str">
        <v>R-00135</v>
      </c>
      <c r="B136" t="str">
        <v>S-0023</v>
      </c>
      <c r="C136" t="str">
        <v>Enrollment</v>
      </c>
      <c r="D136" t="str">
        <v>Referral pipeline narrower than target eligible population</v>
      </c>
      <c r="E136" t="str">
        <v>Low</v>
      </c>
      <c r="F136" t="str">
        <v>Low</v>
      </c>
      <c r="G136" t="str">
        <f>INDEX(Risk_Matrix!$B$2:$D$4,MATCH(E136,Risk_Matrix!$A$2:$A$4,0),MATCH(F136,Risk_Matrix!$B$1:$D$1,0))</f>
        <v>Low</v>
      </c>
      <c r="H136" s="1">
        <v>46105</v>
      </c>
      <c r="I136" t="str">
        <v>Mitigated</v>
      </c>
      <c r="J136" t="str">
        <v>Mitigation actions completed; residual risk accepted</v>
      </c>
      <c r="K136" t="str">
        <v>Site Feasibility Lead</v>
      </c>
      <c r="L136">
        <f>IF(G136="High",3,IF(G136="Medium",2,1))</f>
        <v>1</v>
      </c>
    </row>
    <row r="137">
      <c r="A137" t="str">
        <v>R-00136</v>
      </c>
      <c r="B137" t="str">
        <v>S-0023</v>
      </c>
      <c r="C137" t="str">
        <v>Competitive</v>
      </c>
      <c r="D137" t="str">
        <v>Shared patient pool with an adjacent high-volume site</v>
      </c>
      <c r="E137" t="str">
        <v>Low</v>
      </c>
      <c r="F137" t="str">
        <v>Low</v>
      </c>
      <c r="G137" t="str">
        <f>INDEX(Risk_Matrix!$B$2:$D$4,MATCH(E137,Risk_Matrix!$A$2:$A$4,0),MATCH(F137,Risk_Matrix!$B$1:$D$1,0))</f>
        <v>Low</v>
      </c>
      <c r="H137" s="1">
        <v>46231</v>
      </c>
      <c r="I137" t="str">
        <v>Monitoring</v>
      </c>
      <c r="J137" t="str">
        <v>Under active monitoring; escalate if trend worsens</v>
      </c>
      <c r="K137" t="str">
        <v>Regulatory Affairs Lead</v>
      </c>
      <c r="L137">
        <f>IF(G137="High",3,IF(G137="Medium",2,1))</f>
        <v>1</v>
      </c>
    </row>
    <row r="138">
      <c r="A138" t="str">
        <v>R-00137</v>
      </c>
      <c r="B138" t="str">
        <v>S-0023</v>
      </c>
      <c r="C138" t="str">
        <v>Regulatory</v>
      </c>
      <c r="D138" t="str">
        <v>Recent local regulatory policy change may affect approval timeline</v>
      </c>
      <c r="E138" t="str">
        <v>Medium</v>
      </c>
      <c r="F138" t="str">
        <v>High</v>
      </c>
      <c r="G138" t="str">
        <f>INDEX(Risk_Matrix!$B$2:$D$4,MATCH(E138,Risk_Matrix!$A$2:$A$4,0),MATCH(F138,Risk_Matrix!$B$1:$D$1,0))</f>
        <v>High</v>
      </c>
      <c r="H138" s="1">
        <v>46208</v>
      </c>
      <c r="I138" t="str">
        <v>Monitoring</v>
      </c>
      <c r="J138" t="str">
        <v>Under active monitoring; escalate if trend worsens</v>
      </c>
      <c r="K138" t="str">
        <v>Regulatory Affairs Lead</v>
      </c>
      <c r="L138">
        <f>IF(G138="High",3,IF(G138="Medium",2,1))</f>
        <v>3</v>
      </c>
    </row>
    <row r="139">
      <c r="A139" t="str">
        <v>R-00138</v>
      </c>
      <c r="B139" t="str">
        <v>S-0023</v>
      </c>
      <c r="C139" t="str">
        <v>Data Integrity</v>
      </c>
      <c r="D139" t="str">
        <v>Source data verification gap flagged in a previous monitoring visit</v>
      </c>
      <c r="E139" t="str">
        <v>High</v>
      </c>
      <c r="F139" t="str">
        <v>High</v>
      </c>
      <c r="G139" t="str">
        <f>INDEX(Risk_Matrix!$B$2:$D$4,MATCH(E139,Risk_Matrix!$A$2:$A$4,0),MATCH(F139,Risk_Matrix!$B$1:$D$1,0))</f>
        <v>High</v>
      </c>
      <c r="H139" s="1">
        <v>46173</v>
      </c>
      <c r="I139" t="str">
        <v>Open</v>
      </c>
      <c r="J139" t="str">
        <v>Action plan pending sponsor/site review</v>
      </c>
      <c r="K139" t="str">
        <v>Data Management Lead</v>
      </c>
      <c r="L139">
        <f>IF(G139="High",3,IF(G139="Medium",2,1))</f>
        <v>3</v>
      </c>
    </row>
    <row r="140">
      <c r="A140" t="str">
        <v>R-00139</v>
      </c>
      <c r="B140" t="str">
        <v>S-0024</v>
      </c>
      <c r="C140" t="str">
        <v>Operational</v>
      </c>
      <c r="D140" t="str">
        <v>Key equipment calibration/certification renewal pending</v>
      </c>
      <c r="E140" t="str">
        <v>Medium</v>
      </c>
      <c r="F140" t="str">
        <v>Low</v>
      </c>
      <c r="G140" t="str">
        <f>INDEX(Risk_Matrix!$B$2:$D$4,MATCH(E140,Risk_Matrix!$A$2:$A$4,0),MATCH(F140,Risk_Matrix!$B$1:$D$1,0))</f>
        <v>Low</v>
      </c>
      <c r="H140" s="1">
        <v>46234</v>
      </c>
      <c r="I140" t="str">
        <v>Closed</v>
      </c>
      <c r="J140" t="str">
        <v>Resolved; no further action required</v>
      </c>
      <c r="K140" t="str">
        <v>Site Feasibility Lead</v>
      </c>
      <c r="L140">
        <f>IF(G140="High",3,IF(G140="Medium",2,1))</f>
        <v>1</v>
      </c>
    </row>
    <row r="141">
      <c r="A141" t="str">
        <v>R-00140</v>
      </c>
      <c r="B141" t="str">
        <v>S-0024</v>
      </c>
      <c r="C141" t="str">
        <v>Compliance</v>
      </c>
      <c r="D141" t="str">
        <v>Minor protocol deviation noted in a prior trial at this site</v>
      </c>
      <c r="E141" t="str">
        <v>Low</v>
      </c>
      <c r="F141" t="str">
        <v>Low</v>
      </c>
      <c r="G141" t="str">
        <f>INDEX(Risk_Matrix!$B$2:$D$4,MATCH(E141,Risk_Matrix!$A$2:$A$4,0),MATCH(F141,Risk_Matrix!$B$1:$D$1,0))</f>
        <v>Low</v>
      </c>
      <c r="H141" s="1">
        <v>46223</v>
      </c>
      <c r="I141" t="str">
        <v>Monitoring</v>
      </c>
      <c r="J141" t="str">
        <v>Tracking indicator reviewed at each monitoring visit</v>
      </c>
      <c r="K141" t="str">
        <v>Data Management Lead</v>
      </c>
      <c r="L141">
        <f>IF(G141="High",3,IF(G141="Medium",2,1))</f>
        <v>1</v>
      </c>
    </row>
    <row r="142">
      <c r="A142" t="str">
        <v>R-00141</v>
      </c>
      <c r="B142" t="str">
        <v>S-0024</v>
      </c>
      <c r="C142" t="str">
        <v>Enrollment</v>
      </c>
      <c r="D142" t="str">
        <v>Historical seasonal enrollment slowdown observed at this site</v>
      </c>
      <c r="E142" t="str">
        <v>Low</v>
      </c>
      <c r="F142" t="str">
        <v>Low</v>
      </c>
      <c r="G142" t="str">
        <f>INDEX(Risk_Matrix!$B$2:$D$4,MATCH(E142,Risk_Matrix!$A$2:$A$4,0),MATCH(F142,Risk_Matrix!$B$1:$D$1,0))</f>
        <v>Low</v>
      </c>
      <c r="H142" s="1">
        <v>46199</v>
      </c>
      <c r="I142" t="str">
        <v>Open</v>
      </c>
      <c r="J142" t="str">
        <v>Action plan pending sponsor/site review</v>
      </c>
      <c r="K142" t="str">
        <v>Study Start-Up Specialist</v>
      </c>
      <c r="L142">
        <f>IF(G142="High",3,IF(G142="Medium",2,1))</f>
        <v>1</v>
      </c>
    </row>
    <row r="143">
      <c r="A143" t="str">
        <v>R-00142</v>
      </c>
      <c r="B143" t="str">
        <v>S-0024</v>
      </c>
      <c r="C143" t="str">
        <v>Competitive</v>
      </c>
      <c r="D143" t="str">
        <v>One or more competing trials recruiting the same indication nearby</v>
      </c>
      <c r="E143" t="str">
        <v>Low</v>
      </c>
      <c r="F143" t="str">
        <v>Medium</v>
      </c>
      <c r="G143" t="str">
        <f>INDEX(Risk_Matrix!$B$2:$D$4,MATCH(E143,Risk_Matrix!$A$2:$A$4,0),MATCH(F143,Risk_Matrix!$B$1:$D$1,0))</f>
        <v>Low</v>
      </c>
      <c r="H143" s="1">
        <v>46229</v>
      </c>
      <c r="I143" t="str">
        <v>Closed</v>
      </c>
      <c r="J143" t="str">
        <v>Issue closed out following corrective action</v>
      </c>
      <c r="K143" t="str">
        <v>Clinical Ops Manager</v>
      </c>
      <c r="L143">
        <f>IF(G143="High",3,IF(G143="Medium",2,1))</f>
        <v>1</v>
      </c>
    </row>
    <row r="144">
      <c r="A144" t="str">
        <v>R-00143</v>
      </c>
      <c r="B144" t="str">
        <v>S-0024</v>
      </c>
      <c r="C144" t="str">
        <v>Regulatory</v>
      </c>
      <c r="D144" t="str">
        <v>Import/customs license renewal pending for investigational product</v>
      </c>
      <c r="E144" t="str">
        <v>High</v>
      </c>
      <c r="F144" t="str">
        <v>High</v>
      </c>
      <c r="G144" t="str">
        <f>INDEX(Risk_Matrix!$B$2:$D$4,MATCH(E144,Risk_Matrix!$A$2:$A$4,0),MATCH(F144,Risk_Matrix!$B$1:$D$1,0))</f>
        <v>High</v>
      </c>
      <c r="H144" s="1">
        <v>46100</v>
      </c>
      <c r="I144" t="str">
        <v>Monitoring</v>
      </c>
      <c r="J144" t="str">
        <v>Under active monitoring; escalate if trend worsens</v>
      </c>
      <c r="K144" t="str">
        <v>Regulatory Affairs Lead</v>
      </c>
      <c r="L144">
        <f>IF(G144="High",3,IF(G144="Medium",2,1))</f>
        <v>3</v>
      </c>
    </row>
    <row r="145">
      <c r="A145" t="str">
        <v>R-00144</v>
      </c>
      <c r="B145" t="str">
        <v>S-0024</v>
      </c>
      <c r="C145" t="str">
        <v>Data Integrity</v>
      </c>
      <c r="D145" t="str">
        <v>Source data verification gap flagged in a previous monitoring visit</v>
      </c>
      <c r="E145" t="str">
        <v>Low</v>
      </c>
      <c r="F145" t="str">
        <v>Low</v>
      </c>
      <c r="G145" t="str">
        <f>INDEX(Risk_Matrix!$B$2:$D$4,MATCH(E145,Risk_Matrix!$A$2:$A$4,0),MATCH(F145,Risk_Matrix!$B$1:$D$1,0))</f>
        <v>Low</v>
      </c>
      <c r="H145" s="1">
        <v>46210</v>
      </c>
      <c r="I145" t="str">
        <v>Open</v>
      </c>
      <c r="J145" t="str">
        <v>Mitigation plan to be defined during site initiation visit</v>
      </c>
      <c r="K145" t="str">
        <v>Data Management Lead</v>
      </c>
      <c r="L145">
        <f>IF(G145="High",3,IF(G145="Medium",2,1))</f>
        <v>1</v>
      </c>
    </row>
    <row r="146">
      <c r="A146" t="str">
        <v>R-00145</v>
      </c>
      <c r="B146" t="str">
        <v>S-0025</v>
      </c>
      <c r="C146" t="str">
        <v>Operational</v>
      </c>
      <c r="D146" t="str">
        <v>Nursing staff ratio below recommended threshold for trial volume</v>
      </c>
      <c r="E146" t="str">
        <v>Medium</v>
      </c>
      <c r="F146" t="str">
        <v>High</v>
      </c>
      <c r="G146" t="str">
        <f>INDEX(Risk_Matrix!$B$2:$D$4,MATCH(E146,Risk_Matrix!$A$2:$A$4,0),MATCH(F146,Risk_Matrix!$B$1:$D$1,0))</f>
        <v>High</v>
      </c>
      <c r="H146" s="1">
        <v>46236</v>
      </c>
      <c r="I146" t="str">
        <v>Monitoring</v>
      </c>
      <c r="J146" t="str">
        <v>Under active monitoring; escalate if trend worsens</v>
      </c>
      <c r="K146" t="str">
        <v>Clinical Ops Manager</v>
      </c>
      <c r="L146">
        <f>IF(G146="High",3,IF(G146="Medium",2,1))</f>
        <v>3</v>
      </c>
    </row>
    <row r="147">
      <c r="A147" t="str">
        <v>R-00146</v>
      </c>
      <c r="B147" t="str">
        <v>S-0025</v>
      </c>
      <c r="C147" t="str">
        <v>Compliance</v>
      </c>
      <c r="D147" t="str">
        <v>Minor protocol deviation noted in a prior trial at this site</v>
      </c>
      <c r="E147" t="str">
        <v>Low</v>
      </c>
      <c r="F147" t="str">
        <v>High</v>
      </c>
      <c r="G147" t="str">
        <f>INDEX(Risk_Matrix!$B$2:$D$4,MATCH(E147,Risk_Matrix!$A$2:$A$4,0),MATCH(F147,Risk_Matrix!$B$1:$D$1,0))</f>
        <v>Medium</v>
      </c>
      <c r="H147" s="1">
        <v>46188</v>
      </c>
      <c r="I147" t="str">
        <v>Open</v>
      </c>
      <c r="J147" t="str">
        <v>Action plan pending sponsor/site review</v>
      </c>
      <c r="K147" t="str">
        <v>Regulatory Affairs Lead</v>
      </c>
      <c r="L147">
        <f>IF(G147="High",3,IF(G147="Medium",2,1))</f>
        <v>2</v>
      </c>
    </row>
    <row r="148">
      <c r="A148" t="str">
        <v>R-00147</v>
      </c>
      <c r="B148" t="str">
        <v>S-0025</v>
      </c>
      <c r="C148" t="str">
        <v>Enrollment</v>
      </c>
      <c r="D148" t="str">
        <v>Referral pipeline narrower than target eligible population</v>
      </c>
      <c r="E148" t="str">
        <v>Low</v>
      </c>
      <c r="F148" t="str">
        <v>Low</v>
      </c>
      <c r="G148" t="str">
        <f>INDEX(Risk_Matrix!$B$2:$D$4,MATCH(E148,Risk_Matrix!$A$2:$A$4,0),MATCH(F148,Risk_Matrix!$B$1:$D$1,0))</f>
        <v>Low</v>
      </c>
      <c r="H148" s="1">
        <v>46149</v>
      </c>
      <c r="I148" t="str">
        <v>Closed</v>
      </c>
      <c r="J148" t="str">
        <v>Issue closed out following corrective action</v>
      </c>
      <c r="K148" t="str">
        <v>Study Start-Up Specialist</v>
      </c>
      <c r="L148">
        <f>IF(G148="High",3,IF(G148="Medium",2,1))</f>
        <v>1</v>
      </c>
    </row>
    <row r="149">
      <c r="A149" t="str">
        <v>R-00148</v>
      </c>
      <c r="B149" t="str">
        <v>S-0025</v>
      </c>
      <c r="C149" t="str">
        <v>Competitive</v>
      </c>
      <c r="D149" t="str">
        <v>Shared patient pool with an adjacent high-volume site</v>
      </c>
      <c r="E149" t="str">
        <v>Medium</v>
      </c>
      <c r="F149" t="str">
        <v>Low</v>
      </c>
      <c r="G149" t="str">
        <f>INDEX(Risk_Matrix!$B$2:$D$4,MATCH(E149,Risk_Matrix!$A$2:$A$4,0),MATCH(F149,Risk_Matrix!$B$1:$D$1,0))</f>
        <v>Low</v>
      </c>
      <c r="H149" s="1">
        <v>46228</v>
      </c>
      <c r="I149" t="str">
        <v>Open</v>
      </c>
      <c r="J149" t="str">
        <v>Mitigation plan to be defined during site initiation visit</v>
      </c>
      <c r="K149" t="str">
        <v>Clinical Ops Manager</v>
      </c>
      <c r="L149">
        <f>IF(G149="High",3,IF(G149="Medium",2,1))</f>
        <v>1</v>
      </c>
    </row>
    <row r="150">
      <c r="A150" t="str">
        <v>R-00149</v>
      </c>
      <c r="B150" t="str">
        <v>S-0025</v>
      </c>
      <c r="C150" t="str">
        <v>Regulatory</v>
      </c>
      <c r="D150" t="str">
        <v>Local ethics committee review queue longer than regional average</v>
      </c>
      <c r="E150" t="str">
        <v>High</v>
      </c>
      <c r="F150" t="str">
        <v>Medium</v>
      </c>
      <c r="G150" t="str">
        <f>INDEX(Risk_Matrix!$B$2:$D$4,MATCH(E150,Risk_Matrix!$A$2:$A$4,0),MATCH(F150,Risk_Matrix!$B$1:$D$1,0))</f>
        <v>High</v>
      </c>
      <c r="H150" s="1">
        <v>46155</v>
      </c>
      <c r="I150" t="str">
        <v>Monitoring</v>
      </c>
      <c r="J150" t="str">
        <v>Tracking indicator reviewed at each monitoring visit</v>
      </c>
      <c r="K150" t="str">
        <v>Regulatory Affairs Lead</v>
      </c>
      <c r="L150">
        <f>IF(G150="High",3,IF(G150="Medium",2,1))</f>
        <v>3</v>
      </c>
    </row>
    <row r="151">
      <c r="A151" t="str">
        <v>R-00150</v>
      </c>
      <c r="B151" t="str">
        <v>S-0025</v>
      </c>
      <c r="C151" t="str">
        <v>Data Integrity</v>
      </c>
      <c r="D151" t="str">
        <v>EDC query resolution time above sponsor benchmark historically</v>
      </c>
      <c r="E151" t="str">
        <v>Low</v>
      </c>
      <c r="F151" t="str">
        <v>Low</v>
      </c>
      <c r="G151" t="str">
        <f>INDEX(Risk_Matrix!$B$2:$D$4,MATCH(E151,Risk_Matrix!$A$2:$A$4,0),MATCH(F151,Risk_Matrix!$B$1:$D$1,0))</f>
        <v>Low</v>
      </c>
      <c r="H151" s="1">
        <v>46162</v>
      </c>
      <c r="I151" t="str">
        <v>Open</v>
      </c>
      <c r="J151" t="str">
        <v>Action plan pending sponsor/site review</v>
      </c>
      <c r="K151" t="str">
        <v>Data Management Lead</v>
      </c>
      <c r="L151">
        <f>IF(G151="High",3,IF(G151="Medium",2,1))</f>
        <v>1</v>
      </c>
    </row>
    <row r="152">
      <c r="A152" t="str">
        <v>R-00151</v>
      </c>
      <c r="B152" t="str">
        <v>S-0026</v>
      </c>
      <c r="C152" t="str">
        <v>Operational</v>
      </c>
      <c r="D152" t="str">
        <v>Clinical coordinator role currently open, may delay start-up</v>
      </c>
      <c r="E152" t="str">
        <v>Medium</v>
      </c>
      <c r="F152" t="str">
        <v>Medium</v>
      </c>
      <c r="G152" t="str">
        <f>INDEX(Risk_Matrix!$B$2:$D$4,MATCH(E152,Risk_Matrix!$A$2:$A$4,0),MATCH(F152,Risk_Matrix!$B$1:$D$1,0))</f>
        <v>Medium</v>
      </c>
      <c r="H152" s="1">
        <v>46151</v>
      </c>
      <c r="I152" t="str">
        <v>Monitoring</v>
      </c>
      <c r="J152" t="str">
        <v>Tracking indicator reviewed at each monitoring visit</v>
      </c>
      <c r="K152" t="str">
        <v>Site Feasibility Lead</v>
      </c>
      <c r="L152">
        <f>IF(G152="High",3,IF(G152="Medium",2,1))</f>
        <v>2</v>
      </c>
    </row>
    <row r="153">
      <c r="A153" t="str">
        <v>R-00152</v>
      </c>
      <c r="B153" t="str">
        <v>S-0026</v>
      </c>
      <c r="C153" t="str">
        <v>Compliance</v>
      </c>
      <c r="D153" t="str">
        <v>Informed consent documentation gap flagged in last internal audit</v>
      </c>
      <c r="E153" t="str">
        <v>High</v>
      </c>
      <c r="F153" t="str">
        <v>Low</v>
      </c>
      <c r="G153" t="str">
        <f>INDEX(Risk_Matrix!$B$2:$D$4,MATCH(E153,Risk_Matrix!$A$2:$A$4,0),MATCH(F153,Risk_Matrix!$B$1:$D$1,0))</f>
        <v>Medium</v>
      </c>
      <c r="H153" s="1">
        <v>46124</v>
      </c>
      <c r="I153" t="str">
        <v>Monitoring</v>
      </c>
      <c r="J153" t="str">
        <v>Under active monitoring; escalate if trend worsens</v>
      </c>
      <c r="K153" t="str">
        <v>Data Management Lead</v>
      </c>
      <c r="L153">
        <f>IF(G153="High",3,IF(G153="Medium",2,1))</f>
        <v>2</v>
      </c>
    </row>
    <row r="154">
      <c r="A154" t="str">
        <v>R-00153</v>
      </c>
      <c r="B154" t="str">
        <v>S-0026</v>
      </c>
      <c r="C154" t="str">
        <v>Enrollment</v>
      </c>
      <c r="D154" t="str">
        <v>Screen failure rate above regional average in past studies</v>
      </c>
      <c r="E154" t="str">
        <v>Low</v>
      </c>
      <c r="F154" t="str">
        <v>Low</v>
      </c>
      <c r="G154" t="str">
        <f>INDEX(Risk_Matrix!$B$2:$D$4,MATCH(E154,Risk_Matrix!$A$2:$A$4,0),MATCH(F154,Risk_Matrix!$B$1:$D$1,0))</f>
        <v>Low</v>
      </c>
      <c r="H154" s="1">
        <v>46115</v>
      </c>
      <c r="I154" t="str">
        <v>Mitigated</v>
      </c>
      <c r="J154" t="str">
        <v>Corrective action implemented; monitored at next visit</v>
      </c>
      <c r="K154" t="str">
        <v>Study Start-Up Specialist</v>
      </c>
      <c r="L154">
        <f>IF(G154="High",3,IF(G154="Medium",2,1))</f>
        <v>1</v>
      </c>
    </row>
    <row r="155">
      <c r="A155" t="str">
        <v>R-00154</v>
      </c>
      <c r="B155" t="str">
        <v>S-0026</v>
      </c>
      <c r="C155" t="str">
        <v>Competitive</v>
      </c>
      <c r="D155" t="str">
        <v>One or more competing trials recruiting the same indication nearby</v>
      </c>
      <c r="E155" t="str">
        <v>Low</v>
      </c>
      <c r="F155" t="str">
        <v>Low</v>
      </c>
      <c r="G155" t="str">
        <f>INDEX(Risk_Matrix!$B$2:$D$4,MATCH(E155,Risk_Matrix!$A$2:$A$4,0),MATCH(F155,Risk_Matrix!$B$1:$D$1,0))</f>
        <v>Low</v>
      </c>
      <c r="H155" s="1">
        <v>46192</v>
      </c>
      <c r="I155" t="str">
        <v>Monitoring</v>
      </c>
      <c r="J155" t="str">
        <v>Under active monitoring; escalate if trend worsens</v>
      </c>
      <c r="K155" t="str">
        <v>Regulatory Affairs Lead</v>
      </c>
      <c r="L155">
        <f>IF(G155="High",3,IF(G155="Medium",2,1))</f>
        <v>1</v>
      </c>
    </row>
    <row r="156">
      <c r="A156" t="str">
        <v>R-00155</v>
      </c>
      <c r="B156" t="str">
        <v>S-0026</v>
      </c>
      <c r="C156" t="str">
        <v>Regulatory</v>
      </c>
      <c r="D156" t="str">
        <v>Import/customs license renewal pending for investigational product</v>
      </c>
      <c r="E156" t="str">
        <v>Low</v>
      </c>
      <c r="F156" t="str">
        <v>Low</v>
      </c>
      <c r="G156" t="str">
        <f>INDEX(Risk_Matrix!$B$2:$D$4,MATCH(E156,Risk_Matrix!$A$2:$A$4,0),MATCH(F156,Risk_Matrix!$B$1:$D$1,0))</f>
        <v>Low</v>
      </c>
      <c r="H156" s="1">
        <v>46208</v>
      </c>
      <c r="I156" t="str">
        <v>Open</v>
      </c>
      <c r="J156" t="str">
        <v>Mitigation plan to be defined during site initiation visit</v>
      </c>
      <c r="K156" t="str">
        <v>Study Start-Up Specialist</v>
      </c>
      <c r="L156">
        <f>IF(G156="High",3,IF(G156="Medium",2,1))</f>
        <v>1</v>
      </c>
    </row>
    <row r="157">
      <c r="A157" t="str">
        <v>R-00156</v>
      </c>
      <c r="B157" t="str">
        <v>S-0026</v>
      </c>
      <c r="C157" t="str">
        <v>Data Integrity</v>
      </c>
      <c r="D157" t="str">
        <v>Source data verification gap flagged in a previous monitoring visit</v>
      </c>
      <c r="E157" t="str">
        <v>High</v>
      </c>
      <c r="F157" t="str">
        <v>High</v>
      </c>
      <c r="G157" t="str">
        <f>INDEX(Risk_Matrix!$B$2:$D$4,MATCH(E157,Risk_Matrix!$A$2:$A$4,0),MATCH(F157,Risk_Matrix!$B$1:$D$1,0))</f>
        <v>High</v>
      </c>
      <c r="H157" s="1">
        <v>46057</v>
      </c>
      <c r="I157" t="str">
        <v>Monitoring</v>
      </c>
      <c r="J157" t="str">
        <v>Tracking indicator reviewed at each monitoring visit</v>
      </c>
      <c r="K157" t="str">
        <v>Data Management Lead</v>
      </c>
      <c r="L157">
        <f>IF(G157="High",3,IF(G157="Medium",2,1))</f>
        <v>3</v>
      </c>
    </row>
    <row r="158">
      <c r="A158" t="str">
        <v>R-00157</v>
      </c>
      <c r="B158" t="str">
        <v>S-0027</v>
      </c>
      <c r="C158" t="str">
        <v>Operational</v>
      </c>
      <c r="D158" t="str">
        <v>Clinical coordinator role currently open, may delay start-up</v>
      </c>
      <c r="E158" t="str">
        <v>Medium</v>
      </c>
      <c r="F158" t="str">
        <v>Medium</v>
      </c>
      <c r="G158" t="str">
        <f>INDEX(Risk_Matrix!$B$2:$D$4,MATCH(E158,Risk_Matrix!$A$2:$A$4,0),MATCH(F158,Risk_Matrix!$B$1:$D$1,0))</f>
        <v>Medium</v>
      </c>
      <c r="H158" s="1">
        <v>46163</v>
      </c>
      <c r="I158" t="str">
        <v>Open</v>
      </c>
      <c r="J158" t="str">
        <v>Mitigation plan to be defined during site initiation visit</v>
      </c>
      <c r="K158" t="str">
        <v>Clinical Ops Manager</v>
      </c>
      <c r="L158">
        <f>IF(G158="High",3,IF(G158="Medium",2,1))</f>
        <v>2</v>
      </c>
    </row>
    <row r="159">
      <c r="A159" t="str">
        <v>R-00158</v>
      </c>
      <c r="B159" t="str">
        <v>S-0027</v>
      </c>
      <c r="C159" t="str">
        <v>Compliance</v>
      </c>
      <c r="D159" t="str">
        <v>GCP refresher training overdue for part of site staff</v>
      </c>
      <c r="E159" t="str">
        <v>High</v>
      </c>
      <c r="F159" t="str">
        <v>Medium</v>
      </c>
      <c r="G159" t="str">
        <f>INDEX(Risk_Matrix!$B$2:$D$4,MATCH(E159,Risk_Matrix!$A$2:$A$4,0),MATCH(F159,Risk_Matrix!$B$1:$D$1,0))</f>
        <v>High</v>
      </c>
      <c r="H159" s="1">
        <v>46230</v>
      </c>
      <c r="I159" t="str">
        <v>Monitoring</v>
      </c>
      <c r="J159" t="str">
        <v>Under active monitoring; escalate if trend worsens</v>
      </c>
      <c r="K159" t="str">
        <v>Regulatory Affairs Lead</v>
      </c>
      <c r="L159">
        <f>IF(G159="High",3,IF(G159="Medium",2,1))</f>
        <v>3</v>
      </c>
    </row>
    <row r="160">
      <c r="A160" t="str">
        <v>R-00159</v>
      </c>
      <c r="B160" t="str">
        <v>S-0027</v>
      </c>
      <c r="C160" t="str">
        <v>Enrollment</v>
      </c>
      <c r="D160" t="str">
        <v>Historical seasonal enrollment slowdown observed at this site</v>
      </c>
      <c r="E160" t="str">
        <v>Low</v>
      </c>
      <c r="F160" t="str">
        <v>Medium</v>
      </c>
      <c r="G160" t="str">
        <f>INDEX(Risk_Matrix!$B$2:$D$4,MATCH(E160,Risk_Matrix!$A$2:$A$4,0),MATCH(F160,Risk_Matrix!$B$1:$D$1,0))</f>
        <v>Low</v>
      </c>
      <c r="H160" s="1">
        <v>46179</v>
      </c>
      <c r="I160" t="str">
        <v>Monitoring</v>
      </c>
      <c r="J160" t="str">
        <v>Tracking indicator reviewed at each monitoring visit</v>
      </c>
      <c r="K160" t="str">
        <v>Study Start-Up Specialist</v>
      </c>
      <c r="L160">
        <f>IF(G160="High",3,IF(G160="Medium",2,1))</f>
        <v>1</v>
      </c>
    </row>
    <row r="161">
      <c r="A161" t="str">
        <v>R-00160</v>
      </c>
      <c r="B161" t="str">
        <v>S-0027</v>
      </c>
      <c r="C161" t="str">
        <v>Competitive</v>
      </c>
      <c r="D161" t="str">
        <v>Shared patient pool with an adjacent high-volume site</v>
      </c>
      <c r="E161" t="str">
        <v>Medium</v>
      </c>
      <c r="F161" t="str">
        <v>Medium</v>
      </c>
      <c r="G161" t="str">
        <f>INDEX(Risk_Matrix!$B$2:$D$4,MATCH(E161,Risk_Matrix!$A$2:$A$4,0),MATCH(F161,Risk_Matrix!$B$1:$D$1,0))</f>
        <v>Medium</v>
      </c>
      <c r="H161" s="1">
        <v>46087</v>
      </c>
      <c r="I161" t="str">
        <v>Mitigated</v>
      </c>
      <c r="J161" t="str">
        <v>Corrective action implemented; monitored at next visit</v>
      </c>
      <c r="K161" t="str">
        <v>Clinical Ops Manager</v>
      </c>
      <c r="L161">
        <f>IF(G161="High",3,IF(G161="Medium",2,1))</f>
        <v>2</v>
      </c>
    </row>
    <row r="162">
      <c r="A162" t="str">
        <v>R-00161</v>
      </c>
      <c r="B162" t="str">
        <v>S-0027</v>
      </c>
      <c r="C162" t="str">
        <v>Regulatory</v>
      </c>
      <c r="D162" t="str">
        <v>Import/customs license renewal pending for investigational product</v>
      </c>
      <c r="E162" t="str">
        <v>Medium</v>
      </c>
      <c r="F162" t="str">
        <v>High</v>
      </c>
      <c r="G162" t="str">
        <f>INDEX(Risk_Matrix!$B$2:$D$4,MATCH(E162,Risk_Matrix!$A$2:$A$4,0),MATCH(F162,Risk_Matrix!$B$1:$D$1,0))</f>
        <v>High</v>
      </c>
      <c r="H162" s="1">
        <v>46184</v>
      </c>
      <c r="I162" t="str">
        <v>Open</v>
      </c>
      <c r="J162" t="str">
        <v>Mitigation plan to be defined during site initiation visit</v>
      </c>
      <c r="K162" t="str">
        <v>Regulatory Affairs Lead</v>
      </c>
      <c r="L162">
        <f>IF(G162="High",3,IF(G162="Medium",2,1))</f>
        <v>3</v>
      </c>
    </row>
    <row r="163">
      <c r="A163" t="str">
        <v>R-00162</v>
      </c>
      <c r="B163" t="str">
        <v>S-0027</v>
      </c>
      <c r="C163" t="str">
        <v>Data Integrity</v>
      </c>
      <c r="D163" t="str">
        <v>Source data verification gap flagged in a previous monitoring visit</v>
      </c>
      <c r="E163" t="str">
        <v>Medium</v>
      </c>
      <c r="F163" t="str">
        <v>Low</v>
      </c>
      <c r="G163" t="str">
        <f>INDEX(Risk_Matrix!$B$2:$D$4,MATCH(E163,Risk_Matrix!$A$2:$A$4,0),MATCH(F163,Risk_Matrix!$B$1:$D$1,0))</f>
        <v>Low</v>
      </c>
      <c r="H163" s="1">
        <v>46104</v>
      </c>
      <c r="I163" t="str">
        <v>Monitoring</v>
      </c>
      <c r="J163" t="str">
        <v>Tracking indicator reviewed at each monitoring visit</v>
      </c>
      <c r="K163" t="str">
        <v>Data Management Lead</v>
      </c>
      <c r="L163">
        <f>IF(G163="High",3,IF(G163="Medium",2,1))</f>
        <v>1</v>
      </c>
    </row>
    <row r="164">
      <c r="A164" t="str">
        <v>R-00163</v>
      </c>
      <c r="B164" t="str">
        <v>S-0028</v>
      </c>
      <c r="C164" t="str">
        <v>Operational</v>
      </c>
      <c r="D164" t="str">
        <v>Nursing staff ratio below recommended threshold for trial volume</v>
      </c>
      <c r="E164" t="str">
        <v>Low</v>
      </c>
      <c r="F164" t="str">
        <v>Medium</v>
      </c>
      <c r="G164" t="str">
        <f>INDEX(Risk_Matrix!$B$2:$D$4,MATCH(E164,Risk_Matrix!$A$2:$A$4,0),MATCH(F164,Risk_Matrix!$B$1:$D$1,0))</f>
        <v>Low</v>
      </c>
      <c r="H164" s="1">
        <v>46107</v>
      </c>
      <c r="I164" t="str">
        <v>Closed</v>
      </c>
      <c r="J164" t="str">
        <v>Issue closed out following corrective action</v>
      </c>
      <c r="K164" t="str">
        <v>Clinical Ops Manager</v>
      </c>
      <c r="L164">
        <f>IF(G164="High",3,IF(G164="Medium",2,1))</f>
        <v>1</v>
      </c>
    </row>
    <row r="165">
      <c r="A165" t="str">
        <v>R-00164</v>
      </c>
      <c r="B165" t="str">
        <v>S-0028</v>
      </c>
      <c r="C165" t="str">
        <v>Compliance</v>
      </c>
      <c r="D165" t="str">
        <v>Minor protocol deviation noted in a prior trial at this site</v>
      </c>
      <c r="E165" t="str">
        <v>Low</v>
      </c>
      <c r="F165" t="str">
        <v>Low</v>
      </c>
      <c r="G165" t="str">
        <f>INDEX(Risk_Matrix!$B$2:$D$4,MATCH(E165,Risk_Matrix!$A$2:$A$4,0),MATCH(F165,Risk_Matrix!$B$1:$D$1,0))</f>
        <v>Low</v>
      </c>
      <c r="H165" s="1">
        <v>46169</v>
      </c>
      <c r="I165" t="str">
        <v>Open</v>
      </c>
      <c r="J165" t="str">
        <v>Mitigation plan to be defined during site initiation visit</v>
      </c>
      <c r="K165" t="str">
        <v>Regulatory Affairs Lead</v>
      </c>
      <c r="L165">
        <f>IF(G165="High",3,IF(G165="Medium",2,1))</f>
        <v>1</v>
      </c>
    </row>
    <row r="166">
      <c r="A166" t="str">
        <v>R-00165</v>
      </c>
      <c r="B166" t="str">
        <v>S-0028</v>
      </c>
      <c r="C166" t="str">
        <v>Enrollment</v>
      </c>
      <c r="D166" t="str">
        <v>Referral pipeline narrower than target eligible population</v>
      </c>
      <c r="E166" t="str">
        <v>Low</v>
      </c>
      <c r="F166" t="str">
        <v>Low</v>
      </c>
      <c r="G166" t="str">
        <f>INDEX(Risk_Matrix!$B$2:$D$4,MATCH(E166,Risk_Matrix!$A$2:$A$4,0),MATCH(F166,Risk_Matrix!$B$1:$D$1,0))</f>
        <v>Low</v>
      </c>
      <c r="H166" s="1">
        <v>46216</v>
      </c>
      <c r="I166" t="str">
        <v>Mitigated</v>
      </c>
      <c r="J166" t="str">
        <v>Mitigation actions completed; residual risk accepted</v>
      </c>
      <c r="K166" t="str">
        <v>Study Start-Up Specialist</v>
      </c>
      <c r="L166">
        <f>IF(G166="High",3,IF(G166="Medium",2,1))</f>
        <v>1</v>
      </c>
    </row>
    <row r="167">
      <c r="A167" t="str">
        <v>R-00166</v>
      </c>
      <c r="B167" t="str">
        <v>S-0028</v>
      </c>
      <c r="C167" t="str">
        <v>Competitive</v>
      </c>
      <c r="D167" t="str">
        <v>Overlapping investigator commitments across concurrent trials</v>
      </c>
      <c r="E167" t="str">
        <v>Low</v>
      </c>
      <c r="F167" t="str">
        <v>Medium</v>
      </c>
      <c r="G167" t="str">
        <f>INDEX(Risk_Matrix!$B$2:$D$4,MATCH(E167,Risk_Matrix!$A$2:$A$4,0),MATCH(F167,Risk_Matrix!$B$1:$D$1,0))</f>
        <v>Low</v>
      </c>
      <c r="H167" s="1">
        <v>46147</v>
      </c>
      <c r="I167" t="str">
        <v>Mitigated</v>
      </c>
      <c r="J167" t="str">
        <v>Mitigation actions completed; residual risk accepted</v>
      </c>
      <c r="K167" t="str">
        <v>Regulatory Affairs Lead</v>
      </c>
      <c r="L167">
        <f>IF(G167="High",3,IF(G167="Medium",2,1))</f>
        <v>1</v>
      </c>
    </row>
    <row r="168">
      <c r="A168" t="str">
        <v>R-00167</v>
      </c>
      <c r="B168" t="str">
        <v>S-0028</v>
      </c>
      <c r="C168" t="str">
        <v>Regulatory</v>
      </c>
      <c r="D168" t="str">
        <v>Import/customs license renewal pending for investigational product</v>
      </c>
      <c r="E168" t="str">
        <v>Medium</v>
      </c>
      <c r="F168" t="str">
        <v>Medium</v>
      </c>
      <c r="G168" t="str">
        <f>INDEX(Risk_Matrix!$B$2:$D$4,MATCH(E168,Risk_Matrix!$A$2:$A$4,0),MATCH(F168,Risk_Matrix!$B$1:$D$1,0))</f>
        <v>Medium</v>
      </c>
      <c r="H168" s="1">
        <v>46214</v>
      </c>
      <c r="I168" t="str">
        <v>Open</v>
      </c>
      <c r="J168" t="str">
        <v>Action plan pending sponsor/site review</v>
      </c>
      <c r="K168" t="str">
        <v>Regulatory Affairs Lead</v>
      </c>
      <c r="L168">
        <f>IF(G168="High",3,IF(G168="Medium",2,1))</f>
        <v>2</v>
      </c>
    </row>
    <row r="169">
      <c r="A169" t="str">
        <v>R-00168</v>
      </c>
      <c r="B169" t="str">
        <v>S-0028</v>
      </c>
      <c r="C169" t="str">
        <v>Data Integrity</v>
      </c>
      <c r="D169" t="str">
        <v>Site is new to the sponsor's EDC platform, limited track record</v>
      </c>
      <c r="E169" t="str">
        <v>Medium</v>
      </c>
      <c r="F169" t="str">
        <v>Low</v>
      </c>
      <c r="G169" t="str">
        <f>INDEX(Risk_Matrix!$B$2:$D$4,MATCH(E169,Risk_Matrix!$A$2:$A$4,0),MATCH(F169,Risk_Matrix!$B$1:$D$1,0))</f>
        <v>Low</v>
      </c>
      <c r="H169" s="1">
        <v>46189</v>
      </c>
      <c r="I169" t="str">
        <v>Mitigated</v>
      </c>
      <c r="J169" t="str">
        <v>Corrective action implemented; monitored at next visit</v>
      </c>
      <c r="K169" t="str">
        <v>Data Management Lead</v>
      </c>
      <c r="L169">
        <f>IF(G169="High",3,IF(G169="Medium",2,1))</f>
        <v>1</v>
      </c>
    </row>
    <row r="170">
      <c r="A170" t="str">
        <v>R-00169</v>
      </c>
      <c r="B170" t="str">
        <v>S-0029</v>
      </c>
      <c r="C170" t="str">
        <v>Operational</v>
      </c>
      <c r="D170" t="str">
        <v>Key equipment calibration/certification renewal pending</v>
      </c>
      <c r="E170" t="str">
        <v>High</v>
      </c>
      <c r="F170" t="str">
        <v>High</v>
      </c>
      <c r="G170" t="str">
        <f>INDEX(Risk_Matrix!$B$2:$D$4,MATCH(E170,Risk_Matrix!$A$2:$A$4,0),MATCH(F170,Risk_Matrix!$B$1:$D$1,0))</f>
        <v>High</v>
      </c>
      <c r="H170" s="1">
        <v>46159</v>
      </c>
      <c r="I170" t="str">
        <v>Monitoring</v>
      </c>
      <c r="J170" t="str">
        <v>Under active monitoring; escalate if trend worsens</v>
      </c>
      <c r="K170" t="str">
        <v>Clinical Ops Manager</v>
      </c>
      <c r="L170">
        <f>IF(G170="High",3,IF(G170="Medium",2,1))</f>
        <v>3</v>
      </c>
    </row>
    <row r="171">
      <c r="A171" t="str">
        <v>R-00170</v>
      </c>
      <c r="B171" t="str">
        <v>S-0029</v>
      </c>
      <c r="C171" t="str">
        <v>Compliance</v>
      </c>
      <c r="D171" t="str">
        <v>Minor protocol deviation noted in a prior trial at this site</v>
      </c>
      <c r="E171" t="str">
        <v>Medium</v>
      </c>
      <c r="F171" t="str">
        <v>Low</v>
      </c>
      <c r="G171" t="str">
        <f>INDEX(Risk_Matrix!$B$2:$D$4,MATCH(E171,Risk_Matrix!$A$2:$A$4,0),MATCH(F171,Risk_Matrix!$B$1:$D$1,0))</f>
        <v>Low</v>
      </c>
      <c r="H171" s="1">
        <v>46094</v>
      </c>
      <c r="I171" t="str">
        <v>Mitigated</v>
      </c>
      <c r="J171" t="str">
        <v>Mitigation actions completed; residual risk accepted</v>
      </c>
      <c r="K171" t="str">
        <v>Data Management Lead</v>
      </c>
      <c r="L171">
        <f>IF(G171="High",3,IF(G171="Medium",2,1))</f>
        <v>1</v>
      </c>
    </row>
    <row r="172">
      <c r="A172" t="str">
        <v>R-00171</v>
      </c>
      <c r="B172" t="str">
        <v>S-0029</v>
      </c>
      <c r="C172" t="str">
        <v>Enrollment</v>
      </c>
      <c r="D172" t="str">
        <v>Referral pipeline narrower than target eligible population</v>
      </c>
      <c r="E172" t="str">
        <v>Low</v>
      </c>
      <c r="F172" t="str">
        <v>Medium</v>
      </c>
      <c r="G172" t="str">
        <f>INDEX(Risk_Matrix!$B$2:$D$4,MATCH(E172,Risk_Matrix!$A$2:$A$4,0),MATCH(F172,Risk_Matrix!$B$1:$D$1,0))</f>
        <v>Low</v>
      </c>
      <c r="H172" s="1">
        <v>46119</v>
      </c>
      <c r="I172" t="str">
        <v>Closed</v>
      </c>
      <c r="J172" t="str">
        <v>Resolved; no further action required</v>
      </c>
      <c r="K172" t="str">
        <v>Study Start-Up Specialist</v>
      </c>
      <c r="L172">
        <f>IF(G172="High",3,IF(G172="Medium",2,1))</f>
        <v>1</v>
      </c>
    </row>
    <row r="173">
      <c r="A173" t="str">
        <v>R-00172</v>
      </c>
      <c r="B173" t="str">
        <v>S-0029</v>
      </c>
      <c r="C173" t="str">
        <v>Competitive</v>
      </c>
      <c r="D173" t="str">
        <v>Overlapping investigator commitments across concurrent trials</v>
      </c>
      <c r="E173" t="str">
        <v>High</v>
      </c>
      <c r="F173" t="str">
        <v>High</v>
      </c>
      <c r="G173" t="str">
        <f>INDEX(Risk_Matrix!$B$2:$D$4,MATCH(E173,Risk_Matrix!$A$2:$A$4,0),MATCH(F173,Risk_Matrix!$B$1:$D$1,0))</f>
        <v>High</v>
      </c>
      <c r="H173" s="1">
        <v>46212</v>
      </c>
      <c r="I173" t="str">
        <v>Open</v>
      </c>
      <c r="J173" t="str">
        <v>Action plan pending sponsor/site review</v>
      </c>
      <c r="K173" t="str">
        <v>Clinical Ops Manager</v>
      </c>
      <c r="L173">
        <f>IF(G173="High",3,IF(G173="Medium",2,1))</f>
        <v>3</v>
      </c>
    </row>
    <row r="174">
      <c r="A174" t="str">
        <v>R-00173</v>
      </c>
      <c r="B174" t="str">
        <v>S-0029</v>
      </c>
      <c r="C174" t="str">
        <v>Regulatory</v>
      </c>
      <c r="D174" t="str">
        <v>Local ethics committee review queue longer than regional average</v>
      </c>
      <c r="E174" t="str">
        <v>Low</v>
      </c>
      <c r="F174" t="str">
        <v>Medium</v>
      </c>
      <c r="G174" t="str">
        <f>INDEX(Risk_Matrix!$B$2:$D$4,MATCH(E174,Risk_Matrix!$A$2:$A$4,0),MATCH(F174,Risk_Matrix!$B$1:$D$1,0))</f>
        <v>Low</v>
      </c>
      <c r="H174" s="1">
        <v>46083</v>
      </c>
      <c r="I174" t="str">
        <v>Mitigated</v>
      </c>
      <c r="J174" t="str">
        <v>Corrective action implemented; monitored at next visit</v>
      </c>
      <c r="K174" t="str">
        <v>Study Start-Up Specialist</v>
      </c>
      <c r="L174">
        <f>IF(G174="High",3,IF(G174="Medium",2,1))</f>
        <v>1</v>
      </c>
    </row>
    <row r="175">
      <c r="A175" t="str">
        <v>R-00174</v>
      </c>
      <c r="B175" t="str">
        <v>S-0029</v>
      </c>
      <c r="C175" t="str">
        <v>Data Integrity</v>
      </c>
      <c r="D175" t="str">
        <v>Site is new to the sponsor's EDC platform, limited track record</v>
      </c>
      <c r="E175" t="str">
        <v>Medium</v>
      </c>
      <c r="F175" t="str">
        <v>Medium</v>
      </c>
      <c r="G175" t="str">
        <f>INDEX(Risk_Matrix!$B$2:$D$4,MATCH(E175,Risk_Matrix!$A$2:$A$4,0),MATCH(F175,Risk_Matrix!$B$1:$D$1,0))</f>
        <v>Medium</v>
      </c>
      <c r="H175" s="1">
        <v>46180</v>
      </c>
      <c r="I175" t="str">
        <v>Mitigated</v>
      </c>
      <c r="J175" t="str">
        <v>Mitigation actions completed; residual risk accepted</v>
      </c>
      <c r="K175" t="str">
        <v>Data Management Lead</v>
      </c>
      <c r="L175">
        <f>IF(G175="High",3,IF(G175="Medium",2,1))</f>
        <v>2</v>
      </c>
    </row>
    <row r="176">
      <c r="A176" t="str">
        <v>R-00175</v>
      </c>
      <c r="B176" t="str">
        <v>S-0030</v>
      </c>
      <c r="C176" t="str">
        <v>Operational</v>
      </c>
      <c r="D176" t="str">
        <v>Key equipment calibration/certification renewal pending</v>
      </c>
      <c r="E176" t="str">
        <v>High</v>
      </c>
      <c r="F176" t="str">
        <v>Low</v>
      </c>
      <c r="G176" t="str">
        <f>INDEX(Risk_Matrix!$B$2:$D$4,MATCH(E176,Risk_Matrix!$A$2:$A$4,0),MATCH(F176,Risk_Matrix!$B$1:$D$1,0))</f>
        <v>Medium</v>
      </c>
      <c r="H176" s="1">
        <v>46204</v>
      </c>
      <c r="I176" t="str">
        <v>Open</v>
      </c>
      <c r="J176" t="str">
        <v>Mitigation plan to be defined during site initiation visit</v>
      </c>
      <c r="K176" t="str">
        <v>Site Feasibility Lead</v>
      </c>
      <c r="L176">
        <f>IF(G176="High",3,IF(G176="Medium",2,1))</f>
        <v>2</v>
      </c>
    </row>
    <row r="177">
      <c r="A177" t="str">
        <v>R-00176</v>
      </c>
      <c r="B177" t="str">
        <v>S-0030</v>
      </c>
      <c r="C177" t="str">
        <v>Compliance</v>
      </c>
      <c r="D177" t="str">
        <v>Informed consent documentation gap flagged in last internal audit</v>
      </c>
      <c r="E177" t="str">
        <v>High</v>
      </c>
      <c r="F177" t="str">
        <v>Low</v>
      </c>
      <c r="G177" t="str">
        <f>INDEX(Risk_Matrix!$B$2:$D$4,MATCH(E177,Risk_Matrix!$A$2:$A$4,0),MATCH(F177,Risk_Matrix!$B$1:$D$1,0))</f>
        <v>Medium</v>
      </c>
      <c r="H177" s="1">
        <v>46134</v>
      </c>
      <c r="I177" t="str">
        <v>Closed</v>
      </c>
      <c r="J177" t="str">
        <v>Issue closed out following corrective action</v>
      </c>
      <c r="K177" t="str">
        <v>Regulatory Affairs Lead</v>
      </c>
      <c r="L177">
        <f>IF(G177="High",3,IF(G177="Medium",2,1))</f>
        <v>2</v>
      </c>
    </row>
    <row r="178">
      <c r="A178" t="str">
        <v>R-00177</v>
      </c>
      <c r="B178" t="str">
        <v>S-0030</v>
      </c>
      <c r="C178" t="str">
        <v>Enrollment</v>
      </c>
      <c r="D178" t="str">
        <v>Patient travel distance may affect long-term retention</v>
      </c>
      <c r="E178" t="str">
        <v>High</v>
      </c>
      <c r="F178" t="str">
        <v>Low</v>
      </c>
      <c r="G178" t="str">
        <f>INDEX(Risk_Matrix!$B$2:$D$4,MATCH(E178,Risk_Matrix!$A$2:$A$4,0),MATCH(F178,Risk_Matrix!$B$1:$D$1,0))</f>
        <v>Medium</v>
      </c>
      <c r="H178" s="1">
        <v>46206</v>
      </c>
      <c r="I178" t="str">
        <v>Monitoring</v>
      </c>
      <c r="J178" t="str">
        <v>Under active monitoring; escalate if trend worsens</v>
      </c>
      <c r="K178" t="str">
        <v>Site Feasibility Lead</v>
      </c>
      <c r="L178">
        <f>IF(G178="High",3,IF(G178="Medium",2,1))</f>
        <v>2</v>
      </c>
    </row>
    <row r="179">
      <c r="A179" t="str">
        <v>R-00178</v>
      </c>
      <c r="B179" t="str">
        <v>S-0030</v>
      </c>
      <c r="C179" t="str">
        <v>Competitive</v>
      </c>
      <c r="D179" t="str">
        <v>Overlapping investigator commitments across concurrent trials</v>
      </c>
      <c r="E179" t="str">
        <v>Low</v>
      </c>
      <c r="F179" t="str">
        <v>Low</v>
      </c>
      <c r="G179" t="str">
        <f>INDEX(Risk_Matrix!$B$2:$D$4,MATCH(E179,Risk_Matrix!$A$2:$A$4,0),MATCH(F179,Risk_Matrix!$B$1:$D$1,0))</f>
        <v>Low</v>
      </c>
      <c r="H179" s="1">
        <v>46166</v>
      </c>
      <c r="I179" t="str">
        <v>Closed</v>
      </c>
      <c r="J179" t="str">
        <v>Resolved; no further action required</v>
      </c>
      <c r="K179" t="str">
        <v>Regulatory Affairs Lead</v>
      </c>
      <c r="L179">
        <f>IF(G179="High",3,IF(G179="Medium",2,1))</f>
        <v>1</v>
      </c>
    </row>
    <row r="180">
      <c r="A180" t="str">
        <v>R-00179</v>
      </c>
      <c r="B180" t="str">
        <v>S-0030</v>
      </c>
      <c r="C180" t="str">
        <v>Regulatory</v>
      </c>
      <c r="D180" t="str">
        <v>Import/customs license renewal pending for investigational product</v>
      </c>
      <c r="E180" t="str">
        <v>High</v>
      </c>
      <c r="F180" t="str">
        <v>Low</v>
      </c>
      <c r="G180" t="str">
        <f>INDEX(Risk_Matrix!$B$2:$D$4,MATCH(E180,Risk_Matrix!$A$2:$A$4,0),MATCH(F180,Risk_Matrix!$B$1:$D$1,0))</f>
        <v>Medium</v>
      </c>
      <c r="H180" s="1">
        <v>46175</v>
      </c>
      <c r="I180" t="str">
        <v>Closed</v>
      </c>
      <c r="J180" t="str">
        <v>Resolved; no further action required</v>
      </c>
      <c r="K180" t="str">
        <v>Regulatory Affairs Lead</v>
      </c>
      <c r="L180">
        <f>IF(G180="High",3,IF(G180="Medium",2,1))</f>
        <v>2</v>
      </c>
    </row>
    <row r="181">
      <c r="A181" t="str">
        <v>R-00180</v>
      </c>
      <c r="B181" t="str">
        <v>S-0030</v>
      </c>
      <c r="C181" t="str">
        <v>Data Integrity</v>
      </c>
      <c r="D181" t="str">
        <v>Source data verification gap flagged in a previous monitoring visit</v>
      </c>
      <c r="E181" t="str">
        <v>Medium</v>
      </c>
      <c r="F181" t="str">
        <v>High</v>
      </c>
      <c r="G181" t="str">
        <f>INDEX(Risk_Matrix!$B$2:$D$4,MATCH(E181,Risk_Matrix!$A$2:$A$4,0),MATCH(F181,Risk_Matrix!$B$1:$D$1,0))</f>
        <v>High</v>
      </c>
      <c r="H181" s="1">
        <v>46167</v>
      </c>
      <c r="I181" t="str">
        <v>Open</v>
      </c>
      <c r="J181" t="str">
        <v>Mitigation plan to be defined during site initiation visit</v>
      </c>
      <c r="K181" t="str">
        <v>Data Management Lead</v>
      </c>
      <c r="L181">
        <f>IF(G181="High",3,IF(G181="Medium",2,1))</f>
        <v>3</v>
      </c>
    </row>
    <row r="182">
      <c r="A182" t="str">
        <v>R-00181</v>
      </c>
      <c r="B182" t="str">
        <v>S-0031</v>
      </c>
      <c r="C182" t="str">
        <v>Operational</v>
      </c>
      <c r="D182" t="str">
        <v>Nursing staff ratio below recommended threshold for trial volume</v>
      </c>
      <c r="E182" t="str">
        <v>Medium</v>
      </c>
      <c r="F182" t="str">
        <v>Low</v>
      </c>
      <c r="G182" t="str">
        <f>INDEX(Risk_Matrix!$B$2:$D$4,MATCH(E182,Risk_Matrix!$A$2:$A$4,0),MATCH(F182,Risk_Matrix!$B$1:$D$1,0))</f>
        <v>Low</v>
      </c>
      <c r="H182" s="1">
        <v>46173</v>
      </c>
      <c r="I182" t="str">
        <v>Mitigated</v>
      </c>
      <c r="J182" t="str">
        <v>Corrective action implemented; monitored at next visit</v>
      </c>
      <c r="K182" t="str">
        <v>Clinical Ops Manager</v>
      </c>
      <c r="L182">
        <f>IF(G182="High",3,IF(G182="Medium",2,1))</f>
        <v>1</v>
      </c>
    </row>
    <row r="183">
      <c r="A183" t="str">
        <v>R-00182</v>
      </c>
      <c r="B183" t="str">
        <v>S-0031</v>
      </c>
      <c r="C183" t="str">
        <v>Compliance</v>
      </c>
      <c r="D183" t="str">
        <v>Informed consent documentation gap flagged in last internal audit</v>
      </c>
      <c r="E183" t="str">
        <v>Low</v>
      </c>
      <c r="F183" t="str">
        <v>High</v>
      </c>
      <c r="G183" t="str">
        <f>INDEX(Risk_Matrix!$B$2:$D$4,MATCH(E183,Risk_Matrix!$A$2:$A$4,0),MATCH(F183,Risk_Matrix!$B$1:$D$1,0))</f>
        <v>Medium</v>
      </c>
      <c r="H183" s="1">
        <v>46178</v>
      </c>
      <c r="I183" t="str">
        <v>Open</v>
      </c>
      <c r="J183" t="str">
        <v>Action plan pending sponsor/site review</v>
      </c>
      <c r="K183" t="str">
        <v>Regulatory Affairs Lead</v>
      </c>
      <c r="L183">
        <f>IF(G183="High",3,IF(G183="Medium",2,1))</f>
        <v>2</v>
      </c>
    </row>
    <row r="184">
      <c r="A184" t="str">
        <v>R-00183</v>
      </c>
      <c r="B184" t="str">
        <v>S-0031</v>
      </c>
      <c r="C184" t="str">
        <v>Enrollment</v>
      </c>
      <c r="D184" t="str">
        <v>Patient travel distance may affect long-term retention</v>
      </c>
      <c r="E184" t="str">
        <v>Medium</v>
      </c>
      <c r="F184" t="str">
        <v>Medium</v>
      </c>
      <c r="G184" t="str">
        <f>INDEX(Risk_Matrix!$B$2:$D$4,MATCH(E184,Risk_Matrix!$A$2:$A$4,0),MATCH(F184,Risk_Matrix!$B$1:$D$1,0))</f>
        <v>Medium</v>
      </c>
      <c r="H184" s="1">
        <v>46196</v>
      </c>
      <c r="I184" t="str">
        <v>Mitigated</v>
      </c>
      <c r="J184" t="str">
        <v>Corrective action implemented; monitored at next visit</v>
      </c>
      <c r="K184" t="str">
        <v>Site Feasibility Lead</v>
      </c>
      <c r="L184">
        <f>IF(G184="High",3,IF(G184="Medium",2,1))</f>
        <v>2</v>
      </c>
    </row>
    <row r="185">
      <c r="A185" t="str">
        <v>R-00184</v>
      </c>
      <c r="B185" t="str">
        <v>S-0031</v>
      </c>
      <c r="C185" t="str">
        <v>Competitive</v>
      </c>
      <c r="D185" t="str">
        <v>Shared patient pool with an adjacent high-volume site</v>
      </c>
      <c r="E185" t="str">
        <v>Low</v>
      </c>
      <c r="F185" t="str">
        <v>Low</v>
      </c>
      <c r="G185" t="str">
        <f>INDEX(Risk_Matrix!$B$2:$D$4,MATCH(E185,Risk_Matrix!$A$2:$A$4,0),MATCH(F185,Risk_Matrix!$B$1:$D$1,0))</f>
        <v>Low</v>
      </c>
      <c r="H185" s="1">
        <v>46159</v>
      </c>
      <c r="I185" t="str">
        <v>Monitoring</v>
      </c>
      <c r="J185" t="str">
        <v>Under active monitoring; escalate if trend worsens</v>
      </c>
      <c r="K185" t="str">
        <v>Clinical Ops Manager</v>
      </c>
      <c r="L185">
        <f>IF(G185="High",3,IF(G185="Medium",2,1))</f>
        <v>1</v>
      </c>
    </row>
    <row r="186">
      <c r="A186" t="str">
        <v>R-00185</v>
      </c>
      <c r="B186" t="str">
        <v>S-0031</v>
      </c>
      <c r="C186" t="str">
        <v>Regulatory</v>
      </c>
      <c r="D186" t="str">
        <v>Recent local regulatory policy change may affect approval timeline</v>
      </c>
      <c r="E186" t="str">
        <v>Low</v>
      </c>
      <c r="F186" t="str">
        <v>Medium</v>
      </c>
      <c r="G186" t="str">
        <f>INDEX(Risk_Matrix!$B$2:$D$4,MATCH(E186,Risk_Matrix!$A$2:$A$4,0),MATCH(F186,Risk_Matrix!$B$1:$D$1,0))</f>
        <v>Low</v>
      </c>
      <c r="H186" s="1">
        <v>46135</v>
      </c>
      <c r="I186" t="str">
        <v>Closed</v>
      </c>
      <c r="J186" t="str">
        <v>Resolved; no further action required</v>
      </c>
      <c r="K186" t="str">
        <v>Regulatory Affairs Lead</v>
      </c>
      <c r="L186">
        <f>IF(G186="High",3,IF(G186="Medium",2,1))</f>
        <v>1</v>
      </c>
    </row>
    <row r="187">
      <c r="A187" t="str">
        <v>R-00186</v>
      </c>
      <c r="B187" t="str">
        <v>S-0031</v>
      </c>
      <c r="C187" t="str">
        <v>Data Integrity</v>
      </c>
      <c r="D187" t="str">
        <v>Site is new to the sponsor's EDC platform, limited track record</v>
      </c>
      <c r="E187" t="str">
        <v>Medium</v>
      </c>
      <c r="F187" t="str">
        <v>Low</v>
      </c>
      <c r="G187" t="str">
        <f>INDEX(Risk_Matrix!$B$2:$D$4,MATCH(E187,Risk_Matrix!$A$2:$A$4,0),MATCH(F187,Risk_Matrix!$B$1:$D$1,0))</f>
        <v>Low</v>
      </c>
      <c r="H187" s="1">
        <v>46069</v>
      </c>
      <c r="I187" t="str">
        <v>Closed</v>
      </c>
      <c r="J187" t="str">
        <v>Resolved; no further action required</v>
      </c>
      <c r="K187" t="str">
        <v>Data Management Lead</v>
      </c>
      <c r="L187">
        <f>IF(G187="High",3,IF(G187="Medium",2,1))</f>
        <v>1</v>
      </c>
    </row>
    <row r="188">
      <c r="A188" t="str">
        <v>R-00187</v>
      </c>
      <c r="B188" t="str">
        <v>S-0032</v>
      </c>
      <c r="C188" t="str">
        <v>Operational</v>
      </c>
      <c r="D188" t="str">
        <v>Backup power/generator certification not yet confirmed</v>
      </c>
      <c r="E188" t="str">
        <v>Low</v>
      </c>
      <c r="F188" t="str">
        <v>Medium</v>
      </c>
      <c r="G188" t="str">
        <f>INDEX(Risk_Matrix!$B$2:$D$4,MATCH(E188,Risk_Matrix!$A$2:$A$4,0),MATCH(F188,Risk_Matrix!$B$1:$D$1,0))</f>
        <v>Low</v>
      </c>
      <c r="H188" s="1">
        <v>46144</v>
      </c>
      <c r="I188" t="str">
        <v>Monitoring</v>
      </c>
      <c r="J188" t="str">
        <v>Tracking indicator reviewed at each monitoring visit</v>
      </c>
      <c r="K188" t="str">
        <v>Clinical Ops Manager</v>
      </c>
      <c r="L188">
        <f>IF(G188="High",3,IF(G188="Medium",2,1))</f>
        <v>1</v>
      </c>
    </row>
    <row r="189">
      <c r="A189" t="str">
        <v>R-00188</v>
      </c>
      <c r="B189" t="str">
        <v>S-0032</v>
      </c>
      <c r="C189" t="str">
        <v>Compliance</v>
      </c>
      <c r="D189" t="str">
        <v>Informed consent documentation gap flagged in last internal audit</v>
      </c>
      <c r="E189" t="str">
        <v>Low</v>
      </c>
      <c r="F189" t="str">
        <v>Low</v>
      </c>
      <c r="G189" t="str">
        <f>INDEX(Risk_Matrix!$B$2:$D$4,MATCH(E189,Risk_Matrix!$A$2:$A$4,0),MATCH(F189,Risk_Matrix!$B$1:$D$1,0))</f>
        <v>Low</v>
      </c>
      <c r="H189" s="1">
        <v>46154</v>
      </c>
      <c r="I189" t="str">
        <v>Monitoring</v>
      </c>
      <c r="J189" t="str">
        <v>Tracking indicator reviewed at each monitoring visit</v>
      </c>
      <c r="K189" t="str">
        <v>Data Management Lead</v>
      </c>
      <c r="L189">
        <f>IF(G189="High",3,IF(G189="Medium",2,1))</f>
        <v>1</v>
      </c>
    </row>
    <row r="190">
      <c r="A190" t="str">
        <v>R-00189</v>
      </c>
      <c r="B190" t="str">
        <v>S-0032</v>
      </c>
      <c r="C190" t="str">
        <v>Enrollment</v>
      </c>
      <c r="D190" t="str">
        <v>Patient travel distance may affect long-term retention</v>
      </c>
      <c r="E190" t="str">
        <v>Medium</v>
      </c>
      <c r="F190" t="str">
        <v>Low</v>
      </c>
      <c r="G190" t="str">
        <f>INDEX(Risk_Matrix!$B$2:$D$4,MATCH(E190,Risk_Matrix!$A$2:$A$4,0),MATCH(F190,Risk_Matrix!$B$1:$D$1,0))</f>
        <v>Low</v>
      </c>
      <c r="H190" s="1">
        <v>46179</v>
      </c>
      <c r="I190" t="str">
        <v>Monitoring</v>
      </c>
      <c r="J190" t="str">
        <v>Tracking indicator reviewed at each monitoring visit</v>
      </c>
      <c r="K190" t="str">
        <v>Site Feasibility Lead</v>
      </c>
      <c r="L190">
        <f>IF(G190="High",3,IF(G190="Medium",2,1))</f>
        <v>1</v>
      </c>
    </row>
    <row r="191">
      <c r="A191" t="str">
        <v>R-00190</v>
      </c>
      <c r="B191" t="str">
        <v>S-0032</v>
      </c>
      <c r="C191" t="str">
        <v>Competitive</v>
      </c>
      <c r="D191" t="str">
        <v>Overlapping investigator commitments across concurrent trials</v>
      </c>
      <c r="E191" t="str">
        <v>Medium</v>
      </c>
      <c r="F191" t="str">
        <v>Low</v>
      </c>
      <c r="G191" t="str">
        <f>INDEX(Risk_Matrix!$B$2:$D$4,MATCH(E191,Risk_Matrix!$A$2:$A$4,0),MATCH(F191,Risk_Matrix!$B$1:$D$1,0))</f>
        <v>Low</v>
      </c>
      <c r="H191" s="1">
        <v>46186</v>
      </c>
      <c r="I191" t="str">
        <v>Monitoring</v>
      </c>
      <c r="J191" t="str">
        <v>Tracking indicator reviewed at each monitoring visit</v>
      </c>
      <c r="K191" t="str">
        <v>Clinical Ops Manager</v>
      </c>
      <c r="L191">
        <f>IF(G191="High",3,IF(G191="Medium",2,1))</f>
        <v>1</v>
      </c>
    </row>
    <row r="192">
      <c r="A192" t="str">
        <v>R-00191</v>
      </c>
      <c r="B192" t="str">
        <v>S-0032</v>
      </c>
      <c r="C192" t="str">
        <v>Regulatory</v>
      </c>
      <c r="D192" t="str">
        <v>Recent local regulatory policy change may affect approval timeline</v>
      </c>
      <c r="E192" t="str">
        <v>High</v>
      </c>
      <c r="F192" t="str">
        <v>High</v>
      </c>
      <c r="G192" t="str">
        <f>INDEX(Risk_Matrix!$B$2:$D$4,MATCH(E192,Risk_Matrix!$A$2:$A$4,0),MATCH(F192,Risk_Matrix!$B$1:$D$1,0))</f>
        <v>High</v>
      </c>
      <c r="H192" s="1">
        <v>46110</v>
      </c>
      <c r="I192" t="str">
        <v>Mitigated</v>
      </c>
      <c r="J192" t="str">
        <v>Corrective action implemented; monitored at next visit</v>
      </c>
      <c r="K192" t="str">
        <v>Regulatory Affairs Lead</v>
      </c>
      <c r="L192">
        <f>IF(G192="High",3,IF(G192="Medium",2,1))</f>
        <v>3</v>
      </c>
    </row>
    <row r="193">
      <c r="A193" t="str">
        <v>R-00192</v>
      </c>
      <c r="B193" t="str">
        <v>S-0032</v>
      </c>
      <c r="C193" t="str">
        <v>Data Integrity</v>
      </c>
      <c r="D193" t="str">
        <v>EDC query resolution time above sponsor benchmark historically</v>
      </c>
      <c r="E193" t="str">
        <v>Low</v>
      </c>
      <c r="F193" t="str">
        <v>Low</v>
      </c>
      <c r="G193" t="str">
        <f>INDEX(Risk_Matrix!$B$2:$D$4,MATCH(E193,Risk_Matrix!$A$2:$A$4,0),MATCH(F193,Risk_Matrix!$B$1:$D$1,0))</f>
        <v>Low</v>
      </c>
      <c r="H193" s="1">
        <v>46221</v>
      </c>
      <c r="I193" t="str">
        <v>Closed</v>
      </c>
      <c r="J193" t="str">
        <v>Issue closed out following corrective action</v>
      </c>
      <c r="K193" t="str">
        <v>Data Management Lead</v>
      </c>
      <c r="L193">
        <f>IF(G193="High",3,IF(G193="Medium",2,1))</f>
        <v>1</v>
      </c>
    </row>
    <row r="194">
      <c r="A194" t="str">
        <v>R-00193</v>
      </c>
      <c r="B194" t="str">
        <v>S-0033</v>
      </c>
      <c r="C194" t="str">
        <v>Operational</v>
      </c>
      <c r="D194" t="str">
        <v>Backup power/generator certification not yet confirmed</v>
      </c>
      <c r="E194" t="str">
        <v>Low</v>
      </c>
      <c r="F194" t="str">
        <v>Low</v>
      </c>
      <c r="G194" t="str">
        <f>INDEX(Risk_Matrix!$B$2:$D$4,MATCH(E194,Risk_Matrix!$A$2:$A$4,0),MATCH(F194,Risk_Matrix!$B$1:$D$1,0))</f>
        <v>Low</v>
      </c>
      <c r="H194" s="1">
        <v>46118</v>
      </c>
      <c r="I194" t="str">
        <v>Mitigated</v>
      </c>
      <c r="J194" t="str">
        <v>Mitigation actions completed; residual risk accepted</v>
      </c>
      <c r="K194" t="str">
        <v>Clinical Ops Manager</v>
      </c>
      <c r="L194">
        <f>IF(G194="High",3,IF(G194="Medium",2,1))</f>
        <v>1</v>
      </c>
    </row>
    <row r="195">
      <c r="A195" t="str">
        <v>R-00194</v>
      </c>
      <c r="B195" t="str">
        <v>S-0033</v>
      </c>
      <c r="C195" t="str">
        <v>Compliance</v>
      </c>
      <c r="D195" t="str">
        <v>GCP refresher training overdue for part of site staff</v>
      </c>
      <c r="E195" t="str">
        <v>Low</v>
      </c>
      <c r="F195" t="str">
        <v>High</v>
      </c>
      <c r="G195" t="str">
        <f>INDEX(Risk_Matrix!$B$2:$D$4,MATCH(E195,Risk_Matrix!$A$2:$A$4,0),MATCH(F195,Risk_Matrix!$B$1:$D$1,0))</f>
        <v>Medium</v>
      </c>
      <c r="H195" s="1">
        <v>46236</v>
      </c>
      <c r="I195" t="str">
        <v>Mitigated</v>
      </c>
      <c r="J195" t="str">
        <v>Mitigation actions completed; residual risk accepted</v>
      </c>
      <c r="K195" t="str">
        <v>Regulatory Affairs Lead</v>
      </c>
      <c r="L195">
        <f>IF(G195="High",3,IF(G195="Medium",2,1))</f>
        <v>2</v>
      </c>
    </row>
    <row r="196">
      <c r="A196" t="str">
        <v>R-00195</v>
      </c>
      <c r="B196" t="str">
        <v>S-0033</v>
      </c>
      <c r="C196" t="str">
        <v>Enrollment</v>
      </c>
      <c r="D196" t="str">
        <v>Screen failure rate above regional average in past studies</v>
      </c>
      <c r="E196" t="str">
        <v>Medium</v>
      </c>
      <c r="F196" t="str">
        <v>Medium</v>
      </c>
      <c r="G196" t="str">
        <f>INDEX(Risk_Matrix!$B$2:$D$4,MATCH(E196,Risk_Matrix!$A$2:$A$4,0),MATCH(F196,Risk_Matrix!$B$1:$D$1,0))</f>
        <v>Medium</v>
      </c>
      <c r="H196" s="1">
        <v>46191</v>
      </c>
      <c r="I196" t="str">
        <v>Monitoring</v>
      </c>
      <c r="J196" t="str">
        <v>Under active monitoring; escalate if trend worsens</v>
      </c>
      <c r="K196" t="str">
        <v>Site Feasibility Lead</v>
      </c>
      <c r="L196">
        <f>IF(G196="High",3,IF(G196="Medium",2,1))</f>
        <v>2</v>
      </c>
    </row>
    <row r="197">
      <c r="A197" t="str">
        <v>R-00196</v>
      </c>
      <c r="B197" t="str">
        <v>S-0033</v>
      </c>
      <c r="C197" t="str">
        <v>Competitive</v>
      </c>
      <c r="D197" t="str">
        <v>Shared patient pool with an adjacent high-volume site</v>
      </c>
      <c r="E197" t="str">
        <v>High</v>
      </c>
      <c r="F197" t="str">
        <v>Medium</v>
      </c>
      <c r="G197" t="str">
        <f>INDEX(Risk_Matrix!$B$2:$D$4,MATCH(E197,Risk_Matrix!$A$2:$A$4,0),MATCH(F197,Risk_Matrix!$B$1:$D$1,0))</f>
        <v>High</v>
      </c>
      <c r="H197" s="1">
        <v>46218</v>
      </c>
      <c r="I197" t="str">
        <v>Open</v>
      </c>
      <c r="J197" t="str">
        <v>Mitigation plan to be defined during site initiation visit</v>
      </c>
      <c r="K197" t="str">
        <v>Clinical Ops Manager</v>
      </c>
      <c r="L197">
        <f>IF(G197="High",3,IF(G197="Medium",2,1))</f>
        <v>3</v>
      </c>
    </row>
    <row r="198">
      <c r="A198" t="str">
        <v>R-00197</v>
      </c>
      <c r="B198" t="str">
        <v>S-0033</v>
      </c>
      <c r="C198" t="str">
        <v>Regulatory</v>
      </c>
      <c r="D198" t="str">
        <v>Recent local regulatory policy change may affect approval timeline</v>
      </c>
      <c r="E198" t="str">
        <v>Medium</v>
      </c>
      <c r="F198" t="str">
        <v>Low</v>
      </c>
      <c r="G198" t="str">
        <f>INDEX(Risk_Matrix!$B$2:$D$4,MATCH(E198,Risk_Matrix!$A$2:$A$4,0),MATCH(F198,Risk_Matrix!$B$1:$D$1,0))</f>
        <v>Low</v>
      </c>
      <c r="H198" s="1">
        <v>46089</v>
      </c>
      <c r="I198" t="str">
        <v>Closed</v>
      </c>
      <c r="J198" t="str">
        <v>Issue closed out following corrective action</v>
      </c>
      <c r="K198" t="str">
        <v>Regulatory Affairs Lead</v>
      </c>
      <c r="L198">
        <f>IF(G198="High",3,IF(G198="Medium",2,1))</f>
        <v>1</v>
      </c>
    </row>
    <row r="199">
      <c r="A199" t="str">
        <v>R-00198</v>
      </c>
      <c r="B199" t="str">
        <v>S-0033</v>
      </c>
      <c r="C199" t="str">
        <v>Data Integrity</v>
      </c>
      <c r="D199" t="str">
        <v>Source data verification gap flagged in a previous monitoring visit</v>
      </c>
      <c r="E199" t="str">
        <v>Low</v>
      </c>
      <c r="F199" t="str">
        <v>Low</v>
      </c>
      <c r="G199" t="str">
        <f>INDEX(Risk_Matrix!$B$2:$D$4,MATCH(E199,Risk_Matrix!$A$2:$A$4,0),MATCH(F199,Risk_Matrix!$B$1:$D$1,0))</f>
        <v>Low</v>
      </c>
      <c r="H199" s="1">
        <v>46114</v>
      </c>
      <c r="I199" t="str">
        <v>Monitoring</v>
      </c>
      <c r="J199" t="str">
        <v>Tracking indicator reviewed at each monitoring visit</v>
      </c>
      <c r="K199" t="str">
        <v>Data Management Lead</v>
      </c>
      <c r="L199">
        <f>IF(G199="High",3,IF(G199="Medium",2,1))</f>
        <v>1</v>
      </c>
    </row>
    <row r="200">
      <c r="A200" t="str">
        <v>R-00199</v>
      </c>
      <c r="B200" t="str">
        <v>S-0034</v>
      </c>
      <c r="C200" t="str">
        <v>Operational</v>
      </c>
      <c r="D200" t="str">
        <v>Key equipment calibration/certification renewal pending</v>
      </c>
      <c r="E200" t="str">
        <v>High</v>
      </c>
      <c r="F200" t="str">
        <v>High</v>
      </c>
      <c r="G200" t="str">
        <f>INDEX(Risk_Matrix!$B$2:$D$4,MATCH(E200,Risk_Matrix!$A$2:$A$4,0),MATCH(F200,Risk_Matrix!$B$1:$D$1,0))</f>
        <v>High</v>
      </c>
      <c r="H200" s="1">
        <v>46151</v>
      </c>
      <c r="I200" t="str">
        <v>Open</v>
      </c>
      <c r="J200" t="str">
        <v>Action plan pending sponsor/site review</v>
      </c>
      <c r="K200" t="str">
        <v>Clinical Ops Manager</v>
      </c>
      <c r="L200">
        <f>IF(G200="High",3,IF(G200="Medium",2,1))</f>
        <v>3</v>
      </c>
    </row>
    <row r="201">
      <c r="A201" t="str">
        <v>R-00200</v>
      </c>
      <c r="B201" t="str">
        <v>S-0034</v>
      </c>
      <c r="C201" t="str">
        <v>Compliance</v>
      </c>
      <c r="D201" t="str">
        <v>GCP refresher training overdue for part of site staff</v>
      </c>
      <c r="E201" t="str">
        <v>High</v>
      </c>
      <c r="F201" t="str">
        <v>High</v>
      </c>
      <c r="G201" t="str">
        <f>INDEX(Risk_Matrix!$B$2:$D$4,MATCH(E201,Risk_Matrix!$A$2:$A$4,0),MATCH(F201,Risk_Matrix!$B$1:$D$1,0))</f>
        <v>High</v>
      </c>
      <c r="H201" s="1">
        <v>46063</v>
      </c>
      <c r="I201" t="str">
        <v>Monitoring</v>
      </c>
      <c r="J201" t="str">
        <v>Tracking indicator reviewed at each monitoring visit</v>
      </c>
      <c r="K201" t="str">
        <v>Data Management Lead</v>
      </c>
      <c r="L201">
        <f>IF(G201="High",3,IF(G201="Medium",2,1))</f>
        <v>3</v>
      </c>
    </row>
    <row r="202">
      <c r="A202" t="str">
        <v>R-00201</v>
      </c>
      <c r="B202" t="str">
        <v>S-0034</v>
      </c>
      <c r="C202" t="str">
        <v>Enrollment</v>
      </c>
      <c r="D202" t="str">
        <v>Patient travel distance may affect long-term retention</v>
      </c>
      <c r="E202" t="str">
        <v>Medium</v>
      </c>
      <c r="F202" t="str">
        <v>Medium</v>
      </c>
      <c r="G202" t="str">
        <f>INDEX(Risk_Matrix!$B$2:$D$4,MATCH(E202,Risk_Matrix!$A$2:$A$4,0),MATCH(F202,Risk_Matrix!$B$1:$D$1,0))</f>
        <v>Medium</v>
      </c>
      <c r="H202" s="1">
        <v>46128</v>
      </c>
      <c r="I202" t="str">
        <v>Mitigated</v>
      </c>
      <c r="J202" t="str">
        <v>Mitigation actions completed; residual risk accepted</v>
      </c>
      <c r="K202" t="str">
        <v>Study Start-Up Specialist</v>
      </c>
      <c r="L202">
        <f>IF(G202="High",3,IF(G202="Medium",2,1))</f>
        <v>2</v>
      </c>
    </row>
    <row r="203">
      <c r="A203" t="str">
        <v>R-00202</v>
      </c>
      <c r="B203" t="str">
        <v>S-0034</v>
      </c>
      <c r="C203" t="str">
        <v>Competitive</v>
      </c>
      <c r="D203" t="str">
        <v>Overlapping investigator commitments across concurrent trials</v>
      </c>
      <c r="E203" t="str">
        <v>Medium</v>
      </c>
      <c r="F203" t="str">
        <v>Medium</v>
      </c>
      <c r="G203" t="str">
        <f>INDEX(Risk_Matrix!$B$2:$D$4,MATCH(E203,Risk_Matrix!$A$2:$A$4,0),MATCH(F203,Risk_Matrix!$B$1:$D$1,0))</f>
        <v>Medium</v>
      </c>
      <c r="H203" s="1">
        <v>46117</v>
      </c>
      <c r="I203" t="str">
        <v>Monitoring</v>
      </c>
      <c r="J203" t="str">
        <v>Tracking indicator reviewed at each monitoring visit</v>
      </c>
      <c r="K203" t="str">
        <v>Regulatory Affairs Lead</v>
      </c>
      <c r="L203">
        <f>IF(G203="High",3,IF(G203="Medium",2,1))</f>
        <v>2</v>
      </c>
    </row>
    <row r="204">
      <c r="A204" t="str">
        <v>R-00203</v>
      </c>
      <c r="B204" t="str">
        <v>S-0034</v>
      </c>
      <c r="C204" t="str">
        <v>Regulatory</v>
      </c>
      <c r="D204" t="str">
        <v>Local ethics committee review queue longer than regional average</v>
      </c>
      <c r="E204" t="str">
        <v>Low</v>
      </c>
      <c r="F204" t="str">
        <v>Low</v>
      </c>
      <c r="G204" t="str">
        <f>INDEX(Risk_Matrix!$B$2:$D$4,MATCH(E204,Risk_Matrix!$A$2:$A$4,0),MATCH(F204,Risk_Matrix!$B$1:$D$1,0))</f>
        <v>Low</v>
      </c>
      <c r="H204" s="1">
        <v>46237</v>
      </c>
      <c r="I204" t="str">
        <v>Monitoring</v>
      </c>
      <c r="J204" t="str">
        <v>Under active monitoring; escalate if trend worsens</v>
      </c>
      <c r="K204" t="str">
        <v>Regulatory Affairs Lead</v>
      </c>
      <c r="L204">
        <f>IF(G204="High",3,IF(G204="Medium",2,1))</f>
        <v>1</v>
      </c>
    </row>
    <row r="205">
      <c r="A205" t="str">
        <v>R-00204</v>
      </c>
      <c r="B205" t="str">
        <v>S-0034</v>
      </c>
      <c r="C205" t="str">
        <v>Data Integrity</v>
      </c>
      <c r="D205" t="str">
        <v>Source data verification gap flagged in a previous monitoring visit</v>
      </c>
      <c r="E205" t="str">
        <v>High</v>
      </c>
      <c r="F205" t="str">
        <v>High</v>
      </c>
      <c r="G205" t="str">
        <f>INDEX(Risk_Matrix!$B$2:$D$4,MATCH(E205,Risk_Matrix!$A$2:$A$4,0),MATCH(F205,Risk_Matrix!$B$1:$D$1,0))</f>
        <v>High</v>
      </c>
      <c r="H205" s="1">
        <v>46067</v>
      </c>
      <c r="I205" t="str">
        <v>Monitoring</v>
      </c>
      <c r="J205" t="str">
        <v>Tracking indicator reviewed at each monitoring visit</v>
      </c>
      <c r="K205" t="str">
        <v>Data Management Lead</v>
      </c>
      <c r="L205">
        <f>IF(G205="High",3,IF(G205="Medium",2,1))</f>
        <v>3</v>
      </c>
    </row>
    <row r="206">
      <c r="A206" t="str">
        <v>R-00205</v>
      </c>
      <c r="B206" t="str">
        <v>S-0035</v>
      </c>
      <c r="C206" t="str">
        <v>Operational</v>
      </c>
      <c r="D206" t="str">
        <v>Backup power/generator certification not yet confirmed</v>
      </c>
      <c r="E206" t="str">
        <v>High</v>
      </c>
      <c r="F206" t="str">
        <v>High</v>
      </c>
      <c r="G206" t="str">
        <f>INDEX(Risk_Matrix!$B$2:$D$4,MATCH(E206,Risk_Matrix!$A$2:$A$4,0),MATCH(F206,Risk_Matrix!$B$1:$D$1,0))</f>
        <v>High</v>
      </c>
      <c r="H206" s="1">
        <v>46121</v>
      </c>
      <c r="I206" t="str">
        <v>Monitoring</v>
      </c>
      <c r="J206" t="str">
        <v>Under active monitoring; escalate if trend worsens</v>
      </c>
      <c r="K206" t="str">
        <v>Clinical Ops Manager</v>
      </c>
      <c r="L206">
        <f>IF(G206="High",3,IF(G206="Medium",2,1))</f>
        <v>3</v>
      </c>
    </row>
    <row r="207">
      <c r="A207" t="str">
        <v>R-00206</v>
      </c>
      <c r="B207" t="str">
        <v>S-0035</v>
      </c>
      <c r="C207" t="str">
        <v>Compliance</v>
      </c>
      <c r="D207" t="str">
        <v>Minor protocol deviation noted in a prior trial at this site</v>
      </c>
      <c r="E207" t="str">
        <v>Medium</v>
      </c>
      <c r="F207" t="str">
        <v>Medium</v>
      </c>
      <c r="G207" t="str">
        <f>INDEX(Risk_Matrix!$B$2:$D$4,MATCH(E207,Risk_Matrix!$A$2:$A$4,0),MATCH(F207,Risk_Matrix!$B$1:$D$1,0))</f>
        <v>Medium</v>
      </c>
      <c r="H207" s="1">
        <v>46169</v>
      </c>
      <c r="I207" t="str">
        <v>Open</v>
      </c>
      <c r="J207" t="str">
        <v>Mitigation plan to be defined during site initiation visit</v>
      </c>
      <c r="K207" t="str">
        <v>Data Management Lead</v>
      </c>
      <c r="L207">
        <f>IF(G207="High",3,IF(G207="Medium",2,1))</f>
        <v>2</v>
      </c>
    </row>
    <row r="208">
      <c r="A208" t="str">
        <v>R-00207</v>
      </c>
      <c r="B208" t="str">
        <v>S-0035</v>
      </c>
      <c r="C208" t="str">
        <v>Enrollment</v>
      </c>
      <c r="D208" t="str">
        <v>Screen failure rate above regional average in past studies</v>
      </c>
      <c r="E208" t="str">
        <v>High</v>
      </c>
      <c r="F208" t="str">
        <v>High</v>
      </c>
      <c r="G208" t="str">
        <f>INDEX(Risk_Matrix!$B$2:$D$4,MATCH(E208,Risk_Matrix!$A$2:$A$4,0),MATCH(F208,Risk_Matrix!$B$1:$D$1,0))</f>
        <v>High</v>
      </c>
      <c r="H208" s="1">
        <v>46161</v>
      </c>
      <c r="I208" t="str">
        <v>Open</v>
      </c>
      <c r="J208" t="str">
        <v>Action plan pending sponsor/site review</v>
      </c>
      <c r="K208" t="str">
        <v>Study Start-Up Specialist</v>
      </c>
      <c r="L208">
        <f>IF(G208="High",3,IF(G208="Medium",2,1))</f>
        <v>3</v>
      </c>
    </row>
    <row r="209">
      <c r="A209" t="str">
        <v>R-00208</v>
      </c>
      <c r="B209" t="str">
        <v>S-0035</v>
      </c>
      <c r="C209" t="str">
        <v>Competitive</v>
      </c>
      <c r="D209" t="str">
        <v>Shared patient pool with an adjacent high-volume site</v>
      </c>
      <c r="E209" t="str">
        <v>High</v>
      </c>
      <c r="F209" t="str">
        <v>Medium</v>
      </c>
      <c r="G209" t="str">
        <f>INDEX(Risk_Matrix!$B$2:$D$4,MATCH(E209,Risk_Matrix!$A$2:$A$4,0),MATCH(F209,Risk_Matrix!$B$1:$D$1,0))</f>
        <v>High</v>
      </c>
      <c r="H209" s="1">
        <v>46167</v>
      </c>
      <c r="I209" t="str">
        <v>Open</v>
      </c>
      <c r="J209" t="str">
        <v>Action plan pending sponsor/site review</v>
      </c>
      <c r="K209" t="str">
        <v>Clinical Ops Manager</v>
      </c>
      <c r="L209">
        <f>IF(G209="High",3,IF(G209="Medium",2,1))</f>
        <v>3</v>
      </c>
    </row>
    <row r="210">
      <c r="A210" t="str">
        <v>R-00209</v>
      </c>
      <c r="B210" t="str">
        <v>S-0035</v>
      </c>
      <c r="C210" t="str">
        <v>Regulatory</v>
      </c>
      <c r="D210" t="str">
        <v>Import/customs license renewal pending for investigational product</v>
      </c>
      <c r="E210" t="str">
        <v>Medium</v>
      </c>
      <c r="F210" t="str">
        <v>Medium</v>
      </c>
      <c r="G210" t="str">
        <f>INDEX(Risk_Matrix!$B$2:$D$4,MATCH(E210,Risk_Matrix!$A$2:$A$4,0),MATCH(F210,Risk_Matrix!$B$1:$D$1,0))</f>
        <v>Medium</v>
      </c>
      <c r="H210" s="1">
        <v>46161</v>
      </c>
      <c r="I210" t="str">
        <v>Open</v>
      </c>
      <c r="J210" t="str">
        <v>Mitigation plan to be defined during site initiation visit</v>
      </c>
      <c r="K210" t="str">
        <v>Regulatory Affairs Lead</v>
      </c>
      <c r="L210">
        <f>IF(G210="High",3,IF(G210="Medium",2,1))</f>
        <v>2</v>
      </c>
    </row>
    <row r="211">
      <c r="A211" t="str">
        <v>R-00210</v>
      </c>
      <c r="B211" t="str">
        <v>S-0035</v>
      </c>
      <c r="C211" t="str">
        <v>Data Integrity</v>
      </c>
      <c r="D211" t="str">
        <v>Source data verification gap flagged in a previous monitoring visit</v>
      </c>
      <c r="E211" t="str">
        <v>Low</v>
      </c>
      <c r="F211" t="str">
        <v>Low</v>
      </c>
      <c r="G211" t="str">
        <f>INDEX(Risk_Matrix!$B$2:$D$4,MATCH(E211,Risk_Matrix!$A$2:$A$4,0),MATCH(F211,Risk_Matrix!$B$1:$D$1,0))</f>
        <v>Low</v>
      </c>
      <c r="H211" s="1">
        <v>46064</v>
      </c>
      <c r="I211" t="str">
        <v>Closed</v>
      </c>
      <c r="J211" t="str">
        <v>Resolved; no further action required</v>
      </c>
      <c r="K211" t="str">
        <v>Data Management Lead</v>
      </c>
      <c r="L211">
        <f>IF(G211="High",3,IF(G211="Medium",2,1))</f>
        <v>1</v>
      </c>
    </row>
    <row r="212">
      <c r="A212" t="str">
        <v>R-00211</v>
      </c>
      <c r="B212" t="str">
        <v>S-0036</v>
      </c>
      <c r="C212" t="str">
        <v>Operational</v>
      </c>
      <c r="D212" t="str">
        <v>Clinical coordinator role currently open, may delay start-up</v>
      </c>
      <c r="E212" t="str">
        <v>Low</v>
      </c>
      <c r="F212" t="str">
        <v>Medium</v>
      </c>
      <c r="G212" t="str">
        <f>INDEX(Risk_Matrix!$B$2:$D$4,MATCH(E212,Risk_Matrix!$A$2:$A$4,0),MATCH(F212,Risk_Matrix!$B$1:$D$1,0))</f>
        <v>Low</v>
      </c>
      <c r="H212" s="1">
        <v>46141</v>
      </c>
      <c r="I212" t="str">
        <v>Monitoring</v>
      </c>
      <c r="J212" t="str">
        <v>Under active monitoring; escalate if trend worsens</v>
      </c>
      <c r="K212" t="str">
        <v>Site Feasibility Lead</v>
      </c>
      <c r="L212">
        <f>IF(G212="High",3,IF(G212="Medium",2,1))</f>
        <v>1</v>
      </c>
    </row>
    <row r="213">
      <c r="A213" t="str">
        <v>R-00212</v>
      </c>
      <c r="B213" t="str">
        <v>S-0036</v>
      </c>
      <c r="C213" t="str">
        <v>Compliance</v>
      </c>
      <c r="D213" t="str">
        <v>GCP refresher training overdue for part of site staff</v>
      </c>
      <c r="E213" t="str">
        <v>Low</v>
      </c>
      <c r="F213" t="str">
        <v>Low</v>
      </c>
      <c r="G213" t="str">
        <f>INDEX(Risk_Matrix!$B$2:$D$4,MATCH(E213,Risk_Matrix!$A$2:$A$4,0),MATCH(F213,Risk_Matrix!$B$1:$D$1,0))</f>
        <v>Low</v>
      </c>
      <c r="H213" s="1">
        <v>46173</v>
      </c>
      <c r="I213" t="str">
        <v>Open</v>
      </c>
      <c r="J213" t="str">
        <v>Action plan pending sponsor/site review</v>
      </c>
      <c r="K213" t="str">
        <v>Regulatory Affairs Lead</v>
      </c>
      <c r="L213">
        <f>IF(G213="High",3,IF(G213="Medium",2,1))</f>
        <v>1</v>
      </c>
    </row>
    <row r="214">
      <c r="A214" t="str">
        <v>R-00213</v>
      </c>
      <c r="B214" t="str">
        <v>S-0036</v>
      </c>
      <c r="C214" t="str">
        <v>Enrollment</v>
      </c>
      <c r="D214" t="str">
        <v>Screen failure rate above regional average in past studies</v>
      </c>
      <c r="E214" t="str">
        <v>High</v>
      </c>
      <c r="F214" t="str">
        <v>Medium</v>
      </c>
      <c r="G214" t="str">
        <f>INDEX(Risk_Matrix!$B$2:$D$4,MATCH(E214,Risk_Matrix!$A$2:$A$4,0),MATCH(F214,Risk_Matrix!$B$1:$D$1,0))</f>
        <v>High</v>
      </c>
      <c r="H214" s="1">
        <v>46201</v>
      </c>
      <c r="I214" t="str">
        <v>Open</v>
      </c>
      <c r="J214" t="str">
        <v>Mitigation plan to be defined during site initiation visit</v>
      </c>
      <c r="K214" t="str">
        <v>Site Feasibility Lead</v>
      </c>
      <c r="L214">
        <f>IF(G214="High",3,IF(G214="Medium",2,1))</f>
        <v>3</v>
      </c>
    </row>
    <row r="215">
      <c r="A215" t="str">
        <v>R-00214</v>
      </c>
      <c r="B215" t="str">
        <v>S-0036</v>
      </c>
      <c r="C215" t="str">
        <v>Competitive</v>
      </c>
      <c r="D215" t="str">
        <v>Overlapping investigator commitments across concurrent trials</v>
      </c>
      <c r="E215" t="str">
        <v>High</v>
      </c>
      <c r="F215" t="str">
        <v>Low</v>
      </c>
      <c r="G215" t="str">
        <f>INDEX(Risk_Matrix!$B$2:$D$4,MATCH(E215,Risk_Matrix!$A$2:$A$4,0),MATCH(F215,Risk_Matrix!$B$1:$D$1,0))</f>
        <v>Medium</v>
      </c>
      <c r="H215" s="1">
        <v>46151</v>
      </c>
      <c r="I215" t="str">
        <v>Mitigated</v>
      </c>
      <c r="J215" t="str">
        <v>Corrective action implemented; monitored at next visit</v>
      </c>
      <c r="K215" t="str">
        <v>Regulatory Affairs Lead</v>
      </c>
      <c r="L215">
        <f>IF(G215="High",3,IF(G215="Medium",2,1))</f>
        <v>2</v>
      </c>
    </row>
    <row r="216">
      <c r="A216" t="str">
        <v>R-00215</v>
      </c>
      <c r="B216" t="str">
        <v>S-0036</v>
      </c>
      <c r="C216" t="str">
        <v>Regulatory</v>
      </c>
      <c r="D216" t="str">
        <v>Import/customs license renewal pending for investigational product</v>
      </c>
      <c r="E216" t="str">
        <v>Low</v>
      </c>
      <c r="F216" t="str">
        <v>Medium</v>
      </c>
      <c r="G216" t="str">
        <f>INDEX(Risk_Matrix!$B$2:$D$4,MATCH(E216,Risk_Matrix!$A$2:$A$4,0),MATCH(F216,Risk_Matrix!$B$1:$D$1,0))</f>
        <v>Low</v>
      </c>
      <c r="H216" s="1">
        <v>46137</v>
      </c>
      <c r="I216" t="str">
        <v>Mitigated</v>
      </c>
      <c r="J216" t="str">
        <v>Mitigation actions completed; residual risk accepted</v>
      </c>
      <c r="K216" t="str">
        <v>Study Start-Up Specialist</v>
      </c>
      <c r="L216">
        <f>IF(G216="High",3,IF(G216="Medium",2,1))</f>
        <v>1</v>
      </c>
    </row>
    <row r="217">
      <c r="A217" t="str">
        <v>R-00216</v>
      </c>
      <c r="B217" t="str">
        <v>S-0036</v>
      </c>
      <c r="C217" t="str">
        <v>Data Integrity</v>
      </c>
      <c r="D217" t="str">
        <v>EDC query resolution time above sponsor benchmark historically</v>
      </c>
      <c r="E217" t="str">
        <v>High</v>
      </c>
      <c r="F217" t="str">
        <v>Medium</v>
      </c>
      <c r="G217" t="str">
        <f>INDEX(Risk_Matrix!$B$2:$D$4,MATCH(E217,Risk_Matrix!$A$2:$A$4,0),MATCH(F217,Risk_Matrix!$B$1:$D$1,0))</f>
        <v>High</v>
      </c>
      <c r="H217" s="1">
        <v>46210</v>
      </c>
      <c r="I217" t="str">
        <v>Open</v>
      </c>
      <c r="J217" t="str">
        <v>Mitigation plan to be defined during site initiation visit</v>
      </c>
      <c r="K217" t="str">
        <v>Data Management Lead</v>
      </c>
      <c r="L217">
        <f>IF(G217="High",3,IF(G217="Medium",2,1))</f>
        <v>3</v>
      </c>
    </row>
    <row r="218">
      <c r="A218" t="str">
        <v>R-00217</v>
      </c>
      <c r="B218" t="str">
        <v>S-0037</v>
      </c>
      <c r="C218" t="str">
        <v>Operational</v>
      </c>
      <c r="D218" t="str">
        <v>Backup power/generator certification not yet confirmed</v>
      </c>
      <c r="E218" t="str">
        <v>High</v>
      </c>
      <c r="F218" t="str">
        <v>Low</v>
      </c>
      <c r="G218" t="str">
        <f>INDEX(Risk_Matrix!$B$2:$D$4,MATCH(E218,Risk_Matrix!$A$2:$A$4,0),MATCH(F218,Risk_Matrix!$B$1:$D$1,0))</f>
        <v>Medium</v>
      </c>
      <c r="H218" s="1">
        <v>46131</v>
      </c>
      <c r="I218" t="str">
        <v>Closed</v>
      </c>
      <c r="J218" t="str">
        <v>Resolved; no further action required</v>
      </c>
      <c r="K218" t="str">
        <v>Site Feasibility Lead</v>
      </c>
      <c r="L218">
        <f>IF(G218="High",3,IF(G218="Medium",2,1))</f>
        <v>2</v>
      </c>
    </row>
    <row r="219">
      <c r="A219" t="str">
        <v>R-00218</v>
      </c>
      <c r="B219" t="str">
        <v>S-0037</v>
      </c>
      <c r="C219" t="str">
        <v>Compliance</v>
      </c>
      <c r="D219" t="str">
        <v>Informed consent documentation gap flagged in last internal audit</v>
      </c>
      <c r="E219" t="str">
        <v>Medium</v>
      </c>
      <c r="F219" t="str">
        <v>High</v>
      </c>
      <c r="G219" t="str">
        <f>INDEX(Risk_Matrix!$B$2:$D$4,MATCH(E219,Risk_Matrix!$A$2:$A$4,0),MATCH(F219,Risk_Matrix!$B$1:$D$1,0))</f>
        <v>High</v>
      </c>
      <c r="H219" s="1">
        <v>46208</v>
      </c>
      <c r="I219" t="str">
        <v>Open</v>
      </c>
      <c r="J219" t="str">
        <v>Mitigation plan to be defined during site initiation visit</v>
      </c>
      <c r="K219" t="str">
        <v>Regulatory Affairs Lead</v>
      </c>
      <c r="L219">
        <f>IF(G219="High",3,IF(G219="Medium",2,1))</f>
        <v>3</v>
      </c>
    </row>
    <row r="220">
      <c r="A220" t="str">
        <v>R-00219</v>
      </c>
      <c r="B220" t="str">
        <v>S-0037</v>
      </c>
      <c r="C220" t="str">
        <v>Enrollment</v>
      </c>
      <c r="D220" t="str">
        <v>Historical seasonal enrollment slowdown observed at this site</v>
      </c>
      <c r="E220" t="str">
        <v>Low</v>
      </c>
      <c r="F220" t="str">
        <v>Low</v>
      </c>
      <c r="G220" t="str">
        <f>INDEX(Risk_Matrix!$B$2:$D$4,MATCH(E220,Risk_Matrix!$A$2:$A$4,0),MATCH(F220,Risk_Matrix!$B$1:$D$1,0))</f>
        <v>Low</v>
      </c>
      <c r="H220" s="1">
        <v>46115</v>
      </c>
      <c r="I220" t="str">
        <v>Closed</v>
      </c>
      <c r="J220" t="str">
        <v>Resolved; no further action required</v>
      </c>
      <c r="K220" t="str">
        <v>Site Feasibility Lead</v>
      </c>
      <c r="L220">
        <f>IF(G220="High",3,IF(G220="Medium",2,1))</f>
        <v>1</v>
      </c>
    </row>
    <row r="221">
      <c r="A221" t="str">
        <v>R-00220</v>
      </c>
      <c r="B221" t="str">
        <v>S-0037</v>
      </c>
      <c r="C221" t="str">
        <v>Competitive</v>
      </c>
      <c r="D221" t="str">
        <v>Shared patient pool with an adjacent high-volume site</v>
      </c>
      <c r="E221" t="str">
        <v>Low</v>
      </c>
      <c r="F221" t="str">
        <v>Medium</v>
      </c>
      <c r="G221" t="str">
        <f>INDEX(Risk_Matrix!$B$2:$D$4,MATCH(E221,Risk_Matrix!$A$2:$A$4,0),MATCH(F221,Risk_Matrix!$B$1:$D$1,0))</f>
        <v>Low</v>
      </c>
      <c r="H221" s="1">
        <v>46184</v>
      </c>
      <c r="I221" t="str">
        <v>Open</v>
      </c>
      <c r="J221" t="str">
        <v>Action plan pending sponsor/site review</v>
      </c>
      <c r="K221" t="str">
        <v>Clinical Ops Manager</v>
      </c>
      <c r="L221">
        <f>IF(G221="High",3,IF(G221="Medium",2,1))</f>
        <v>1</v>
      </c>
    </row>
    <row r="222">
      <c r="A222" t="str">
        <v>R-00221</v>
      </c>
      <c r="B222" t="str">
        <v>S-0037</v>
      </c>
      <c r="C222" t="str">
        <v>Regulatory</v>
      </c>
      <c r="D222" t="str">
        <v>Local ethics committee review queue longer than regional average</v>
      </c>
      <c r="E222" t="str">
        <v>Low</v>
      </c>
      <c r="F222" t="str">
        <v>Medium</v>
      </c>
      <c r="G222" t="str">
        <f>INDEX(Risk_Matrix!$B$2:$D$4,MATCH(E222,Risk_Matrix!$A$2:$A$4,0),MATCH(F222,Risk_Matrix!$B$1:$D$1,0))</f>
        <v>Low</v>
      </c>
      <c r="H222" s="1">
        <v>46105</v>
      </c>
      <c r="I222" t="str">
        <v>Closed</v>
      </c>
      <c r="J222" t="str">
        <v>Resolved; no further action required</v>
      </c>
      <c r="K222" t="str">
        <v>Study Start-Up Specialist</v>
      </c>
      <c r="L222">
        <f>IF(G222="High",3,IF(G222="Medium",2,1))</f>
        <v>1</v>
      </c>
    </row>
    <row r="223">
      <c r="A223" t="str">
        <v>R-00222</v>
      </c>
      <c r="B223" t="str">
        <v>S-0037</v>
      </c>
      <c r="C223" t="str">
        <v>Data Integrity</v>
      </c>
      <c r="D223" t="str">
        <v>EDC query resolution time above sponsor benchmark historically</v>
      </c>
      <c r="E223" t="str">
        <v>Low</v>
      </c>
      <c r="F223" t="str">
        <v>Low</v>
      </c>
      <c r="G223" t="str">
        <f>INDEX(Risk_Matrix!$B$2:$D$4,MATCH(E223,Risk_Matrix!$A$2:$A$4,0),MATCH(F223,Risk_Matrix!$B$1:$D$1,0))</f>
        <v>Low</v>
      </c>
      <c r="H223" s="1">
        <v>46201</v>
      </c>
      <c r="I223" t="str">
        <v>Mitigated</v>
      </c>
      <c r="J223" t="str">
        <v>Corrective action implemented; monitored at next visit</v>
      </c>
      <c r="K223" t="str">
        <v>Data Management Lead</v>
      </c>
      <c r="L223">
        <f>IF(G223="High",3,IF(G223="Medium",2,1))</f>
        <v>1</v>
      </c>
    </row>
    <row r="224">
      <c r="A224" t="str">
        <v>R-00223</v>
      </c>
      <c r="B224" t="str">
        <v>S-0038</v>
      </c>
      <c r="C224" t="str">
        <v>Operational</v>
      </c>
      <c r="D224" t="str">
        <v>Backup power/generator certification not yet confirmed</v>
      </c>
      <c r="E224" t="str">
        <v>High</v>
      </c>
      <c r="F224" t="str">
        <v>Medium</v>
      </c>
      <c r="G224" t="str">
        <f>INDEX(Risk_Matrix!$B$2:$D$4,MATCH(E224,Risk_Matrix!$A$2:$A$4,0),MATCH(F224,Risk_Matrix!$B$1:$D$1,0))</f>
        <v>High</v>
      </c>
      <c r="H224" s="1">
        <v>46163</v>
      </c>
      <c r="I224" t="str">
        <v>Open</v>
      </c>
      <c r="J224" t="str">
        <v>Action plan pending sponsor/site review</v>
      </c>
      <c r="K224" t="str">
        <v>Clinical Ops Manager</v>
      </c>
      <c r="L224">
        <f>IF(G224="High",3,IF(G224="Medium",2,1))</f>
        <v>3</v>
      </c>
    </row>
    <row r="225">
      <c r="A225" t="str">
        <v>R-00224</v>
      </c>
      <c r="B225" t="str">
        <v>S-0038</v>
      </c>
      <c r="C225" t="str">
        <v>Compliance</v>
      </c>
      <c r="D225" t="str">
        <v>GCP refresher training overdue for part of site staff</v>
      </c>
      <c r="E225" t="str">
        <v>Low</v>
      </c>
      <c r="F225" t="str">
        <v>Low</v>
      </c>
      <c r="G225" t="str">
        <f>INDEX(Risk_Matrix!$B$2:$D$4,MATCH(E225,Risk_Matrix!$A$2:$A$4,0),MATCH(F225,Risk_Matrix!$B$1:$D$1,0))</f>
        <v>Low</v>
      </c>
      <c r="H225" s="1">
        <v>46235</v>
      </c>
      <c r="I225" t="str">
        <v>Closed</v>
      </c>
      <c r="J225" t="str">
        <v>Issue closed out following corrective action</v>
      </c>
      <c r="K225" t="str">
        <v>Data Management Lead</v>
      </c>
      <c r="L225">
        <f>IF(G225="High",3,IF(G225="Medium",2,1))</f>
        <v>1</v>
      </c>
    </row>
    <row r="226">
      <c r="A226" t="str">
        <v>R-00225</v>
      </c>
      <c r="B226" t="str">
        <v>S-0038</v>
      </c>
      <c r="C226" t="str">
        <v>Enrollment</v>
      </c>
      <c r="D226" t="str">
        <v>Screen failure rate above regional average in past studies</v>
      </c>
      <c r="E226" t="str">
        <v>Medium</v>
      </c>
      <c r="F226" t="str">
        <v>Low</v>
      </c>
      <c r="G226" t="str">
        <f>INDEX(Risk_Matrix!$B$2:$D$4,MATCH(E226,Risk_Matrix!$A$2:$A$4,0),MATCH(F226,Risk_Matrix!$B$1:$D$1,0))</f>
        <v>Low</v>
      </c>
      <c r="H226" s="1">
        <v>46185</v>
      </c>
      <c r="I226" t="str">
        <v>Open</v>
      </c>
      <c r="J226" t="str">
        <v>Mitigation plan to be defined during site initiation visit</v>
      </c>
      <c r="K226" t="str">
        <v>Study Start-Up Specialist</v>
      </c>
      <c r="L226">
        <f>IF(G226="High",3,IF(G226="Medium",2,1))</f>
        <v>1</v>
      </c>
    </row>
    <row r="227">
      <c r="A227" t="str">
        <v>R-00226</v>
      </c>
      <c r="B227" t="str">
        <v>S-0038</v>
      </c>
      <c r="C227" t="str">
        <v>Competitive</v>
      </c>
      <c r="D227" t="str">
        <v>One or more competing trials recruiting the same indication nearby</v>
      </c>
      <c r="E227" t="str">
        <v>High</v>
      </c>
      <c r="F227" t="str">
        <v>High</v>
      </c>
      <c r="G227" t="str">
        <f>INDEX(Risk_Matrix!$B$2:$D$4,MATCH(E227,Risk_Matrix!$A$2:$A$4,0),MATCH(F227,Risk_Matrix!$B$1:$D$1,0))</f>
        <v>High</v>
      </c>
      <c r="H227" s="1">
        <v>46191</v>
      </c>
      <c r="I227" t="str">
        <v>Monitoring</v>
      </c>
      <c r="J227" t="str">
        <v>Under active monitoring; escalate if trend worsens</v>
      </c>
      <c r="K227" t="str">
        <v>Clinical Ops Manager</v>
      </c>
      <c r="L227">
        <f>IF(G227="High",3,IF(G227="Medium",2,1))</f>
        <v>3</v>
      </c>
    </row>
    <row r="228">
      <c r="A228" t="str">
        <v>R-00227</v>
      </c>
      <c r="B228" t="str">
        <v>S-0038</v>
      </c>
      <c r="C228" t="str">
        <v>Regulatory</v>
      </c>
      <c r="D228" t="str">
        <v>Import/customs license renewal pending for investigational product</v>
      </c>
      <c r="E228" t="str">
        <v>Medium</v>
      </c>
      <c r="F228" t="str">
        <v>Low</v>
      </c>
      <c r="G228" t="str">
        <f>INDEX(Risk_Matrix!$B$2:$D$4,MATCH(E228,Risk_Matrix!$A$2:$A$4,0),MATCH(F228,Risk_Matrix!$B$1:$D$1,0))</f>
        <v>Low</v>
      </c>
      <c r="H228" s="1">
        <v>46184</v>
      </c>
      <c r="I228" t="str">
        <v>Monitoring</v>
      </c>
      <c r="J228" t="str">
        <v>Under active monitoring; escalate if trend worsens</v>
      </c>
      <c r="K228" t="str">
        <v>Regulatory Affairs Lead</v>
      </c>
      <c r="L228">
        <f>IF(G228="High",3,IF(G228="Medium",2,1))</f>
        <v>1</v>
      </c>
    </row>
    <row r="229">
      <c r="A229" t="str">
        <v>R-00228</v>
      </c>
      <c r="B229" t="str">
        <v>S-0038</v>
      </c>
      <c r="C229" t="str">
        <v>Data Integrity</v>
      </c>
      <c r="D229" t="str">
        <v>Source data verification gap flagged in a previous monitoring visit</v>
      </c>
      <c r="E229" t="str">
        <v>Low</v>
      </c>
      <c r="F229" t="str">
        <v>Low</v>
      </c>
      <c r="G229" t="str">
        <f>INDEX(Risk_Matrix!$B$2:$D$4,MATCH(E229,Risk_Matrix!$A$2:$A$4,0),MATCH(F229,Risk_Matrix!$B$1:$D$1,0))</f>
        <v>Low</v>
      </c>
      <c r="H229" s="1">
        <v>46073</v>
      </c>
      <c r="I229" t="str">
        <v>Monitoring</v>
      </c>
      <c r="J229" t="str">
        <v>Tracking indicator reviewed at each monitoring visit</v>
      </c>
      <c r="K229" t="str">
        <v>Data Management Lead</v>
      </c>
      <c r="L229">
        <f>IF(G229="High",3,IF(G229="Medium",2,1))</f>
        <v>1</v>
      </c>
    </row>
    <row r="230">
      <c r="A230" t="str">
        <v>R-00229</v>
      </c>
      <c r="B230" t="str">
        <v>S-0039</v>
      </c>
      <c r="C230" t="str">
        <v>Operational</v>
      </c>
      <c r="D230" t="str">
        <v>Key equipment calibration/certification renewal pending</v>
      </c>
      <c r="E230" t="str">
        <v>High</v>
      </c>
      <c r="F230" t="str">
        <v>Medium</v>
      </c>
      <c r="G230" t="str">
        <f>INDEX(Risk_Matrix!$B$2:$D$4,MATCH(E230,Risk_Matrix!$A$2:$A$4,0),MATCH(F230,Risk_Matrix!$B$1:$D$1,0))</f>
        <v>High</v>
      </c>
      <c r="H230" s="1">
        <v>46136</v>
      </c>
      <c r="I230" t="str">
        <v>Monitoring</v>
      </c>
      <c r="J230" t="str">
        <v>Under active monitoring; escalate if trend worsens</v>
      </c>
      <c r="K230" t="str">
        <v>Clinical Ops Manager</v>
      </c>
      <c r="L230">
        <f>IF(G230="High",3,IF(G230="Medium",2,1))</f>
        <v>3</v>
      </c>
    </row>
    <row r="231">
      <c r="A231" t="str">
        <v>R-00230</v>
      </c>
      <c r="B231" t="str">
        <v>S-0039</v>
      </c>
      <c r="C231" t="str">
        <v>Compliance</v>
      </c>
      <c r="D231" t="str">
        <v>Minor protocol deviation noted in a prior trial at this site</v>
      </c>
      <c r="E231" t="str">
        <v>High</v>
      </c>
      <c r="F231" t="str">
        <v>High</v>
      </c>
      <c r="G231" t="str">
        <f>INDEX(Risk_Matrix!$B$2:$D$4,MATCH(E231,Risk_Matrix!$A$2:$A$4,0),MATCH(F231,Risk_Matrix!$B$1:$D$1,0))</f>
        <v>High</v>
      </c>
      <c r="H231" s="1">
        <v>46162</v>
      </c>
      <c r="I231" t="str">
        <v>Closed</v>
      </c>
      <c r="J231" t="str">
        <v>Issue closed out following corrective action</v>
      </c>
      <c r="K231" t="str">
        <v>Regulatory Affairs Lead</v>
      </c>
      <c r="L231">
        <f>IF(G231="High",3,IF(G231="Medium",2,1))</f>
        <v>3</v>
      </c>
    </row>
    <row r="232">
      <c r="A232" t="str">
        <v>R-00231</v>
      </c>
      <c r="B232" t="str">
        <v>S-0039</v>
      </c>
      <c r="C232" t="str">
        <v>Enrollment</v>
      </c>
      <c r="D232" t="str">
        <v>Referral pipeline narrower than target eligible population</v>
      </c>
      <c r="E232" t="str">
        <v>High</v>
      </c>
      <c r="F232" t="str">
        <v>Low</v>
      </c>
      <c r="G232" t="str">
        <f>INDEX(Risk_Matrix!$B$2:$D$4,MATCH(E232,Risk_Matrix!$A$2:$A$4,0),MATCH(F232,Risk_Matrix!$B$1:$D$1,0))</f>
        <v>Medium</v>
      </c>
      <c r="H232" s="1">
        <v>46194</v>
      </c>
      <c r="I232" t="str">
        <v>Open</v>
      </c>
      <c r="J232" t="str">
        <v>Action plan pending sponsor/site review</v>
      </c>
      <c r="K232" t="str">
        <v>Site Feasibility Lead</v>
      </c>
      <c r="L232">
        <f>IF(G232="High",3,IF(G232="Medium",2,1))</f>
        <v>2</v>
      </c>
    </row>
    <row r="233">
      <c r="A233" t="str">
        <v>R-00232</v>
      </c>
      <c r="B233" t="str">
        <v>S-0039</v>
      </c>
      <c r="C233" t="str">
        <v>Competitive</v>
      </c>
      <c r="D233" t="str">
        <v>One or more competing trials recruiting the same indication nearby</v>
      </c>
      <c r="E233" t="str">
        <v>Low</v>
      </c>
      <c r="F233" t="str">
        <v>Medium</v>
      </c>
      <c r="G233" t="str">
        <f>INDEX(Risk_Matrix!$B$2:$D$4,MATCH(E233,Risk_Matrix!$A$2:$A$4,0),MATCH(F233,Risk_Matrix!$B$1:$D$1,0))</f>
        <v>Low</v>
      </c>
      <c r="H233" s="1">
        <v>46163</v>
      </c>
      <c r="I233" t="str">
        <v>Monitoring</v>
      </c>
      <c r="J233" t="str">
        <v>Under active monitoring; escalate if trend worsens</v>
      </c>
      <c r="K233" t="str">
        <v>Clinical Ops Manager</v>
      </c>
      <c r="L233">
        <f>IF(G233="High",3,IF(G233="Medium",2,1))</f>
        <v>1</v>
      </c>
    </row>
    <row r="234">
      <c r="A234" t="str">
        <v>R-00233</v>
      </c>
      <c r="B234" t="str">
        <v>S-0039</v>
      </c>
      <c r="C234" t="str">
        <v>Regulatory</v>
      </c>
      <c r="D234" t="str">
        <v>Recent local regulatory policy change may affect approval timeline</v>
      </c>
      <c r="E234" t="str">
        <v>High</v>
      </c>
      <c r="F234" t="str">
        <v>Low</v>
      </c>
      <c r="G234" t="str">
        <f>INDEX(Risk_Matrix!$B$2:$D$4,MATCH(E234,Risk_Matrix!$A$2:$A$4,0),MATCH(F234,Risk_Matrix!$B$1:$D$1,0))</f>
        <v>Medium</v>
      </c>
      <c r="H234" s="1">
        <v>46175</v>
      </c>
      <c r="I234" t="str">
        <v>Open</v>
      </c>
      <c r="J234" t="str">
        <v>Mitigation plan to be defined during site initiation visit</v>
      </c>
      <c r="K234" t="str">
        <v>Study Start-Up Specialist</v>
      </c>
      <c r="L234">
        <f>IF(G234="High",3,IF(G234="Medium",2,1))</f>
        <v>2</v>
      </c>
    </row>
    <row r="235">
      <c r="A235" t="str">
        <v>R-00234</v>
      </c>
      <c r="B235" t="str">
        <v>S-0039</v>
      </c>
      <c r="C235" t="str">
        <v>Data Integrity</v>
      </c>
      <c r="D235" t="str">
        <v>Source data verification gap flagged in a previous monitoring visit</v>
      </c>
      <c r="E235" t="str">
        <v>High</v>
      </c>
      <c r="F235" t="str">
        <v>High</v>
      </c>
      <c r="G235" t="str">
        <f>INDEX(Risk_Matrix!$B$2:$D$4,MATCH(E235,Risk_Matrix!$A$2:$A$4,0),MATCH(F235,Risk_Matrix!$B$1:$D$1,0))</f>
        <v>High</v>
      </c>
      <c r="H235" s="1">
        <v>46170</v>
      </c>
      <c r="I235" t="str">
        <v>Open</v>
      </c>
      <c r="J235" t="str">
        <v>Action plan pending sponsor/site review</v>
      </c>
      <c r="K235" t="str">
        <v>Data Management Lead</v>
      </c>
      <c r="L235">
        <f>IF(G235="High",3,IF(G235="Medium",2,1))</f>
        <v>3</v>
      </c>
    </row>
    <row r="236">
      <c r="A236" t="str">
        <v>R-00235</v>
      </c>
      <c r="B236" t="str">
        <v>S-0040</v>
      </c>
      <c r="C236" t="str">
        <v>Operational</v>
      </c>
      <c r="D236" t="str">
        <v>Backup power/generator certification not yet confirmed</v>
      </c>
      <c r="E236" t="str">
        <v>Low</v>
      </c>
      <c r="F236" t="str">
        <v>Low</v>
      </c>
      <c r="G236" t="str">
        <f>INDEX(Risk_Matrix!$B$2:$D$4,MATCH(E236,Risk_Matrix!$A$2:$A$4,0),MATCH(F236,Risk_Matrix!$B$1:$D$1,0))</f>
        <v>Low</v>
      </c>
      <c r="H236" s="1">
        <v>46227</v>
      </c>
      <c r="I236" t="str">
        <v>Monitoring</v>
      </c>
      <c r="J236" t="str">
        <v>Tracking indicator reviewed at each monitoring visit</v>
      </c>
      <c r="K236" t="str">
        <v>Clinical Ops Manager</v>
      </c>
      <c r="L236">
        <f>IF(G236="High",3,IF(G236="Medium",2,1))</f>
        <v>1</v>
      </c>
    </row>
    <row r="237">
      <c r="A237" t="str">
        <v>R-00236</v>
      </c>
      <c r="B237" t="str">
        <v>S-0040</v>
      </c>
      <c r="C237" t="str">
        <v>Compliance</v>
      </c>
      <c r="D237" t="str">
        <v>Minor protocol deviation noted in a prior trial at this site</v>
      </c>
      <c r="E237" t="str">
        <v>High</v>
      </c>
      <c r="F237" t="str">
        <v>Medium</v>
      </c>
      <c r="G237" t="str">
        <f>INDEX(Risk_Matrix!$B$2:$D$4,MATCH(E237,Risk_Matrix!$A$2:$A$4,0),MATCH(F237,Risk_Matrix!$B$1:$D$1,0))</f>
        <v>High</v>
      </c>
      <c r="H237" s="1">
        <v>46236</v>
      </c>
      <c r="I237" t="str">
        <v>Open</v>
      </c>
      <c r="J237" t="str">
        <v>Mitigation plan to be defined during site initiation visit</v>
      </c>
      <c r="K237" t="str">
        <v>Regulatory Affairs Lead</v>
      </c>
      <c r="L237">
        <f>IF(G237="High",3,IF(G237="Medium",2,1))</f>
        <v>3</v>
      </c>
    </row>
    <row r="238">
      <c r="A238" t="str">
        <v>R-00237</v>
      </c>
      <c r="B238" t="str">
        <v>S-0040</v>
      </c>
      <c r="C238" t="str">
        <v>Enrollment</v>
      </c>
      <c r="D238" t="str">
        <v>Historical seasonal enrollment slowdown observed at this site</v>
      </c>
      <c r="E238" t="str">
        <v>High</v>
      </c>
      <c r="F238" t="str">
        <v>Medium</v>
      </c>
      <c r="G238" t="str">
        <f>INDEX(Risk_Matrix!$B$2:$D$4,MATCH(E238,Risk_Matrix!$A$2:$A$4,0),MATCH(F238,Risk_Matrix!$B$1:$D$1,0))</f>
        <v>High</v>
      </c>
      <c r="H238" s="1">
        <v>46211</v>
      </c>
      <c r="I238" t="str">
        <v>Open</v>
      </c>
      <c r="J238" t="str">
        <v>Mitigation plan to be defined during site initiation visit</v>
      </c>
      <c r="K238" t="str">
        <v>Site Feasibility Lead</v>
      </c>
      <c r="L238">
        <f>IF(G238="High",3,IF(G238="Medium",2,1))</f>
        <v>3</v>
      </c>
    </row>
    <row r="239">
      <c r="A239" t="str">
        <v>R-00238</v>
      </c>
      <c r="B239" t="str">
        <v>S-0040</v>
      </c>
      <c r="C239" t="str">
        <v>Competitive</v>
      </c>
      <c r="D239" t="str">
        <v>Shared patient pool with an adjacent high-volume site</v>
      </c>
      <c r="E239" t="str">
        <v>Medium</v>
      </c>
      <c r="F239" t="str">
        <v>Medium</v>
      </c>
      <c r="G239" t="str">
        <f>INDEX(Risk_Matrix!$B$2:$D$4,MATCH(E239,Risk_Matrix!$A$2:$A$4,0),MATCH(F239,Risk_Matrix!$B$1:$D$1,0))</f>
        <v>Medium</v>
      </c>
      <c r="H239" s="1">
        <v>46195</v>
      </c>
      <c r="I239" t="str">
        <v>Open</v>
      </c>
      <c r="J239" t="str">
        <v>Action plan pending sponsor/site review</v>
      </c>
      <c r="K239" t="str">
        <v>Regulatory Affairs Lead</v>
      </c>
      <c r="L239">
        <f>IF(G239="High",3,IF(G239="Medium",2,1))</f>
        <v>2</v>
      </c>
    </row>
    <row r="240">
      <c r="A240" t="str">
        <v>R-00239</v>
      </c>
      <c r="B240" t="str">
        <v>S-0040</v>
      </c>
      <c r="C240" t="str">
        <v>Regulatory</v>
      </c>
      <c r="D240" t="str">
        <v>Recent local regulatory policy change may affect approval timeline</v>
      </c>
      <c r="E240" t="str">
        <v>Low</v>
      </c>
      <c r="F240" t="str">
        <v>Medium</v>
      </c>
      <c r="G240" t="str">
        <f>INDEX(Risk_Matrix!$B$2:$D$4,MATCH(E240,Risk_Matrix!$A$2:$A$4,0),MATCH(F240,Risk_Matrix!$B$1:$D$1,0))</f>
        <v>Low</v>
      </c>
      <c r="H240" s="1">
        <v>46073</v>
      </c>
      <c r="I240" t="str">
        <v>Monitoring</v>
      </c>
      <c r="J240" t="str">
        <v>Under active monitoring; escalate if trend worsens</v>
      </c>
      <c r="K240" t="str">
        <v>Regulatory Affairs Lead</v>
      </c>
      <c r="L240">
        <f>IF(G240="High",3,IF(G240="Medium",2,1))</f>
        <v>1</v>
      </c>
    </row>
    <row r="241">
      <c r="A241" t="str">
        <v>R-00240</v>
      </c>
      <c r="B241" t="str">
        <v>S-0040</v>
      </c>
      <c r="C241" t="str">
        <v>Data Integrity</v>
      </c>
      <c r="D241" t="str">
        <v>Source data verification gap flagged in a previous monitoring visit</v>
      </c>
      <c r="E241" t="str">
        <v>High</v>
      </c>
      <c r="F241" t="str">
        <v>Medium</v>
      </c>
      <c r="G241" t="str">
        <f>INDEX(Risk_Matrix!$B$2:$D$4,MATCH(E241,Risk_Matrix!$A$2:$A$4,0),MATCH(F241,Risk_Matrix!$B$1:$D$1,0))</f>
        <v>High</v>
      </c>
      <c r="H241" s="1">
        <v>46159</v>
      </c>
      <c r="I241" t="str">
        <v>Open</v>
      </c>
      <c r="J241" t="str">
        <v>Mitigation plan to be defined during site initiation visit</v>
      </c>
      <c r="K241" t="str">
        <v>Data Management Lead</v>
      </c>
      <c r="L241">
        <f>IF(G241="High",3,IF(G241="Medium",2,1))</f>
        <v>3</v>
      </c>
    </row>
    <row r="242">
      <c r="A242" t="str">
        <v>R-00241</v>
      </c>
      <c r="B242" t="str">
        <v>S-0041</v>
      </c>
      <c r="C242" t="str">
        <v>Operational</v>
      </c>
      <c r="D242" t="str">
        <v>Clinical coordinator role currently open, may delay start-up</v>
      </c>
      <c r="E242" t="str">
        <v>Low</v>
      </c>
      <c r="F242" t="str">
        <v>Medium</v>
      </c>
      <c r="G242" t="str">
        <f>INDEX(Risk_Matrix!$B$2:$D$4,MATCH(E242,Risk_Matrix!$A$2:$A$4,0),MATCH(F242,Risk_Matrix!$B$1:$D$1,0))</f>
        <v>Low</v>
      </c>
      <c r="H242" s="1">
        <v>46198</v>
      </c>
      <c r="I242" t="str">
        <v>Open</v>
      </c>
      <c r="J242" t="str">
        <v>Action plan pending sponsor/site review</v>
      </c>
      <c r="K242" t="str">
        <v>Site Feasibility Lead</v>
      </c>
      <c r="L242">
        <f>IF(G242="High",3,IF(G242="Medium",2,1))</f>
        <v>1</v>
      </c>
    </row>
    <row r="243">
      <c r="A243" t="str">
        <v>R-00242</v>
      </c>
      <c r="B243" t="str">
        <v>S-0041</v>
      </c>
      <c r="C243" t="str">
        <v>Compliance</v>
      </c>
      <c r="D243" t="str">
        <v>Prior regulatory inspection finding not yet fully closed out</v>
      </c>
      <c r="E243" t="str">
        <v>Medium</v>
      </c>
      <c r="F243" t="str">
        <v>Low</v>
      </c>
      <c r="G243" t="str">
        <f>INDEX(Risk_Matrix!$B$2:$D$4,MATCH(E243,Risk_Matrix!$A$2:$A$4,0),MATCH(F243,Risk_Matrix!$B$1:$D$1,0))</f>
        <v>Low</v>
      </c>
      <c r="H243" s="1">
        <v>46083</v>
      </c>
      <c r="I243" t="str">
        <v>Mitigated</v>
      </c>
      <c r="J243" t="str">
        <v>Mitigation actions completed; residual risk accepted</v>
      </c>
      <c r="K243" t="str">
        <v>Regulatory Affairs Lead</v>
      </c>
      <c r="L243">
        <f>IF(G243="High",3,IF(G243="Medium",2,1))</f>
        <v>1</v>
      </c>
    </row>
    <row r="244">
      <c r="A244" t="str">
        <v>R-00243</v>
      </c>
      <c r="B244" t="str">
        <v>S-0041</v>
      </c>
      <c r="C244" t="str">
        <v>Enrollment</v>
      </c>
      <c r="D244" t="str">
        <v>Referral pipeline narrower than target eligible population</v>
      </c>
      <c r="E244" t="str">
        <v>Low</v>
      </c>
      <c r="F244" t="str">
        <v>Low</v>
      </c>
      <c r="G244" t="str">
        <f>INDEX(Risk_Matrix!$B$2:$D$4,MATCH(E244,Risk_Matrix!$A$2:$A$4,0),MATCH(F244,Risk_Matrix!$B$1:$D$1,0))</f>
        <v>Low</v>
      </c>
      <c r="H244" s="1">
        <v>46226</v>
      </c>
      <c r="I244" t="str">
        <v>Monitoring</v>
      </c>
      <c r="J244" t="str">
        <v>Under active monitoring; escalate if trend worsens</v>
      </c>
      <c r="K244" t="str">
        <v>Study Start-Up Specialist</v>
      </c>
      <c r="L244">
        <f>IF(G244="High",3,IF(G244="Medium",2,1))</f>
        <v>1</v>
      </c>
    </row>
    <row r="245">
      <c r="A245" t="str">
        <v>R-00244</v>
      </c>
      <c r="B245" t="str">
        <v>S-0041</v>
      </c>
      <c r="C245" t="str">
        <v>Competitive</v>
      </c>
      <c r="D245" t="str">
        <v>Overlapping investigator commitments across concurrent trials</v>
      </c>
      <c r="E245" t="str">
        <v>Low</v>
      </c>
      <c r="F245" t="str">
        <v>Low</v>
      </c>
      <c r="G245" t="str">
        <f>INDEX(Risk_Matrix!$B$2:$D$4,MATCH(E245,Risk_Matrix!$A$2:$A$4,0),MATCH(F245,Risk_Matrix!$B$1:$D$1,0))</f>
        <v>Low</v>
      </c>
      <c r="H245" s="1">
        <v>46184</v>
      </c>
      <c r="I245" t="str">
        <v>Open</v>
      </c>
      <c r="J245" t="str">
        <v>Mitigation plan to be defined during site initiation visit</v>
      </c>
      <c r="K245" t="str">
        <v>Regulatory Affairs Lead</v>
      </c>
      <c r="L245">
        <f>IF(G245="High",3,IF(G245="Medium",2,1))</f>
        <v>1</v>
      </c>
    </row>
    <row r="246">
      <c r="A246" t="str">
        <v>R-00245</v>
      </c>
      <c r="B246" t="str">
        <v>S-0041</v>
      </c>
      <c r="C246" t="str">
        <v>Regulatory</v>
      </c>
      <c r="D246" t="str">
        <v>Local ethics committee review queue longer than regional average</v>
      </c>
      <c r="E246" t="str">
        <v>High</v>
      </c>
      <c r="F246" t="str">
        <v>High</v>
      </c>
      <c r="G246" t="str">
        <f>INDEX(Risk_Matrix!$B$2:$D$4,MATCH(E246,Risk_Matrix!$A$2:$A$4,0),MATCH(F246,Risk_Matrix!$B$1:$D$1,0))</f>
        <v>High</v>
      </c>
      <c r="H246" s="1">
        <v>46197</v>
      </c>
      <c r="I246" t="str">
        <v>Open</v>
      </c>
      <c r="J246" t="str">
        <v>Mitigation plan to be defined during site initiation visit</v>
      </c>
      <c r="K246" t="str">
        <v>Study Start-Up Specialist</v>
      </c>
      <c r="L246">
        <f>IF(G246="High",3,IF(G246="Medium",2,1))</f>
        <v>3</v>
      </c>
    </row>
    <row r="247">
      <c r="A247" t="str">
        <v>R-00246</v>
      </c>
      <c r="B247" t="str">
        <v>S-0041</v>
      </c>
      <c r="C247" t="str">
        <v>Data Integrity</v>
      </c>
      <c r="D247" t="str">
        <v>Source data verification gap flagged in a previous monitoring visit</v>
      </c>
      <c r="E247" t="str">
        <v>Low</v>
      </c>
      <c r="F247" t="str">
        <v>High</v>
      </c>
      <c r="G247" t="str">
        <f>INDEX(Risk_Matrix!$B$2:$D$4,MATCH(E247,Risk_Matrix!$A$2:$A$4,0),MATCH(F247,Risk_Matrix!$B$1:$D$1,0))</f>
        <v>Medium</v>
      </c>
      <c r="H247" s="1">
        <v>46235</v>
      </c>
      <c r="I247" t="str">
        <v>Open</v>
      </c>
      <c r="J247" t="str">
        <v>Action plan pending sponsor/site review</v>
      </c>
      <c r="K247" t="str">
        <v>Data Management Lead</v>
      </c>
      <c r="L247">
        <f>IF(G247="High",3,IF(G247="Medium",2,1))</f>
        <v>2</v>
      </c>
    </row>
    <row r="248">
      <c r="A248" t="str">
        <v>R-00247</v>
      </c>
      <c r="B248" t="str">
        <v>S-0042</v>
      </c>
      <c r="C248" t="str">
        <v>Operational</v>
      </c>
      <c r="D248" t="str">
        <v>Backup power/generator certification not yet confirmed</v>
      </c>
      <c r="E248" t="str">
        <v>Medium</v>
      </c>
      <c r="F248" t="str">
        <v>High</v>
      </c>
      <c r="G248" t="str">
        <f>INDEX(Risk_Matrix!$B$2:$D$4,MATCH(E248,Risk_Matrix!$A$2:$A$4,0),MATCH(F248,Risk_Matrix!$B$1:$D$1,0))</f>
        <v>High</v>
      </c>
      <c r="H248" s="1">
        <v>46062</v>
      </c>
      <c r="I248" t="str">
        <v>Monitoring</v>
      </c>
      <c r="J248" t="str">
        <v>Under active monitoring; escalate if trend worsens</v>
      </c>
      <c r="K248" t="str">
        <v>Site Feasibility Lead</v>
      </c>
      <c r="L248">
        <f>IF(G248="High",3,IF(G248="Medium",2,1))</f>
        <v>3</v>
      </c>
    </row>
    <row r="249">
      <c r="A249" t="str">
        <v>R-00248</v>
      </c>
      <c r="B249" t="str">
        <v>S-0042</v>
      </c>
      <c r="C249" t="str">
        <v>Compliance</v>
      </c>
      <c r="D249" t="str">
        <v>Informed consent documentation gap flagged in last internal audit</v>
      </c>
      <c r="E249" t="str">
        <v>Low</v>
      </c>
      <c r="F249" t="str">
        <v>Medium</v>
      </c>
      <c r="G249" t="str">
        <f>INDEX(Risk_Matrix!$B$2:$D$4,MATCH(E249,Risk_Matrix!$A$2:$A$4,0),MATCH(F249,Risk_Matrix!$B$1:$D$1,0))</f>
        <v>Low</v>
      </c>
      <c r="H249" s="1">
        <v>46215</v>
      </c>
      <c r="I249" t="str">
        <v>Monitoring</v>
      </c>
      <c r="J249" t="str">
        <v>Tracking indicator reviewed at each monitoring visit</v>
      </c>
      <c r="K249" t="str">
        <v>Regulatory Affairs Lead</v>
      </c>
      <c r="L249">
        <f>IF(G249="High",3,IF(G249="Medium",2,1))</f>
        <v>1</v>
      </c>
    </row>
    <row r="250">
      <c r="A250" t="str">
        <v>R-00249</v>
      </c>
      <c r="B250" t="str">
        <v>S-0042</v>
      </c>
      <c r="C250" t="str">
        <v>Enrollment</v>
      </c>
      <c r="D250" t="str">
        <v>Referral pipeline narrower than target eligible population</v>
      </c>
      <c r="E250" t="str">
        <v>Low</v>
      </c>
      <c r="F250" t="str">
        <v>Medium</v>
      </c>
      <c r="G250" t="str">
        <f>INDEX(Risk_Matrix!$B$2:$D$4,MATCH(E250,Risk_Matrix!$A$2:$A$4,0),MATCH(F250,Risk_Matrix!$B$1:$D$1,0))</f>
        <v>Low</v>
      </c>
      <c r="H250" s="1">
        <v>46172</v>
      </c>
      <c r="I250" t="str">
        <v>Open</v>
      </c>
      <c r="J250" t="str">
        <v>Mitigation plan to be defined during site initiation visit</v>
      </c>
      <c r="K250" t="str">
        <v>Site Feasibility Lead</v>
      </c>
      <c r="L250">
        <f>IF(G250="High",3,IF(G250="Medium",2,1))</f>
        <v>1</v>
      </c>
    </row>
    <row r="251">
      <c r="A251" t="str">
        <v>R-00250</v>
      </c>
      <c r="B251" t="str">
        <v>S-0042</v>
      </c>
      <c r="C251" t="str">
        <v>Competitive</v>
      </c>
      <c r="D251" t="str">
        <v>Overlapping investigator commitments across concurrent trials</v>
      </c>
      <c r="E251" t="str">
        <v>Low</v>
      </c>
      <c r="F251" t="str">
        <v>Low</v>
      </c>
      <c r="G251" t="str">
        <f>INDEX(Risk_Matrix!$B$2:$D$4,MATCH(E251,Risk_Matrix!$A$2:$A$4,0),MATCH(F251,Risk_Matrix!$B$1:$D$1,0))</f>
        <v>Low</v>
      </c>
      <c r="H251" s="1">
        <v>46173</v>
      </c>
      <c r="I251" t="str">
        <v>Mitigated</v>
      </c>
      <c r="J251" t="str">
        <v>Corrective action implemented; monitored at next visit</v>
      </c>
      <c r="K251" t="str">
        <v>Clinical Ops Manager</v>
      </c>
      <c r="L251">
        <f>IF(G251="High",3,IF(G251="Medium",2,1))</f>
        <v>1</v>
      </c>
    </row>
    <row r="252">
      <c r="A252" t="str">
        <v>R-00251</v>
      </c>
      <c r="B252" t="str">
        <v>S-0042</v>
      </c>
      <c r="C252" t="str">
        <v>Regulatory</v>
      </c>
      <c r="D252" t="str">
        <v>Recent local regulatory policy change may affect approval timeline</v>
      </c>
      <c r="E252" t="str">
        <v>High</v>
      </c>
      <c r="F252" t="str">
        <v>Medium</v>
      </c>
      <c r="G252" t="str">
        <f>INDEX(Risk_Matrix!$B$2:$D$4,MATCH(E252,Risk_Matrix!$A$2:$A$4,0),MATCH(F252,Risk_Matrix!$B$1:$D$1,0))</f>
        <v>High</v>
      </c>
      <c r="H252" s="1">
        <v>46173</v>
      </c>
      <c r="I252" t="str">
        <v>Open</v>
      </c>
      <c r="J252" t="str">
        <v>Mitigation plan to be defined during site initiation visit</v>
      </c>
      <c r="K252" t="str">
        <v>Regulatory Affairs Lead</v>
      </c>
      <c r="L252">
        <f>IF(G252="High",3,IF(G252="Medium",2,1))</f>
        <v>3</v>
      </c>
    </row>
    <row r="253">
      <c r="A253" t="str">
        <v>R-00252</v>
      </c>
      <c r="B253" t="str">
        <v>S-0042</v>
      </c>
      <c r="C253" t="str">
        <v>Data Integrity</v>
      </c>
      <c r="D253" t="str">
        <v>Source data verification gap flagged in a previous monitoring visit</v>
      </c>
      <c r="E253" t="str">
        <v>Low</v>
      </c>
      <c r="F253" t="str">
        <v>Low</v>
      </c>
      <c r="G253" t="str">
        <f>INDEX(Risk_Matrix!$B$2:$D$4,MATCH(E253,Risk_Matrix!$A$2:$A$4,0),MATCH(F253,Risk_Matrix!$B$1:$D$1,0))</f>
        <v>Low</v>
      </c>
      <c r="H253" s="1">
        <v>46196</v>
      </c>
      <c r="I253" t="str">
        <v>Open</v>
      </c>
      <c r="J253" t="str">
        <v>Mitigation plan to be defined during site initiation visit</v>
      </c>
      <c r="K253" t="str">
        <v>Data Management Lead</v>
      </c>
      <c r="L253">
        <f>IF(G253="High",3,IF(G253="Medium",2,1))</f>
        <v>1</v>
      </c>
    </row>
    <row r="254">
      <c r="A254" t="str">
        <v>R-00253</v>
      </c>
      <c r="B254" t="str">
        <v>S-0043</v>
      </c>
      <c r="C254" t="str">
        <v>Operational</v>
      </c>
      <c r="D254" t="str">
        <v>Nursing staff ratio below recommended threshold for trial volume</v>
      </c>
      <c r="E254" t="str">
        <v>Low</v>
      </c>
      <c r="F254" t="str">
        <v>High</v>
      </c>
      <c r="G254" t="str">
        <f>INDEX(Risk_Matrix!$B$2:$D$4,MATCH(E254,Risk_Matrix!$A$2:$A$4,0),MATCH(F254,Risk_Matrix!$B$1:$D$1,0))</f>
        <v>Medium</v>
      </c>
      <c r="H254" s="1">
        <v>46171</v>
      </c>
      <c r="I254" t="str">
        <v>Open</v>
      </c>
      <c r="J254" t="str">
        <v>Mitigation plan to be defined during site initiation visit</v>
      </c>
      <c r="K254" t="str">
        <v>Clinical Ops Manager</v>
      </c>
      <c r="L254">
        <f>IF(G254="High",3,IF(G254="Medium",2,1))</f>
        <v>2</v>
      </c>
    </row>
    <row r="255">
      <c r="A255" t="str">
        <v>R-00254</v>
      </c>
      <c r="B255" t="str">
        <v>S-0043</v>
      </c>
      <c r="C255" t="str">
        <v>Compliance</v>
      </c>
      <c r="D255" t="str">
        <v>Informed consent documentation gap flagged in last internal audit</v>
      </c>
      <c r="E255" t="str">
        <v>Medium</v>
      </c>
      <c r="F255" t="str">
        <v>High</v>
      </c>
      <c r="G255" t="str">
        <f>INDEX(Risk_Matrix!$B$2:$D$4,MATCH(E255,Risk_Matrix!$A$2:$A$4,0),MATCH(F255,Risk_Matrix!$B$1:$D$1,0))</f>
        <v>High</v>
      </c>
      <c r="H255" s="1">
        <v>46204</v>
      </c>
      <c r="I255" t="str">
        <v>Open</v>
      </c>
      <c r="J255" t="str">
        <v>Action plan pending sponsor/site review</v>
      </c>
      <c r="K255" t="str">
        <v>Data Management Lead</v>
      </c>
      <c r="L255">
        <f>IF(G255="High",3,IF(G255="Medium",2,1))</f>
        <v>3</v>
      </c>
    </row>
    <row r="256">
      <c r="A256" t="str">
        <v>R-00255</v>
      </c>
      <c r="B256" t="str">
        <v>S-0043</v>
      </c>
      <c r="C256" t="str">
        <v>Enrollment</v>
      </c>
      <c r="D256" t="str">
        <v>Screen failure rate above regional average in past studies</v>
      </c>
      <c r="E256" t="str">
        <v>Medium</v>
      </c>
      <c r="F256" t="str">
        <v>Medium</v>
      </c>
      <c r="G256" t="str">
        <f>INDEX(Risk_Matrix!$B$2:$D$4,MATCH(E256,Risk_Matrix!$A$2:$A$4,0),MATCH(F256,Risk_Matrix!$B$1:$D$1,0))</f>
        <v>Medium</v>
      </c>
      <c r="H256" s="1">
        <v>46204</v>
      </c>
      <c r="I256" t="str">
        <v>Monitoring</v>
      </c>
      <c r="J256" t="str">
        <v>Tracking indicator reviewed at each monitoring visit</v>
      </c>
      <c r="K256" t="str">
        <v>Site Feasibility Lead</v>
      </c>
      <c r="L256">
        <f>IF(G256="High",3,IF(G256="Medium",2,1))</f>
        <v>2</v>
      </c>
    </row>
    <row r="257">
      <c r="A257" t="str">
        <v>R-00256</v>
      </c>
      <c r="B257" t="str">
        <v>S-0043</v>
      </c>
      <c r="C257" t="str">
        <v>Competitive</v>
      </c>
      <c r="D257" t="str">
        <v>Shared patient pool with an adjacent high-volume site</v>
      </c>
      <c r="E257" t="str">
        <v>Medium</v>
      </c>
      <c r="F257" t="str">
        <v>Low</v>
      </c>
      <c r="G257" t="str">
        <f>INDEX(Risk_Matrix!$B$2:$D$4,MATCH(E257,Risk_Matrix!$A$2:$A$4,0),MATCH(F257,Risk_Matrix!$B$1:$D$1,0))</f>
        <v>Low</v>
      </c>
      <c r="H257" s="1">
        <v>46123</v>
      </c>
      <c r="I257" t="str">
        <v>Mitigated</v>
      </c>
      <c r="J257" t="str">
        <v>Mitigation actions completed; residual risk accepted</v>
      </c>
      <c r="K257" t="str">
        <v>Clinical Ops Manager</v>
      </c>
      <c r="L257">
        <f>IF(G257="High",3,IF(G257="Medium",2,1))</f>
        <v>1</v>
      </c>
    </row>
    <row r="258">
      <c r="A258" t="str">
        <v>R-00257</v>
      </c>
      <c r="B258" t="str">
        <v>S-0043</v>
      </c>
      <c r="C258" t="str">
        <v>Regulatory</v>
      </c>
      <c r="D258" t="str">
        <v>Import/customs license renewal pending for investigational product</v>
      </c>
      <c r="E258" t="str">
        <v>High</v>
      </c>
      <c r="F258" t="str">
        <v>High</v>
      </c>
      <c r="G258" t="str">
        <f>INDEX(Risk_Matrix!$B$2:$D$4,MATCH(E258,Risk_Matrix!$A$2:$A$4,0),MATCH(F258,Risk_Matrix!$B$1:$D$1,0))</f>
        <v>High</v>
      </c>
      <c r="H258" s="1">
        <v>46230</v>
      </c>
      <c r="I258" t="str">
        <v>Open</v>
      </c>
      <c r="J258" t="str">
        <v>Action plan pending sponsor/site review</v>
      </c>
      <c r="K258" t="str">
        <v>Regulatory Affairs Lead</v>
      </c>
      <c r="L258">
        <f>IF(G258="High",3,IF(G258="Medium",2,1))</f>
        <v>3</v>
      </c>
    </row>
    <row r="259">
      <c r="A259" t="str">
        <v>R-00258</v>
      </c>
      <c r="B259" t="str">
        <v>S-0043</v>
      </c>
      <c r="C259" t="str">
        <v>Data Integrity</v>
      </c>
      <c r="D259" t="str">
        <v>Source data verification gap flagged in a previous monitoring visit</v>
      </c>
      <c r="E259" t="str">
        <v>Medium</v>
      </c>
      <c r="F259" t="str">
        <v>High</v>
      </c>
      <c r="G259" t="str">
        <f>INDEX(Risk_Matrix!$B$2:$D$4,MATCH(E259,Risk_Matrix!$A$2:$A$4,0),MATCH(F259,Risk_Matrix!$B$1:$D$1,0))</f>
        <v>High</v>
      </c>
      <c r="H259" s="1">
        <v>46181</v>
      </c>
      <c r="I259" t="str">
        <v>Open</v>
      </c>
      <c r="J259" t="str">
        <v>Mitigation plan to be defined during site initiation visit</v>
      </c>
      <c r="K259" t="str">
        <v>Data Management Lead</v>
      </c>
      <c r="L259">
        <f>IF(G259="High",3,IF(G259="Medium",2,1))</f>
        <v>3</v>
      </c>
    </row>
    <row r="260">
      <c r="A260" t="str">
        <v>R-00259</v>
      </c>
      <c r="B260" t="str">
        <v>S-0044</v>
      </c>
      <c r="C260" t="str">
        <v>Operational</v>
      </c>
      <c r="D260" t="str">
        <v>Clinical coordinator role currently open, may delay start-up</v>
      </c>
      <c r="E260" t="str">
        <v>Medium</v>
      </c>
      <c r="F260" t="str">
        <v>Medium</v>
      </c>
      <c r="G260" t="str">
        <f>INDEX(Risk_Matrix!$B$2:$D$4,MATCH(E260,Risk_Matrix!$A$2:$A$4,0),MATCH(F260,Risk_Matrix!$B$1:$D$1,0))</f>
        <v>Medium</v>
      </c>
      <c r="H260" s="1">
        <v>46169</v>
      </c>
      <c r="I260" t="str">
        <v>Mitigated</v>
      </c>
      <c r="J260" t="str">
        <v>Mitigation actions completed; residual risk accepted</v>
      </c>
      <c r="K260" t="str">
        <v>Site Feasibility Lead</v>
      </c>
      <c r="L260">
        <f>IF(G260="High",3,IF(G260="Medium",2,1))</f>
        <v>2</v>
      </c>
    </row>
    <row r="261">
      <c r="A261" t="str">
        <v>R-00260</v>
      </c>
      <c r="B261" t="str">
        <v>S-0044</v>
      </c>
      <c r="C261" t="str">
        <v>Compliance</v>
      </c>
      <c r="D261" t="str">
        <v>Prior regulatory inspection finding not yet fully closed out</v>
      </c>
      <c r="E261" t="str">
        <v>Low</v>
      </c>
      <c r="F261" t="str">
        <v>Medium</v>
      </c>
      <c r="G261" t="str">
        <f>INDEX(Risk_Matrix!$B$2:$D$4,MATCH(E261,Risk_Matrix!$A$2:$A$4,0),MATCH(F261,Risk_Matrix!$B$1:$D$1,0))</f>
        <v>Low</v>
      </c>
      <c r="H261" s="1">
        <v>46184</v>
      </c>
      <c r="I261" t="str">
        <v>Closed</v>
      </c>
      <c r="J261" t="str">
        <v>Resolved; no further action required</v>
      </c>
      <c r="K261" t="str">
        <v>Regulatory Affairs Lead</v>
      </c>
      <c r="L261">
        <f>IF(G261="High",3,IF(G261="Medium",2,1))</f>
        <v>1</v>
      </c>
    </row>
    <row r="262">
      <c r="A262" t="str">
        <v>R-00261</v>
      </c>
      <c r="B262" t="str">
        <v>S-0044</v>
      </c>
      <c r="C262" t="str">
        <v>Enrollment</v>
      </c>
      <c r="D262" t="str">
        <v>Screen failure rate above regional average in past studies</v>
      </c>
      <c r="E262" t="str">
        <v>Low</v>
      </c>
      <c r="F262" t="str">
        <v>High</v>
      </c>
      <c r="G262" t="str">
        <f>INDEX(Risk_Matrix!$B$2:$D$4,MATCH(E262,Risk_Matrix!$A$2:$A$4,0),MATCH(F262,Risk_Matrix!$B$1:$D$1,0))</f>
        <v>Medium</v>
      </c>
      <c r="H262" s="1">
        <v>46141</v>
      </c>
      <c r="I262" t="str">
        <v>Closed</v>
      </c>
      <c r="J262" t="str">
        <v>Issue closed out following corrective action</v>
      </c>
      <c r="K262" t="str">
        <v>Site Feasibility Lead</v>
      </c>
      <c r="L262">
        <f>IF(G262="High",3,IF(G262="Medium",2,1))</f>
        <v>2</v>
      </c>
    </row>
    <row r="263">
      <c r="A263" t="str">
        <v>R-00262</v>
      </c>
      <c r="B263" t="str">
        <v>S-0044</v>
      </c>
      <c r="C263" t="str">
        <v>Competitive</v>
      </c>
      <c r="D263" t="str">
        <v>Overlapping investigator commitments across concurrent trials</v>
      </c>
      <c r="E263" t="str">
        <v>Medium</v>
      </c>
      <c r="F263" t="str">
        <v>Low</v>
      </c>
      <c r="G263" t="str">
        <f>INDEX(Risk_Matrix!$B$2:$D$4,MATCH(E263,Risk_Matrix!$A$2:$A$4,0),MATCH(F263,Risk_Matrix!$B$1:$D$1,0))</f>
        <v>Low</v>
      </c>
      <c r="H263" s="1">
        <v>46206</v>
      </c>
      <c r="I263" t="str">
        <v>Closed</v>
      </c>
      <c r="J263" t="str">
        <v>Resolved; no further action required</v>
      </c>
      <c r="K263" t="str">
        <v>Clinical Ops Manager</v>
      </c>
      <c r="L263">
        <f>IF(G263="High",3,IF(G263="Medium",2,1))</f>
        <v>1</v>
      </c>
    </row>
    <row r="264">
      <c r="A264" t="str">
        <v>R-00263</v>
      </c>
      <c r="B264" t="str">
        <v>S-0044</v>
      </c>
      <c r="C264" t="str">
        <v>Regulatory</v>
      </c>
      <c r="D264" t="str">
        <v>Import/customs license renewal pending for investigational product</v>
      </c>
      <c r="E264" t="str">
        <v>Low</v>
      </c>
      <c r="F264" t="str">
        <v>High</v>
      </c>
      <c r="G264" t="str">
        <f>INDEX(Risk_Matrix!$B$2:$D$4,MATCH(E264,Risk_Matrix!$A$2:$A$4,0),MATCH(F264,Risk_Matrix!$B$1:$D$1,0))</f>
        <v>Medium</v>
      </c>
      <c r="H264" s="1">
        <v>46211</v>
      </c>
      <c r="I264" t="str">
        <v>Open</v>
      </c>
      <c r="J264" t="str">
        <v>Mitigation plan to be defined during site initiation visit</v>
      </c>
      <c r="K264" t="str">
        <v>Regulatory Affairs Lead</v>
      </c>
      <c r="L264">
        <f>IF(G264="High",3,IF(G264="Medium",2,1))</f>
        <v>2</v>
      </c>
    </row>
    <row r="265">
      <c r="A265" t="str">
        <v>R-00264</v>
      </c>
      <c r="B265" t="str">
        <v>S-0044</v>
      </c>
      <c r="C265" t="str">
        <v>Data Integrity</v>
      </c>
      <c r="D265" t="str">
        <v>EDC query resolution time above sponsor benchmark historically</v>
      </c>
      <c r="E265" t="str">
        <v>High</v>
      </c>
      <c r="F265" t="str">
        <v>Medium</v>
      </c>
      <c r="G265" t="str">
        <f>INDEX(Risk_Matrix!$B$2:$D$4,MATCH(E265,Risk_Matrix!$A$2:$A$4,0),MATCH(F265,Risk_Matrix!$B$1:$D$1,0))</f>
        <v>High</v>
      </c>
      <c r="H265" s="1">
        <v>46227</v>
      </c>
      <c r="I265" t="str">
        <v>Open</v>
      </c>
      <c r="J265" t="str">
        <v>Action plan pending sponsor/site review</v>
      </c>
      <c r="K265" t="str">
        <v>Data Management Lead</v>
      </c>
      <c r="L265">
        <f>IF(G265="High",3,IF(G265="Medium",2,1))</f>
        <v>3</v>
      </c>
    </row>
    <row r="266">
      <c r="A266" t="str">
        <v>R-00265</v>
      </c>
      <c r="B266" t="str">
        <v>S-0045</v>
      </c>
      <c r="C266" t="str">
        <v>Operational</v>
      </c>
      <c r="D266" t="str">
        <v>Clinical coordinator role currently open, may delay start-up</v>
      </c>
      <c r="E266" t="str">
        <v>Medium</v>
      </c>
      <c r="F266" t="str">
        <v>Low</v>
      </c>
      <c r="G266" t="str">
        <f>INDEX(Risk_Matrix!$B$2:$D$4,MATCH(E266,Risk_Matrix!$A$2:$A$4,0),MATCH(F266,Risk_Matrix!$B$1:$D$1,0))</f>
        <v>Low</v>
      </c>
      <c r="H266" s="1">
        <v>46219</v>
      </c>
      <c r="I266" t="str">
        <v>Mitigated</v>
      </c>
      <c r="J266" t="str">
        <v>Mitigation actions completed; residual risk accepted</v>
      </c>
      <c r="K266" t="str">
        <v>Site Feasibility Lead</v>
      </c>
      <c r="L266">
        <f>IF(G266="High",3,IF(G266="Medium",2,1))</f>
        <v>1</v>
      </c>
    </row>
    <row r="267">
      <c r="A267" t="str">
        <v>R-00266</v>
      </c>
      <c r="B267" t="str">
        <v>S-0045</v>
      </c>
      <c r="C267" t="str">
        <v>Compliance</v>
      </c>
      <c r="D267" t="str">
        <v>Informed consent documentation gap flagged in last internal audit</v>
      </c>
      <c r="E267" t="str">
        <v>High</v>
      </c>
      <c r="F267" t="str">
        <v>Medium</v>
      </c>
      <c r="G267" t="str">
        <f>INDEX(Risk_Matrix!$B$2:$D$4,MATCH(E267,Risk_Matrix!$A$2:$A$4,0),MATCH(F267,Risk_Matrix!$B$1:$D$1,0))</f>
        <v>High</v>
      </c>
      <c r="H267" s="1">
        <v>46195</v>
      </c>
      <c r="I267" t="str">
        <v>Open</v>
      </c>
      <c r="J267" t="str">
        <v>Action plan pending sponsor/site review</v>
      </c>
      <c r="K267" t="str">
        <v>Regulatory Affairs Lead</v>
      </c>
      <c r="L267">
        <f>IF(G267="High",3,IF(G267="Medium",2,1))</f>
        <v>3</v>
      </c>
    </row>
    <row r="268">
      <c r="A268" t="str">
        <v>R-00267</v>
      </c>
      <c r="B268" t="str">
        <v>S-0045</v>
      </c>
      <c r="C268" t="str">
        <v>Enrollment</v>
      </c>
      <c r="D268" t="str">
        <v>Screen failure rate above regional average in past studies</v>
      </c>
      <c r="E268" t="str">
        <v>Low</v>
      </c>
      <c r="F268" t="str">
        <v>Low</v>
      </c>
      <c r="G268" t="str">
        <f>INDEX(Risk_Matrix!$B$2:$D$4,MATCH(E268,Risk_Matrix!$A$2:$A$4,0),MATCH(F268,Risk_Matrix!$B$1:$D$1,0))</f>
        <v>Low</v>
      </c>
      <c r="H268" s="1">
        <v>46123</v>
      </c>
      <c r="I268" t="str">
        <v>Mitigated</v>
      </c>
      <c r="J268" t="str">
        <v>Corrective action implemented; monitored at next visit</v>
      </c>
      <c r="K268" t="str">
        <v>Study Start-Up Specialist</v>
      </c>
      <c r="L268">
        <f>IF(G268="High",3,IF(G268="Medium",2,1))</f>
        <v>1</v>
      </c>
    </row>
    <row r="269">
      <c r="A269" t="str">
        <v>R-00268</v>
      </c>
      <c r="B269" t="str">
        <v>S-0045</v>
      </c>
      <c r="C269" t="str">
        <v>Competitive</v>
      </c>
      <c r="D269" t="str">
        <v>Overlapping investigator commitments across concurrent trials</v>
      </c>
      <c r="E269" t="str">
        <v>Medium</v>
      </c>
      <c r="F269" t="str">
        <v>Low</v>
      </c>
      <c r="G269" t="str">
        <f>INDEX(Risk_Matrix!$B$2:$D$4,MATCH(E269,Risk_Matrix!$A$2:$A$4,0),MATCH(F269,Risk_Matrix!$B$1:$D$1,0))</f>
        <v>Low</v>
      </c>
      <c r="H269" s="1">
        <v>46184</v>
      </c>
      <c r="I269" t="str">
        <v>Open</v>
      </c>
      <c r="J269" t="str">
        <v>Mitigation plan to be defined during site initiation visit</v>
      </c>
      <c r="K269" t="str">
        <v>Regulatory Affairs Lead</v>
      </c>
      <c r="L269">
        <f>IF(G269="High",3,IF(G269="Medium",2,1))</f>
        <v>1</v>
      </c>
    </row>
    <row r="270">
      <c r="A270" t="str">
        <v>R-00269</v>
      </c>
      <c r="B270" t="str">
        <v>S-0045</v>
      </c>
      <c r="C270" t="str">
        <v>Regulatory</v>
      </c>
      <c r="D270" t="str">
        <v>Recent local regulatory policy change may affect approval timeline</v>
      </c>
      <c r="E270" t="str">
        <v>High</v>
      </c>
      <c r="F270" t="str">
        <v>Medium</v>
      </c>
      <c r="G270" t="str">
        <f>INDEX(Risk_Matrix!$B$2:$D$4,MATCH(E270,Risk_Matrix!$A$2:$A$4,0),MATCH(F270,Risk_Matrix!$B$1:$D$1,0))</f>
        <v>High</v>
      </c>
      <c r="H270" s="1">
        <v>46056</v>
      </c>
      <c r="I270" t="str">
        <v>Monitoring</v>
      </c>
      <c r="J270" t="str">
        <v>Under active monitoring; escalate if trend worsens</v>
      </c>
      <c r="K270" t="str">
        <v>Regulatory Affairs Lead</v>
      </c>
      <c r="L270">
        <f>IF(G270="High",3,IF(G270="Medium",2,1))</f>
        <v>3</v>
      </c>
    </row>
    <row r="271">
      <c r="A271" t="str">
        <v>R-00270</v>
      </c>
      <c r="B271" t="str">
        <v>S-0045</v>
      </c>
      <c r="C271" t="str">
        <v>Data Integrity</v>
      </c>
      <c r="D271" t="str">
        <v>EDC query resolution time above sponsor benchmark historically</v>
      </c>
      <c r="E271" t="str">
        <v>Low</v>
      </c>
      <c r="F271" t="str">
        <v>Low</v>
      </c>
      <c r="G271" t="str">
        <f>INDEX(Risk_Matrix!$B$2:$D$4,MATCH(E271,Risk_Matrix!$A$2:$A$4,0),MATCH(F271,Risk_Matrix!$B$1:$D$1,0))</f>
        <v>Low</v>
      </c>
      <c r="H271" s="1">
        <v>46117</v>
      </c>
      <c r="I271" t="str">
        <v>Closed</v>
      </c>
      <c r="J271" t="str">
        <v>Resolved; no further action required</v>
      </c>
      <c r="K271" t="str">
        <v>Data Management Lead</v>
      </c>
      <c r="L271">
        <f>IF(G271="High",3,IF(G271="Medium",2,1))</f>
        <v>1</v>
      </c>
    </row>
    <row r="272">
      <c r="A272" t="str">
        <v>R-00271</v>
      </c>
      <c r="B272" t="str">
        <v>S-0046</v>
      </c>
      <c r="C272" t="str">
        <v>Operational</v>
      </c>
      <c r="D272" t="str">
        <v>Backup power/generator certification not yet confirmed</v>
      </c>
      <c r="E272" t="str">
        <v>High</v>
      </c>
      <c r="F272" t="str">
        <v>High</v>
      </c>
      <c r="G272" t="str">
        <f>INDEX(Risk_Matrix!$B$2:$D$4,MATCH(E272,Risk_Matrix!$A$2:$A$4,0),MATCH(F272,Risk_Matrix!$B$1:$D$1,0))</f>
        <v>High</v>
      </c>
      <c r="H272" s="1">
        <v>46224</v>
      </c>
      <c r="I272" t="str">
        <v>Monitoring</v>
      </c>
      <c r="J272" t="str">
        <v>Tracking indicator reviewed at each monitoring visit</v>
      </c>
      <c r="K272" t="str">
        <v>Site Feasibility Lead</v>
      </c>
      <c r="L272">
        <f>IF(G272="High",3,IF(G272="Medium",2,1))</f>
        <v>3</v>
      </c>
    </row>
    <row r="273">
      <c r="A273" t="str">
        <v>R-00272</v>
      </c>
      <c r="B273" t="str">
        <v>S-0046</v>
      </c>
      <c r="C273" t="str">
        <v>Compliance</v>
      </c>
      <c r="D273" t="str">
        <v>Informed consent documentation gap flagged in last internal audit</v>
      </c>
      <c r="E273" t="str">
        <v>High</v>
      </c>
      <c r="F273" t="str">
        <v>Medium</v>
      </c>
      <c r="G273" t="str">
        <f>INDEX(Risk_Matrix!$B$2:$D$4,MATCH(E273,Risk_Matrix!$A$2:$A$4,0),MATCH(F273,Risk_Matrix!$B$1:$D$1,0))</f>
        <v>High</v>
      </c>
      <c r="H273" s="1">
        <v>46063</v>
      </c>
      <c r="I273" t="str">
        <v>Monitoring</v>
      </c>
      <c r="J273" t="str">
        <v>Under active monitoring; escalate if trend worsens</v>
      </c>
      <c r="K273" t="str">
        <v>Data Management Lead</v>
      </c>
      <c r="L273">
        <f>IF(G273="High",3,IF(G273="Medium",2,1))</f>
        <v>3</v>
      </c>
    </row>
    <row r="274">
      <c r="A274" t="str">
        <v>R-00273</v>
      </c>
      <c r="B274" t="str">
        <v>S-0046</v>
      </c>
      <c r="C274" t="str">
        <v>Enrollment</v>
      </c>
      <c r="D274" t="str">
        <v>Historical seasonal enrollment slowdown observed at this site</v>
      </c>
      <c r="E274" t="str">
        <v>Low</v>
      </c>
      <c r="F274" t="str">
        <v>Medium</v>
      </c>
      <c r="G274" t="str">
        <f>INDEX(Risk_Matrix!$B$2:$D$4,MATCH(E274,Risk_Matrix!$A$2:$A$4,0),MATCH(F274,Risk_Matrix!$B$1:$D$1,0))</f>
        <v>Low</v>
      </c>
      <c r="H274" s="1">
        <v>46058</v>
      </c>
      <c r="I274" t="str">
        <v>Monitoring</v>
      </c>
      <c r="J274" t="str">
        <v>Tracking indicator reviewed at each monitoring visit</v>
      </c>
      <c r="K274" t="str">
        <v>Site Feasibility Lead</v>
      </c>
      <c r="L274">
        <f>IF(G274="High",3,IF(G274="Medium",2,1))</f>
        <v>1</v>
      </c>
    </row>
    <row r="275">
      <c r="A275" t="str">
        <v>R-00274</v>
      </c>
      <c r="B275" t="str">
        <v>S-0046</v>
      </c>
      <c r="C275" t="str">
        <v>Competitive</v>
      </c>
      <c r="D275" t="str">
        <v>Shared patient pool with an adjacent high-volume site</v>
      </c>
      <c r="E275" t="str">
        <v>High</v>
      </c>
      <c r="F275" t="str">
        <v>Low</v>
      </c>
      <c r="G275" t="str">
        <f>INDEX(Risk_Matrix!$B$2:$D$4,MATCH(E275,Risk_Matrix!$A$2:$A$4,0),MATCH(F275,Risk_Matrix!$B$1:$D$1,0))</f>
        <v>Medium</v>
      </c>
      <c r="H275" s="1">
        <v>46233</v>
      </c>
      <c r="I275" t="str">
        <v>Open</v>
      </c>
      <c r="J275" t="str">
        <v>Action plan pending sponsor/site review</v>
      </c>
      <c r="K275" t="str">
        <v>Clinical Ops Manager</v>
      </c>
      <c r="L275">
        <f>IF(G275="High",3,IF(G275="Medium",2,1))</f>
        <v>2</v>
      </c>
    </row>
    <row r="276">
      <c r="A276" t="str">
        <v>R-00275</v>
      </c>
      <c r="B276" t="str">
        <v>S-0046</v>
      </c>
      <c r="C276" t="str">
        <v>Regulatory</v>
      </c>
      <c r="D276" t="str">
        <v>Import/customs license renewal pending for investigational product</v>
      </c>
      <c r="E276" t="str">
        <v>Medium</v>
      </c>
      <c r="F276" t="str">
        <v>High</v>
      </c>
      <c r="G276" t="str">
        <f>INDEX(Risk_Matrix!$B$2:$D$4,MATCH(E276,Risk_Matrix!$A$2:$A$4,0),MATCH(F276,Risk_Matrix!$B$1:$D$1,0))</f>
        <v>High</v>
      </c>
      <c r="H276" s="1">
        <v>46216</v>
      </c>
      <c r="I276" t="str">
        <v>Monitoring</v>
      </c>
      <c r="J276" t="str">
        <v>Tracking indicator reviewed at each monitoring visit</v>
      </c>
      <c r="K276" t="str">
        <v>Study Start-Up Specialist</v>
      </c>
      <c r="L276">
        <f>IF(G276="High",3,IF(G276="Medium",2,1))</f>
        <v>3</v>
      </c>
    </row>
    <row r="277">
      <c r="A277" t="str">
        <v>R-00276</v>
      </c>
      <c r="B277" t="str">
        <v>S-0046</v>
      </c>
      <c r="C277" t="str">
        <v>Data Integrity</v>
      </c>
      <c r="D277" t="str">
        <v>Source data verification gap flagged in a previous monitoring visit</v>
      </c>
      <c r="E277" t="str">
        <v>High</v>
      </c>
      <c r="F277" t="str">
        <v>Low</v>
      </c>
      <c r="G277" t="str">
        <f>INDEX(Risk_Matrix!$B$2:$D$4,MATCH(E277,Risk_Matrix!$A$2:$A$4,0),MATCH(F277,Risk_Matrix!$B$1:$D$1,0))</f>
        <v>Medium</v>
      </c>
      <c r="H277" s="1">
        <v>46232</v>
      </c>
      <c r="I277" t="str">
        <v>Mitigated</v>
      </c>
      <c r="J277" t="str">
        <v>Mitigation actions completed; residual risk accepted</v>
      </c>
      <c r="K277" t="str">
        <v>Data Management Lead</v>
      </c>
      <c r="L277">
        <f>IF(G277="High",3,IF(G277="Medium",2,1))</f>
        <v>2</v>
      </c>
    </row>
    <row r="278">
      <c r="A278" t="str">
        <v>R-00277</v>
      </c>
      <c r="B278" t="str">
        <v>S-0047</v>
      </c>
      <c r="C278" t="str">
        <v>Operational</v>
      </c>
      <c r="D278" t="str">
        <v>Clinical coordinator role currently open, may delay start-up</v>
      </c>
      <c r="E278" t="str">
        <v>High</v>
      </c>
      <c r="F278" t="str">
        <v>Medium</v>
      </c>
      <c r="G278" t="str">
        <f>INDEX(Risk_Matrix!$B$2:$D$4,MATCH(E278,Risk_Matrix!$A$2:$A$4,0),MATCH(F278,Risk_Matrix!$B$1:$D$1,0))</f>
        <v>High</v>
      </c>
      <c r="H278" s="1">
        <v>46155</v>
      </c>
      <c r="I278" t="str">
        <v>Monitoring</v>
      </c>
      <c r="J278" t="str">
        <v>Tracking indicator reviewed at each monitoring visit</v>
      </c>
      <c r="K278" t="str">
        <v>Site Feasibility Lead</v>
      </c>
      <c r="L278">
        <f>IF(G278="High",3,IF(G278="Medium",2,1))</f>
        <v>3</v>
      </c>
    </row>
    <row r="279">
      <c r="A279" t="str">
        <v>R-00278</v>
      </c>
      <c r="B279" t="str">
        <v>S-0047</v>
      </c>
      <c r="C279" t="str">
        <v>Compliance</v>
      </c>
      <c r="D279" t="str">
        <v>Minor protocol deviation noted in a prior trial at this site</v>
      </c>
      <c r="E279" t="str">
        <v>Medium</v>
      </c>
      <c r="F279" t="str">
        <v>Medium</v>
      </c>
      <c r="G279" t="str">
        <f>INDEX(Risk_Matrix!$B$2:$D$4,MATCH(E279,Risk_Matrix!$A$2:$A$4,0),MATCH(F279,Risk_Matrix!$B$1:$D$1,0))</f>
        <v>Medium</v>
      </c>
      <c r="H279" s="1">
        <v>46174</v>
      </c>
      <c r="I279" t="str">
        <v>Open</v>
      </c>
      <c r="J279" t="str">
        <v>Mitigation plan to be defined during site initiation visit</v>
      </c>
      <c r="K279" t="str">
        <v>Data Management Lead</v>
      </c>
      <c r="L279">
        <f>IF(G279="High",3,IF(G279="Medium",2,1))</f>
        <v>2</v>
      </c>
    </row>
    <row r="280">
      <c r="A280" t="str">
        <v>R-00279</v>
      </c>
      <c r="B280" t="str">
        <v>S-0047</v>
      </c>
      <c r="C280" t="str">
        <v>Enrollment</v>
      </c>
      <c r="D280" t="str">
        <v>Historical seasonal enrollment slowdown observed at this site</v>
      </c>
      <c r="E280" t="str">
        <v>Medium</v>
      </c>
      <c r="F280" t="str">
        <v>Low</v>
      </c>
      <c r="G280" t="str">
        <f>INDEX(Risk_Matrix!$B$2:$D$4,MATCH(E280,Risk_Matrix!$A$2:$A$4,0),MATCH(F280,Risk_Matrix!$B$1:$D$1,0))</f>
        <v>Low</v>
      </c>
      <c r="H280" s="1">
        <v>46143</v>
      </c>
      <c r="I280" t="str">
        <v>Mitigated</v>
      </c>
      <c r="J280" t="str">
        <v>Corrective action implemented; monitored at next visit</v>
      </c>
      <c r="K280" t="str">
        <v>Study Start-Up Specialist</v>
      </c>
      <c r="L280">
        <f>IF(G280="High",3,IF(G280="Medium",2,1))</f>
        <v>1</v>
      </c>
    </row>
    <row r="281">
      <c r="A281" t="str">
        <v>R-00280</v>
      </c>
      <c r="B281" t="str">
        <v>S-0047</v>
      </c>
      <c r="C281" t="str">
        <v>Competitive</v>
      </c>
      <c r="D281" t="str">
        <v>Shared patient pool with an adjacent high-volume site</v>
      </c>
      <c r="E281" t="str">
        <v>Medium</v>
      </c>
      <c r="F281" t="str">
        <v>Low</v>
      </c>
      <c r="G281" t="str">
        <f>INDEX(Risk_Matrix!$B$2:$D$4,MATCH(E281,Risk_Matrix!$A$2:$A$4,0),MATCH(F281,Risk_Matrix!$B$1:$D$1,0))</f>
        <v>Low</v>
      </c>
      <c r="H281" s="1">
        <v>46205</v>
      </c>
      <c r="I281" t="str">
        <v>Monitoring</v>
      </c>
      <c r="J281" t="str">
        <v>Under active monitoring; escalate if trend worsens</v>
      </c>
      <c r="K281" t="str">
        <v>Regulatory Affairs Lead</v>
      </c>
      <c r="L281">
        <f>IF(G281="High",3,IF(G281="Medium",2,1))</f>
        <v>1</v>
      </c>
    </row>
    <row r="282">
      <c r="A282" t="str">
        <v>R-00281</v>
      </c>
      <c r="B282" t="str">
        <v>S-0047</v>
      </c>
      <c r="C282" t="str">
        <v>Regulatory</v>
      </c>
      <c r="D282" t="str">
        <v>Local ethics committee review queue longer than regional average</v>
      </c>
      <c r="E282" t="str">
        <v>Low</v>
      </c>
      <c r="F282" t="str">
        <v>Medium</v>
      </c>
      <c r="G282" t="str">
        <f>INDEX(Risk_Matrix!$B$2:$D$4,MATCH(E282,Risk_Matrix!$A$2:$A$4,0),MATCH(F282,Risk_Matrix!$B$1:$D$1,0))</f>
        <v>Low</v>
      </c>
      <c r="H282" s="1">
        <v>46141</v>
      </c>
      <c r="I282" t="str">
        <v>Closed</v>
      </c>
      <c r="J282" t="str">
        <v>Resolved; no further action required</v>
      </c>
      <c r="K282" t="str">
        <v>Regulatory Affairs Lead</v>
      </c>
      <c r="L282">
        <f>IF(G282="High",3,IF(G282="Medium",2,1))</f>
        <v>1</v>
      </c>
    </row>
    <row r="283">
      <c r="A283" t="str">
        <v>R-00282</v>
      </c>
      <c r="B283" t="str">
        <v>S-0047</v>
      </c>
      <c r="C283" t="str">
        <v>Data Integrity</v>
      </c>
      <c r="D283" t="str">
        <v>Source data verification gap flagged in a previous monitoring visit</v>
      </c>
      <c r="E283" t="str">
        <v>High</v>
      </c>
      <c r="F283" t="str">
        <v>Low</v>
      </c>
      <c r="G283" t="str">
        <f>INDEX(Risk_Matrix!$B$2:$D$4,MATCH(E283,Risk_Matrix!$A$2:$A$4,0),MATCH(F283,Risk_Matrix!$B$1:$D$1,0))</f>
        <v>Medium</v>
      </c>
      <c r="H283" s="1">
        <v>46144</v>
      </c>
      <c r="I283" t="str">
        <v>Monitoring</v>
      </c>
      <c r="J283" t="str">
        <v>Tracking indicator reviewed at each monitoring visit</v>
      </c>
      <c r="K283" t="str">
        <v>Data Management Lead</v>
      </c>
      <c r="L283">
        <f>IF(G283="High",3,IF(G283="Medium",2,1))</f>
        <v>2</v>
      </c>
    </row>
    <row r="284">
      <c r="A284" t="str">
        <v>R-00283</v>
      </c>
      <c r="B284" t="str">
        <v>S-0048</v>
      </c>
      <c r="C284" t="str">
        <v>Operational</v>
      </c>
      <c r="D284" t="str">
        <v>Backup power/generator certification not yet confirmed</v>
      </c>
      <c r="E284" t="str">
        <v>High</v>
      </c>
      <c r="F284" t="str">
        <v>Medium</v>
      </c>
      <c r="G284" t="str">
        <f>INDEX(Risk_Matrix!$B$2:$D$4,MATCH(E284,Risk_Matrix!$A$2:$A$4,0),MATCH(F284,Risk_Matrix!$B$1:$D$1,0))</f>
        <v>High</v>
      </c>
      <c r="H284" s="1">
        <v>46174</v>
      </c>
      <c r="I284" t="str">
        <v>Open</v>
      </c>
      <c r="J284" t="str">
        <v>Action plan pending sponsor/site review</v>
      </c>
      <c r="K284" t="str">
        <v>Clinical Ops Manager</v>
      </c>
      <c r="L284">
        <f>IF(G284="High",3,IF(G284="Medium",2,1))</f>
        <v>3</v>
      </c>
    </row>
    <row r="285">
      <c r="A285" t="str">
        <v>R-00284</v>
      </c>
      <c r="B285" t="str">
        <v>S-0048</v>
      </c>
      <c r="C285" t="str">
        <v>Compliance</v>
      </c>
      <c r="D285" t="str">
        <v>Minor protocol deviation noted in a prior trial at this site</v>
      </c>
      <c r="E285" t="str">
        <v>Medium</v>
      </c>
      <c r="F285" t="str">
        <v>High</v>
      </c>
      <c r="G285" t="str">
        <f>INDEX(Risk_Matrix!$B$2:$D$4,MATCH(E285,Risk_Matrix!$A$2:$A$4,0),MATCH(F285,Risk_Matrix!$B$1:$D$1,0))</f>
        <v>High</v>
      </c>
      <c r="H285" s="1">
        <v>46126</v>
      </c>
      <c r="I285" t="str">
        <v>Monitoring</v>
      </c>
      <c r="J285" t="str">
        <v>Tracking indicator reviewed at each monitoring visit</v>
      </c>
      <c r="K285" t="str">
        <v>Data Management Lead</v>
      </c>
      <c r="L285">
        <f>IF(G285="High",3,IF(G285="Medium",2,1))</f>
        <v>3</v>
      </c>
    </row>
    <row r="286">
      <c r="A286" t="str">
        <v>R-00285</v>
      </c>
      <c r="B286" t="str">
        <v>S-0048</v>
      </c>
      <c r="C286" t="str">
        <v>Enrollment</v>
      </c>
      <c r="D286" t="str">
        <v>Screen failure rate above regional average in past studies</v>
      </c>
      <c r="E286" t="str">
        <v>Medium</v>
      </c>
      <c r="F286" t="str">
        <v>Low</v>
      </c>
      <c r="G286" t="str">
        <f>INDEX(Risk_Matrix!$B$2:$D$4,MATCH(E286,Risk_Matrix!$A$2:$A$4,0),MATCH(F286,Risk_Matrix!$B$1:$D$1,0))</f>
        <v>Low</v>
      </c>
      <c r="H286" s="1">
        <v>46177</v>
      </c>
      <c r="I286" t="str">
        <v>Open</v>
      </c>
      <c r="J286" t="str">
        <v>Action plan pending sponsor/site review</v>
      </c>
      <c r="K286" t="str">
        <v>Site Feasibility Lead</v>
      </c>
      <c r="L286">
        <f>IF(G286="High",3,IF(G286="Medium",2,1))</f>
        <v>1</v>
      </c>
    </row>
    <row r="287">
      <c r="A287" t="str">
        <v>R-00286</v>
      </c>
      <c r="B287" t="str">
        <v>S-0048</v>
      </c>
      <c r="C287" t="str">
        <v>Competitive</v>
      </c>
      <c r="D287" t="str">
        <v>One or more competing trials recruiting the same indication nearby</v>
      </c>
      <c r="E287" t="str">
        <v>Medium</v>
      </c>
      <c r="F287" t="str">
        <v>Medium</v>
      </c>
      <c r="G287" t="str">
        <f>INDEX(Risk_Matrix!$B$2:$D$4,MATCH(E287,Risk_Matrix!$A$2:$A$4,0),MATCH(F287,Risk_Matrix!$B$1:$D$1,0))</f>
        <v>Medium</v>
      </c>
      <c r="H287" s="1">
        <v>46177</v>
      </c>
      <c r="I287" t="str">
        <v>Monitoring</v>
      </c>
      <c r="J287" t="str">
        <v>Tracking indicator reviewed at each monitoring visit</v>
      </c>
      <c r="K287" t="str">
        <v>Regulatory Affairs Lead</v>
      </c>
      <c r="L287">
        <f>IF(G287="High",3,IF(G287="Medium",2,1))</f>
        <v>2</v>
      </c>
    </row>
    <row r="288">
      <c r="A288" t="str">
        <v>R-00287</v>
      </c>
      <c r="B288" t="str">
        <v>S-0048</v>
      </c>
      <c r="C288" t="str">
        <v>Regulatory</v>
      </c>
      <c r="D288" t="str">
        <v>Recent local regulatory policy change may affect approval timeline</v>
      </c>
      <c r="E288" t="str">
        <v>Medium</v>
      </c>
      <c r="F288" t="str">
        <v>Medium</v>
      </c>
      <c r="G288" t="str">
        <f>INDEX(Risk_Matrix!$B$2:$D$4,MATCH(E288,Risk_Matrix!$A$2:$A$4,0),MATCH(F288,Risk_Matrix!$B$1:$D$1,0))</f>
        <v>Medium</v>
      </c>
      <c r="H288" s="1">
        <v>46168</v>
      </c>
      <c r="I288" t="str">
        <v>Open</v>
      </c>
      <c r="J288" t="str">
        <v>Mitigation plan to be defined during site initiation visit</v>
      </c>
      <c r="K288" t="str">
        <v>Regulatory Affairs Lead</v>
      </c>
      <c r="L288">
        <f>IF(G288="High",3,IF(G288="Medium",2,1))</f>
        <v>2</v>
      </c>
    </row>
    <row r="289">
      <c r="A289" t="str">
        <v>R-00288</v>
      </c>
      <c r="B289" t="str">
        <v>S-0048</v>
      </c>
      <c r="C289" t="str">
        <v>Data Integrity</v>
      </c>
      <c r="D289" t="str">
        <v>Source data verification gap flagged in a previous monitoring visit</v>
      </c>
      <c r="E289" t="str">
        <v>Low</v>
      </c>
      <c r="F289" t="str">
        <v>High</v>
      </c>
      <c r="G289" t="str">
        <f>INDEX(Risk_Matrix!$B$2:$D$4,MATCH(E289,Risk_Matrix!$A$2:$A$4,0),MATCH(F289,Risk_Matrix!$B$1:$D$1,0))</f>
        <v>Medium</v>
      </c>
      <c r="H289" s="1">
        <v>46184</v>
      </c>
      <c r="I289" t="str">
        <v>Monitoring</v>
      </c>
      <c r="J289" t="str">
        <v>Under active monitoring; escalate if trend worsens</v>
      </c>
      <c r="K289" t="str">
        <v>Data Management Lead</v>
      </c>
      <c r="L289">
        <f>IF(G289="High",3,IF(G289="Medium",2,1))</f>
        <v>2</v>
      </c>
    </row>
    <row r="290">
      <c r="A290" t="str">
        <v>R-00289</v>
      </c>
      <c r="B290" t="str">
        <v>S-0049</v>
      </c>
      <c r="C290" t="str">
        <v>Operational</v>
      </c>
      <c r="D290" t="str">
        <v>Clinical coordinator role currently open, may delay start-up</v>
      </c>
      <c r="E290" t="str">
        <v>Low</v>
      </c>
      <c r="F290" t="str">
        <v>High</v>
      </c>
      <c r="G290" t="str">
        <f>INDEX(Risk_Matrix!$B$2:$D$4,MATCH(E290,Risk_Matrix!$A$2:$A$4,0),MATCH(F290,Risk_Matrix!$B$1:$D$1,0))</f>
        <v>Medium</v>
      </c>
      <c r="H290" s="1">
        <v>46119</v>
      </c>
      <c r="I290" t="str">
        <v>Monitoring</v>
      </c>
      <c r="J290" t="str">
        <v>Under active monitoring; escalate if trend worsens</v>
      </c>
      <c r="K290" t="str">
        <v>Site Feasibility Lead</v>
      </c>
      <c r="L290">
        <f>IF(G290="High",3,IF(G290="Medium",2,1))</f>
        <v>2</v>
      </c>
    </row>
    <row r="291">
      <c r="A291" t="str">
        <v>R-00290</v>
      </c>
      <c r="B291" t="str">
        <v>S-0049</v>
      </c>
      <c r="C291" t="str">
        <v>Compliance</v>
      </c>
      <c r="D291" t="str">
        <v>Informed consent documentation gap flagged in last internal audit</v>
      </c>
      <c r="E291" t="str">
        <v>Low</v>
      </c>
      <c r="F291" t="str">
        <v>Low</v>
      </c>
      <c r="G291" t="str">
        <f>INDEX(Risk_Matrix!$B$2:$D$4,MATCH(E291,Risk_Matrix!$A$2:$A$4,0),MATCH(F291,Risk_Matrix!$B$1:$D$1,0))</f>
        <v>Low</v>
      </c>
      <c r="H291" s="1">
        <v>46123</v>
      </c>
      <c r="I291" t="str">
        <v>Mitigated</v>
      </c>
      <c r="J291" t="str">
        <v>Corrective action implemented; monitored at next visit</v>
      </c>
      <c r="K291" t="str">
        <v>Data Management Lead</v>
      </c>
      <c r="L291">
        <f>IF(G291="High",3,IF(G291="Medium",2,1))</f>
        <v>1</v>
      </c>
    </row>
    <row r="292">
      <c r="A292" t="str">
        <v>R-00291</v>
      </c>
      <c r="B292" t="str">
        <v>S-0049</v>
      </c>
      <c r="C292" t="str">
        <v>Enrollment</v>
      </c>
      <c r="D292" t="str">
        <v>Patient travel distance may affect long-term retention</v>
      </c>
      <c r="E292" t="str">
        <v>Low</v>
      </c>
      <c r="F292" t="str">
        <v>Low</v>
      </c>
      <c r="G292" t="str">
        <f>INDEX(Risk_Matrix!$B$2:$D$4,MATCH(E292,Risk_Matrix!$A$2:$A$4,0),MATCH(F292,Risk_Matrix!$B$1:$D$1,0))</f>
        <v>Low</v>
      </c>
      <c r="H292" s="1">
        <v>46183</v>
      </c>
      <c r="I292" t="str">
        <v>Closed</v>
      </c>
      <c r="J292" t="str">
        <v>Resolved; no further action required</v>
      </c>
      <c r="K292" t="str">
        <v>Study Start-Up Specialist</v>
      </c>
      <c r="L292">
        <f>IF(G292="High",3,IF(G292="Medium",2,1))</f>
        <v>1</v>
      </c>
    </row>
    <row r="293">
      <c r="A293" t="str">
        <v>R-00292</v>
      </c>
      <c r="B293" t="str">
        <v>S-0049</v>
      </c>
      <c r="C293" t="str">
        <v>Competitive</v>
      </c>
      <c r="D293" t="str">
        <v>One or more competing trials recruiting the same indication nearby</v>
      </c>
      <c r="E293" t="str">
        <v>Low</v>
      </c>
      <c r="F293" t="str">
        <v>Medium</v>
      </c>
      <c r="G293" t="str">
        <f>INDEX(Risk_Matrix!$B$2:$D$4,MATCH(E293,Risk_Matrix!$A$2:$A$4,0),MATCH(F293,Risk_Matrix!$B$1:$D$1,0))</f>
        <v>Low</v>
      </c>
      <c r="H293" s="1">
        <v>46113</v>
      </c>
      <c r="I293" t="str">
        <v>Monitoring</v>
      </c>
      <c r="J293" t="str">
        <v>Tracking indicator reviewed at each monitoring visit</v>
      </c>
      <c r="K293" t="str">
        <v>Clinical Ops Manager</v>
      </c>
      <c r="L293">
        <f>IF(G293="High",3,IF(G293="Medium",2,1))</f>
        <v>1</v>
      </c>
    </row>
    <row r="294">
      <c r="A294" t="str">
        <v>R-00293</v>
      </c>
      <c r="B294" t="str">
        <v>S-0049</v>
      </c>
      <c r="C294" t="str">
        <v>Regulatory</v>
      </c>
      <c r="D294" t="str">
        <v>Recent local regulatory policy change may affect approval timeline</v>
      </c>
      <c r="E294" t="str">
        <v>Medium</v>
      </c>
      <c r="F294" t="str">
        <v>Medium</v>
      </c>
      <c r="G294" t="str">
        <f>INDEX(Risk_Matrix!$B$2:$D$4,MATCH(E294,Risk_Matrix!$A$2:$A$4,0),MATCH(F294,Risk_Matrix!$B$1:$D$1,0))</f>
        <v>Medium</v>
      </c>
      <c r="H294" s="1">
        <v>46147</v>
      </c>
      <c r="I294" t="str">
        <v>Mitigated</v>
      </c>
      <c r="J294" t="str">
        <v>Corrective action implemented; monitored at next visit</v>
      </c>
      <c r="K294" t="str">
        <v>Regulatory Affairs Lead</v>
      </c>
      <c r="L294">
        <f>IF(G294="High",3,IF(G294="Medium",2,1))</f>
        <v>2</v>
      </c>
    </row>
    <row r="295">
      <c r="A295" t="str">
        <v>R-00294</v>
      </c>
      <c r="B295" t="str">
        <v>S-0049</v>
      </c>
      <c r="C295" t="str">
        <v>Data Integrity</v>
      </c>
      <c r="D295" t="str">
        <v>EDC query resolution time above sponsor benchmark historically</v>
      </c>
      <c r="E295" t="str">
        <v>Low</v>
      </c>
      <c r="F295" t="str">
        <v>Medium</v>
      </c>
      <c r="G295" t="str">
        <f>INDEX(Risk_Matrix!$B$2:$D$4,MATCH(E295,Risk_Matrix!$A$2:$A$4,0),MATCH(F295,Risk_Matrix!$B$1:$D$1,0))</f>
        <v>Low</v>
      </c>
      <c r="H295" s="1">
        <v>46235</v>
      </c>
      <c r="I295" t="str">
        <v>Open</v>
      </c>
      <c r="J295" t="str">
        <v>Mitigation plan to be defined during site initiation visit</v>
      </c>
      <c r="K295" t="str">
        <v>Data Management Lead</v>
      </c>
      <c r="L295">
        <f>IF(G295="High",3,IF(G295="Medium",2,1))</f>
        <v>1</v>
      </c>
    </row>
    <row r="296">
      <c r="A296" t="str">
        <v>R-00295</v>
      </c>
      <c r="B296" t="str">
        <v>S-0050</v>
      </c>
      <c r="C296" t="str">
        <v>Operational</v>
      </c>
      <c r="D296" t="str">
        <v>Clinical coordinator role currently open, may delay start-up</v>
      </c>
      <c r="E296" t="str">
        <v>Medium</v>
      </c>
      <c r="F296" t="str">
        <v>High</v>
      </c>
      <c r="G296" t="str">
        <f>INDEX(Risk_Matrix!$B$2:$D$4,MATCH(E296,Risk_Matrix!$A$2:$A$4,0),MATCH(F296,Risk_Matrix!$B$1:$D$1,0))</f>
        <v>High</v>
      </c>
      <c r="H296" s="1">
        <v>46181</v>
      </c>
      <c r="I296" t="str">
        <v>Open</v>
      </c>
      <c r="J296" t="str">
        <v>Action plan pending sponsor/site review</v>
      </c>
      <c r="K296" t="str">
        <v>Site Feasibility Lead</v>
      </c>
      <c r="L296">
        <f>IF(G296="High",3,IF(G296="Medium",2,1))</f>
        <v>3</v>
      </c>
    </row>
    <row r="297">
      <c r="A297" t="str">
        <v>R-00296</v>
      </c>
      <c r="B297" t="str">
        <v>S-0050</v>
      </c>
      <c r="C297" t="str">
        <v>Compliance</v>
      </c>
      <c r="D297" t="str">
        <v>Prior regulatory inspection finding not yet fully closed out</v>
      </c>
      <c r="E297" t="str">
        <v>Medium</v>
      </c>
      <c r="F297" t="str">
        <v>Low</v>
      </c>
      <c r="G297" t="str">
        <f>INDEX(Risk_Matrix!$B$2:$D$4,MATCH(E297,Risk_Matrix!$A$2:$A$4,0),MATCH(F297,Risk_Matrix!$B$1:$D$1,0))</f>
        <v>Low</v>
      </c>
      <c r="H297" s="1">
        <v>46163</v>
      </c>
      <c r="I297" t="str">
        <v>Mitigated</v>
      </c>
      <c r="J297" t="str">
        <v>Mitigation actions completed; residual risk accepted</v>
      </c>
      <c r="K297" t="str">
        <v>Regulatory Affairs Lead</v>
      </c>
      <c r="L297">
        <f>IF(G297="High",3,IF(G297="Medium",2,1))</f>
        <v>1</v>
      </c>
    </row>
    <row r="298">
      <c r="A298" t="str">
        <v>R-00297</v>
      </c>
      <c r="B298" t="str">
        <v>S-0050</v>
      </c>
      <c r="C298" t="str">
        <v>Enrollment</v>
      </c>
      <c r="D298" t="str">
        <v>Patient travel distance may affect long-term retention</v>
      </c>
      <c r="E298" t="str">
        <v>Medium</v>
      </c>
      <c r="F298" t="str">
        <v>High</v>
      </c>
      <c r="G298" t="str">
        <f>INDEX(Risk_Matrix!$B$2:$D$4,MATCH(E298,Risk_Matrix!$A$2:$A$4,0),MATCH(F298,Risk_Matrix!$B$1:$D$1,0))</f>
        <v>High</v>
      </c>
      <c r="H298" s="1">
        <v>46153</v>
      </c>
      <c r="I298" t="str">
        <v>Open</v>
      </c>
      <c r="J298" t="str">
        <v>Action plan pending sponsor/site review</v>
      </c>
      <c r="K298" t="str">
        <v>Study Start-Up Specialist</v>
      </c>
      <c r="L298">
        <f>IF(G298="High",3,IF(G298="Medium",2,1))</f>
        <v>3</v>
      </c>
    </row>
    <row r="299">
      <c r="A299" t="str">
        <v>R-00298</v>
      </c>
      <c r="B299" t="str">
        <v>S-0050</v>
      </c>
      <c r="C299" t="str">
        <v>Competitive</v>
      </c>
      <c r="D299" t="str">
        <v>Overlapping investigator commitments across concurrent trials</v>
      </c>
      <c r="E299" t="str">
        <v>Low</v>
      </c>
      <c r="F299" t="str">
        <v>Low</v>
      </c>
      <c r="G299" t="str">
        <f>INDEX(Risk_Matrix!$B$2:$D$4,MATCH(E299,Risk_Matrix!$A$2:$A$4,0),MATCH(F299,Risk_Matrix!$B$1:$D$1,0))</f>
        <v>Low</v>
      </c>
      <c r="H299" s="1">
        <v>46205</v>
      </c>
      <c r="I299" t="str">
        <v>Open</v>
      </c>
      <c r="J299" t="str">
        <v>Action plan pending sponsor/site review</v>
      </c>
      <c r="K299" t="str">
        <v>Clinical Ops Manager</v>
      </c>
      <c r="L299">
        <f>IF(G299="High",3,IF(G299="Medium",2,1))</f>
        <v>1</v>
      </c>
    </row>
    <row r="300">
      <c r="A300" t="str">
        <v>R-00299</v>
      </c>
      <c r="B300" t="str">
        <v>S-0050</v>
      </c>
      <c r="C300" t="str">
        <v>Regulatory</v>
      </c>
      <c r="D300" t="str">
        <v>Import/customs license renewal pending for investigational product</v>
      </c>
      <c r="E300" t="str">
        <v>High</v>
      </c>
      <c r="F300" t="str">
        <v>Low</v>
      </c>
      <c r="G300" t="str">
        <f>INDEX(Risk_Matrix!$B$2:$D$4,MATCH(E300,Risk_Matrix!$A$2:$A$4,0),MATCH(F300,Risk_Matrix!$B$1:$D$1,0))</f>
        <v>Medium</v>
      </c>
      <c r="H300" s="1">
        <v>46186</v>
      </c>
      <c r="I300" t="str">
        <v>Open</v>
      </c>
      <c r="J300" t="str">
        <v>Action plan pending sponsor/site review</v>
      </c>
      <c r="K300" t="str">
        <v>Regulatory Affairs Lead</v>
      </c>
      <c r="L300">
        <f>IF(G300="High",3,IF(G300="Medium",2,1))</f>
        <v>2</v>
      </c>
    </row>
    <row r="301">
      <c r="A301" t="str">
        <v>R-00300</v>
      </c>
      <c r="B301" t="str">
        <v>S-0050</v>
      </c>
      <c r="C301" t="str">
        <v>Data Integrity</v>
      </c>
      <c r="D301" t="str">
        <v>Source data verification gap flagged in a previous monitoring visit</v>
      </c>
      <c r="E301" t="str">
        <v>Low</v>
      </c>
      <c r="F301" t="str">
        <v>Low</v>
      </c>
      <c r="G301" t="str">
        <f>INDEX(Risk_Matrix!$B$2:$D$4,MATCH(E301,Risk_Matrix!$A$2:$A$4,0),MATCH(F301,Risk_Matrix!$B$1:$D$1,0))</f>
        <v>Low</v>
      </c>
      <c r="H301" s="1">
        <v>46173</v>
      </c>
      <c r="I301" t="str">
        <v>Mitigated</v>
      </c>
      <c r="J301" t="str">
        <v>Corrective action implemented; monitored at next visit</v>
      </c>
      <c r="K301" t="str">
        <v>Data Management Lead</v>
      </c>
      <c r="L301">
        <f>IF(G301="High",3,IF(G301="Medium",2,1))</f>
        <v>1</v>
      </c>
    </row>
    <row r="302">
      <c r="A302" t="str">
        <v>R-00301</v>
      </c>
      <c r="B302" t="str">
        <v>S-0051</v>
      </c>
      <c r="C302" t="str">
        <v>Operational</v>
      </c>
      <c r="D302" t="str">
        <v>Nursing staff ratio below recommended threshold for trial volume</v>
      </c>
      <c r="E302" t="str">
        <v>High</v>
      </c>
      <c r="F302" t="str">
        <v>Medium</v>
      </c>
      <c r="G302" t="str">
        <f>INDEX(Risk_Matrix!$B$2:$D$4,MATCH(E302,Risk_Matrix!$A$2:$A$4,0),MATCH(F302,Risk_Matrix!$B$1:$D$1,0))</f>
        <v>High</v>
      </c>
      <c r="H302" s="1">
        <v>46080</v>
      </c>
      <c r="I302" t="str">
        <v>Monitoring</v>
      </c>
      <c r="J302" t="str">
        <v>Tracking indicator reviewed at each monitoring visit</v>
      </c>
      <c r="K302" t="str">
        <v>Site Feasibility Lead</v>
      </c>
      <c r="L302">
        <f>IF(G302="High",3,IF(G302="Medium",2,1))</f>
        <v>3</v>
      </c>
    </row>
    <row r="303">
      <c r="A303" t="str">
        <v>R-00302</v>
      </c>
      <c r="B303" t="str">
        <v>S-0051</v>
      </c>
      <c r="C303" t="str">
        <v>Compliance</v>
      </c>
      <c r="D303" t="str">
        <v>Prior regulatory inspection finding not yet fully closed out</v>
      </c>
      <c r="E303" t="str">
        <v>High</v>
      </c>
      <c r="F303" t="str">
        <v>High</v>
      </c>
      <c r="G303" t="str">
        <f>INDEX(Risk_Matrix!$B$2:$D$4,MATCH(E303,Risk_Matrix!$A$2:$A$4,0),MATCH(F303,Risk_Matrix!$B$1:$D$1,0))</f>
        <v>High</v>
      </c>
      <c r="H303" s="1">
        <v>46233</v>
      </c>
      <c r="I303" t="str">
        <v>Open</v>
      </c>
      <c r="J303" t="str">
        <v>Mitigation plan to be defined during site initiation visit</v>
      </c>
      <c r="K303" t="str">
        <v>Regulatory Affairs Lead</v>
      </c>
      <c r="L303">
        <f>IF(G303="High",3,IF(G303="Medium",2,1))</f>
        <v>3</v>
      </c>
    </row>
    <row r="304">
      <c r="A304" t="str">
        <v>R-00303</v>
      </c>
      <c r="B304" t="str">
        <v>S-0051</v>
      </c>
      <c r="C304" t="str">
        <v>Enrollment</v>
      </c>
      <c r="D304" t="str">
        <v>Historical seasonal enrollment slowdown observed at this site</v>
      </c>
      <c r="E304" t="str">
        <v>Medium</v>
      </c>
      <c r="F304" t="str">
        <v>Low</v>
      </c>
      <c r="G304" t="str">
        <f>INDEX(Risk_Matrix!$B$2:$D$4,MATCH(E304,Risk_Matrix!$A$2:$A$4,0),MATCH(F304,Risk_Matrix!$B$1:$D$1,0))</f>
        <v>Low</v>
      </c>
      <c r="H304" s="1">
        <v>46151</v>
      </c>
      <c r="I304" t="str">
        <v>Mitigated</v>
      </c>
      <c r="J304" t="str">
        <v>Mitigation actions completed; residual risk accepted</v>
      </c>
      <c r="K304" t="str">
        <v>Study Start-Up Specialist</v>
      </c>
      <c r="L304">
        <f>IF(G304="High",3,IF(G304="Medium",2,1))</f>
        <v>1</v>
      </c>
    </row>
    <row r="305">
      <c r="A305" t="str">
        <v>R-00304</v>
      </c>
      <c r="B305" t="str">
        <v>S-0051</v>
      </c>
      <c r="C305" t="str">
        <v>Competitive</v>
      </c>
      <c r="D305" t="str">
        <v>Overlapping investigator commitments across concurrent trials</v>
      </c>
      <c r="E305" t="str">
        <v>Low</v>
      </c>
      <c r="F305" t="str">
        <v>Low</v>
      </c>
      <c r="G305" t="str">
        <f>INDEX(Risk_Matrix!$B$2:$D$4,MATCH(E305,Risk_Matrix!$A$2:$A$4,0),MATCH(F305,Risk_Matrix!$B$1:$D$1,0))</f>
        <v>Low</v>
      </c>
      <c r="H305" s="1">
        <v>46070</v>
      </c>
      <c r="I305" t="str">
        <v>Mitigated</v>
      </c>
      <c r="J305" t="str">
        <v>Mitigation actions completed; residual risk accepted</v>
      </c>
      <c r="K305" t="str">
        <v>Clinical Ops Manager</v>
      </c>
      <c r="L305">
        <f>IF(G305="High",3,IF(G305="Medium",2,1))</f>
        <v>1</v>
      </c>
    </row>
    <row r="306">
      <c r="A306" t="str">
        <v>R-00305</v>
      </c>
      <c r="B306" t="str">
        <v>S-0051</v>
      </c>
      <c r="C306" t="str">
        <v>Regulatory</v>
      </c>
      <c r="D306" t="str">
        <v>Local ethics committee review queue longer than regional average</v>
      </c>
      <c r="E306" t="str">
        <v>Medium</v>
      </c>
      <c r="F306" t="str">
        <v>Medium</v>
      </c>
      <c r="G306" t="str">
        <f>INDEX(Risk_Matrix!$B$2:$D$4,MATCH(E306,Risk_Matrix!$A$2:$A$4,0),MATCH(F306,Risk_Matrix!$B$1:$D$1,0))</f>
        <v>Medium</v>
      </c>
      <c r="H306" s="1">
        <v>46068</v>
      </c>
      <c r="I306" t="str">
        <v>Mitigated</v>
      </c>
      <c r="J306" t="str">
        <v>Mitigation actions completed; residual risk accepted</v>
      </c>
      <c r="K306" t="str">
        <v>Regulatory Affairs Lead</v>
      </c>
      <c r="L306">
        <f>IF(G306="High",3,IF(G306="Medium",2,1))</f>
        <v>2</v>
      </c>
    </row>
    <row r="307">
      <c r="A307" t="str">
        <v>R-00306</v>
      </c>
      <c r="B307" t="str">
        <v>S-0051</v>
      </c>
      <c r="C307" t="str">
        <v>Data Integrity</v>
      </c>
      <c r="D307" t="str">
        <v>EDC query resolution time above sponsor benchmark historically</v>
      </c>
      <c r="E307" t="str">
        <v>Low</v>
      </c>
      <c r="F307" t="str">
        <v>Low</v>
      </c>
      <c r="G307" t="str">
        <f>INDEX(Risk_Matrix!$B$2:$D$4,MATCH(E307,Risk_Matrix!$A$2:$A$4,0),MATCH(F307,Risk_Matrix!$B$1:$D$1,0))</f>
        <v>Low</v>
      </c>
      <c r="H307" s="1">
        <v>46117</v>
      </c>
      <c r="I307" t="str">
        <v>Mitigated</v>
      </c>
      <c r="J307" t="str">
        <v>Mitigation actions completed; residual risk accepted</v>
      </c>
      <c r="K307" t="str">
        <v>Data Management Lead</v>
      </c>
      <c r="L307">
        <f>IF(G307="High",3,IF(G307="Medium",2,1))</f>
        <v>1</v>
      </c>
    </row>
    <row r="308">
      <c r="A308" t="str">
        <v>R-00307</v>
      </c>
      <c r="B308" t="str">
        <v>S-0052</v>
      </c>
      <c r="C308" t="str">
        <v>Operational</v>
      </c>
      <c r="D308" t="str">
        <v>Backup power/generator certification not yet confirmed</v>
      </c>
      <c r="E308" t="str">
        <v>Low</v>
      </c>
      <c r="F308" t="str">
        <v>Medium</v>
      </c>
      <c r="G308" t="str">
        <f>INDEX(Risk_Matrix!$B$2:$D$4,MATCH(E308,Risk_Matrix!$A$2:$A$4,0),MATCH(F308,Risk_Matrix!$B$1:$D$1,0))</f>
        <v>Low</v>
      </c>
      <c r="H308" s="1">
        <v>46207</v>
      </c>
      <c r="I308" t="str">
        <v>Monitoring</v>
      </c>
      <c r="J308" t="str">
        <v>Tracking indicator reviewed at each monitoring visit</v>
      </c>
      <c r="K308" t="str">
        <v>Site Feasibility Lead</v>
      </c>
      <c r="L308">
        <f>IF(G308="High",3,IF(G308="Medium",2,1))</f>
        <v>1</v>
      </c>
    </row>
    <row r="309">
      <c r="A309" t="str">
        <v>R-00308</v>
      </c>
      <c r="B309" t="str">
        <v>S-0052</v>
      </c>
      <c r="C309" t="str">
        <v>Compliance</v>
      </c>
      <c r="D309" t="str">
        <v>Minor protocol deviation noted in a prior trial at this site</v>
      </c>
      <c r="E309" t="str">
        <v>High</v>
      </c>
      <c r="F309" t="str">
        <v>High</v>
      </c>
      <c r="G309" t="str">
        <f>INDEX(Risk_Matrix!$B$2:$D$4,MATCH(E309,Risk_Matrix!$A$2:$A$4,0),MATCH(F309,Risk_Matrix!$B$1:$D$1,0))</f>
        <v>High</v>
      </c>
      <c r="H309" s="1">
        <v>46182</v>
      </c>
      <c r="I309" t="str">
        <v>Open</v>
      </c>
      <c r="J309" t="str">
        <v>Action plan pending sponsor/site review</v>
      </c>
      <c r="K309" t="str">
        <v>Data Management Lead</v>
      </c>
      <c r="L309">
        <f>IF(G309="High",3,IF(G309="Medium",2,1))</f>
        <v>3</v>
      </c>
    </row>
    <row r="310">
      <c r="A310" t="str">
        <v>R-00309</v>
      </c>
      <c r="B310" t="str">
        <v>S-0052</v>
      </c>
      <c r="C310" t="str">
        <v>Enrollment</v>
      </c>
      <c r="D310" t="str">
        <v>Screen failure rate above regional average in past studies</v>
      </c>
      <c r="E310" t="str">
        <v>Low</v>
      </c>
      <c r="F310" t="str">
        <v>High</v>
      </c>
      <c r="G310" t="str">
        <f>INDEX(Risk_Matrix!$B$2:$D$4,MATCH(E310,Risk_Matrix!$A$2:$A$4,0),MATCH(F310,Risk_Matrix!$B$1:$D$1,0))</f>
        <v>Medium</v>
      </c>
      <c r="H310" s="1">
        <v>46164</v>
      </c>
      <c r="I310" t="str">
        <v>Closed</v>
      </c>
      <c r="J310" t="str">
        <v>Resolved; no further action required</v>
      </c>
      <c r="K310" t="str">
        <v>Study Start-Up Specialist</v>
      </c>
      <c r="L310">
        <f>IF(G310="High",3,IF(G310="Medium",2,1))</f>
        <v>2</v>
      </c>
    </row>
    <row r="311">
      <c r="A311" t="str">
        <v>R-00310</v>
      </c>
      <c r="B311" t="str">
        <v>S-0052</v>
      </c>
      <c r="C311" t="str">
        <v>Competitive</v>
      </c>
      <c r="D311" t="str">
        <v>Overlapping investigator commitments across concurrent trials</v>
      </c>
      <c r="E311" t="str">
        <v>Low</v>
      </c>
      <c r="F311" t="str">
        <v>Medium</v>
      </c>
      <c r="G311" t="str">
        <f>INDEX(Risk_Matrix!$B$2:$D$4,MATCH(E311,Risk_Matrix!$A$2:$A$4,0),MATCH(F311,Risk_Matrix!$B$1:$D$1,0))</f>
        <v>Low</v>
      </c>
      <c r="H311" s="1">
        <v>46087</v>
      </c>
      <c r="I311" t="str">
        <v>Closed</v>
      </c>
      <c r="J311" t="str">
        <v>Issue closed out following corrective action</v>
      </c>
      <c r="K311" t="str">
        <v>Clinical Ops Manager</v>
      </c>
      <c r="L311">
        <f>IF(G311="High",3,IF(G311="Medium",2,1))</f>
        <v>1</v>
      </c>
    </row>
    <row r="312">
      <c r="A312" t="str">
        <v>R-00311</v>
      </c>
      <c r="B312" t="str">
        <v>S-0052</v>
      </c>
      <c r="C312" t="str">
        <v>Regulatory</v>
      </c>
      <c r="D312" t="str">
        <v>Import/customs license renewal pending for investigational product</v>
      </c>
      <c r="E312" t="str">
        <v>High</v>
      </c>
      <c r="F312" t="str">
        <v>Medium</v>
      </c>
      <c r="G312" t="str">
        <f>INDEX(Risk_Matrix!$B$2:$D$4,MATCH(E312,Risk_Matrix!$A$2:$A$4,0),MATCH(F312,Risk_Matrix!$B$1:$D$1,0))</f>
        <v>High</v>
      </c>
      <c r="H312" s="1">
        <v>46216</v>
      </c>
      <c r="I312" t="str">
        <v>Monitoring</v>
      </c>
      <c r="J312" t="str">
        <v>Tracking indicator reviewed at each monitoring visit</v>
      </c>
      <c r="K312" t="str">
        <v>Regulatory Affairs Lead</v>
      </c>
      <c r="L312">
        <f>IF(G312="High",3,IF(G312="Medium",2,1))</f>
        <v>3</v>
      </c>
    </row>
    <row r="313">
      <c r="A313" t="str">
        <v>R-00312</v>
      </c>
      <c r="B313" t="str">
        <v>S-0052</v>
      </c>
      <c r="C313" t="str">
        <v>Data Integrity</v>
      </c>
      <c r="D313" t="str">
        <v>Site is new to the sponsor's EDC platform, limited track record</v>
      </c>
      <c r="E313" t="str">
        <v>Medium</v>
      </c>
      <c r="F313" t="str">
        <v>High</v>
      </c>
      <c r="G313" t="str">
        <f>INDEX(Risk_Matrix!$B$2:$D$4,MATCH(E313,Risk_Matrix!$A$2:$A$4,0),MATCH(F313,Risk_Matrix!$B$1:$D$1,0))</f>
        <v>High</v>
      </c>
      <c r="H313" s="1">
        <v>46229</v>
      </c>
      <c r="I313" t="str">
        <v>Monitoring</v>
      </c>
      <c r="J313" t="str">
        <v>Under active monitoring; escalate if trend worsens</v>
      </c>
      <c r="K313" t="str">
        <v>Data Management Lead</v>
      </c>
      <c r="L313">
        <f>IF(G313="High",3,IF(G313="Medium",2,1))</f>
        <v>3</v>
      </c>
    </row>
    <row r="314">
      <c r="A314" t="str">
        <v>R-00313</v>
      </c>
      <c r="B314" t="str">
        <v>S-0053</v>
      </c>
      <c r="C314" t="str">
        <v>Operational</v>
      </c>
      <c r="D314" t="str">
        <v>Backup power/generator certification not yet confirmed</v>
      </c>
      <c r="E314" t="str">
        <v>Medium</v>
      </c>
      <c r="F314" t="str">
        <v>High</v>
      </c>
      <c r="G314" t="str">
        <f>INDEX(Risk_Matrix!$B$2:$D$4,MATCH(E314,Risk_Matrix!$A$2:$A$4,0),MATCH(F314,Risk_Matrix!$B$1:$D$1,0))</f>
        <v>High</v>
      </c>
      <c r="H314" s="1">
        <v>46231</v>
      </c>
      <c r="I314" t="str">
        <v>Open</v>
      </c>
      <c r="J314" t="str">
        <v>Action plan pending sponsor/site review</v>
      </c>
      <c r="K314" t="str">
        <v>Clinical Ops Manager</v>
      </c>
      <c r="L314">
        <f>IF(G314="High",3,IF(G314="Medium",2,1))</f>
        <v>3</v>
      </c>
    </row>
    <row r="315">
      <c r="A315" t="str">
        <v>R-00314</v>
      </c>
      <c r="B315" t="str">
        <v>S-0053</v>
      </c>
      <c r="C315" t="str">
        <v>Compliance</v>
      </c>
      <c r="D315" t="str">
        <v>GCP refresher training overdue for part of site staff</v>
      </c>
      <c r="E315" t="str">
        <v>Medium</v>
      </c>
      <c r="F315" t="str">
        <v>Medium</v>
      </c>
      <c r="G315" t="str">
        <f>INDEX(Risk_Matrix!$B$2:$D$4,MATCH(E315,Risk_Matrix!$A$2:$A$4,0),MATCH(F315,Risk_Matrix!$B$1:$D$1,0))</f>
        <v>Medium</v>
      </c>
      <c r="H315" s="1">
        <v>46204</v>
      </c>
      <c r="I315" t="str">
        <v>Open</v>
      </c>
      <c r="J315" t="str">
        <v>Mitigation plan to be defined during site initiation visit</v>
      </c>
      <c r="K315" t="str">
        <v>Data Management Lead</v>
      </c>
      <c r="L315">
        <f>IF(G315="High",3,IF(G315="Medium",2,1))</f>
        <v>2</v>
      </c>
    </row>
    <row r="316">
      <c r="A316" t="str">
        <v>R-00315</v>
      </c>
      <c r="B316" t="str">
        <v>S-0053</v>
      </c>
      <c r="C316" t="str">
        <v>Enrollment</v>
      </c>
      <c r="D316" t="str">
        <v>Screen failure rate above regional average in past studies</v>
      </c>
      <c r="E316" t="str">
        <v>Low</v>
      </c>
      <c r="F316" t="str">
        <v>Medium</v>
      </c>
      <c r="G316" t="str">
        <f>INDEX(Risk_Matrix!$B$2:$D$4,MATCH(E316,Risk_Matrix!$A$2:$A$4,0),MATCH(F316,Risk_Matrix!$B$1:$D$1,0))</f>
        <v>Low</v>
      </c>
      <c r="H316" s="1">
        <v>46217</v>
      </c>
      <c r="I316" t="str">
        <v>Monitoring</v>
      </c>
      <c r="J316" t="str">
        <v>Under active monitoring; escalate if trend worsens</v>
      </c>
      <c r="K316" t="str">
        <v>Study Start-Up Specialist</v>
      </c>
      <c r="L316">
        <f>IF(G316="High",3,IF(G316="Medium",2,1))</f>
        <v>1</v>
      </c>
    </row>
    <row r="317">
      <c r="A317" t="str">
        <v>R-00316</v>
      </c>
      <c r="B317" t="str">
        <v>S-0053</v>
      </c>
      <c r="C317" t="str">
        <v>Competitive</v>
      </c>
      <c r="D317" t="str">
        <v>Overlapping investigator commitments across concurrent trials</v>
      </c>
      <c r="E317" t="str">
        <v>Low</v>
      </c>
      <c r="F317" t="str">
        <v>Low</v>
      </c>
      <c r="G317" t="str">
        <f>INDEX(Risk_Matrix!$B$2:$D$4,MATCH(E317,Risk_Matrix!$A$2:$A$4,0),MATCH(F317,Risk_Matrix!$B$1:$D$1,0))</f>
        <v>Low</v>
      </c>
      <c r="H317" s="1">
        <v>46157</v>
      </c>
      <c r="I317" t="str">
        <v>Monitoring</v>
      </c>
      <c r="J317" t="str">
        <v>Under active monitoring; escalate if trend worsens</v>
      </c>
      <c r="K317" t="str">
        <v>Clinical Ops Manager</v>
      </c>
      <c r="L317">
        <f>IF(G317="High",3,IF(G317="Medium",2,1))</f>
        <v>1</v>
      </c>
    </row>
    <row r="318">
      <c r="A318" t="str">
        <v>R-00317</v>
      </c>
      <c r="B318" t="str">
        <v>S-0053</v>
      </c>
      <c r="C318" t="str">
        <v>Regulatory</v>
      </c>
      <c r="D318" t="str">
        <v>Local ethics committee review queue longer than regional average</v>
      </c>
      <c r="E318" t="str">
        <v>Low</v>
      </c>
      <c r="F318" t="str">
        <v>Low</v>
      </c>
      <c r="G318" t="str">
        <f>INDEX(Risk_Matrix!$B$2:$D$4,MATCH(E318,Risk_Matrix!$A$2:$A$4,0),MATCH(F318,Risk_Matrix!$B$1:$D$1,0))</f>
        <v>Low</v>
      </c>
      <c r="H318" s="1">
        <v>46186</v>
      </c>
      <c r="I318" t="str">
        <v>Open</v>
      </c>
      <c r="J318" t="str">
        <v>Mitigation plan to be defined during site initiation visit</v>
      </c>
      <c r="K318" t="str">
        <v>Study Start-Up Specialist</v>
      </c>
      <c r="L318">
        <f>IF(G318="High",3,IF(G318="Medium",2,1))</f>
        <v>1</v>
      </c>
    </row>
    <row r="319">
      <c r="A319" t="str">
        <v>R-00318</v>
      </c>
      <c r="B319" t="str">
        <v>S-0053</v>
      </c>
      <c r="C319" t="str">
        <v>Data Integrity</v>
      </c>
      <c r="D319" t="str">
        <v>Site is new to the sponsor's EDC platform, limited track record</v>
      </c>
      <c r="E319" t="str">
        <v>Low</v>
      </c>
      <c r="F319" t="str">
        <v>Low</v>
      </c>
      <c r="G319" t="str">
        <f>INDEX(Risk_Matrix!$B$2:$D$4,MATCH(E319,Risk_Matrix!$A$2:$A$4,0),MATCH(F319,Risk_Matrix!$B$1:$D$1,0))</f>
        <v>Low</v>
      </c>
      <c r="H319" s="1">
        <v>46122</v>
      </c>
      <c r="I319" t="str">
        <v>Monitoring</v>
      </c>
      <c r="J319" t="str">
        <v>Under active monitoring; escalate if trend worsens</v>
      </c>
      <c r="K319" t="str">
        <v>Data Management Lead</v>
      </c>
      <c r="L319">
        <f>IF(G319="High",3,IF(G319="Medium",2,1))</f>
        <v>1</v>
      </c>
    </row>
    <row r="320">
      <c r="A320" t="str">
        <v>R-00319</v>
      </c>
      <c r="B320" t="str">
        <v>S-0054</v>
      </c>
      <c r="C320" t="str">
        <v>Operational</v>
      </c>
      <c r="D320" t="str">
        <v>Key equipment calibration/certification renewal pending</v>
      </c>
      <c r="E320" t="str">
        <v>Medium</v>
      </c>
      <c r="F320" t="str">
        <v>Medium</v>
      </c>
      <c r="G320" t="str">
        <f>INDEX(Risk_Matrix!$B$2:$D$4,MATCH(E320,Risk_Matrix!$A$2:$A$4,0),MATCH(F320,Risk_Matrix!$B$1:$D$1,0))</f>
        <v>Medium</v>
      </c>
      <c r="H320" s="1">
        <v>46155</v>
      </c>
      <c r="I320" t="str">
        <v>Monitoring</v>
      </c>
      <c r="J320" t="str">
        <v>Tracking indicator reviewed at each monitoring visit</v>
      </c>
      <c r="K320" t="str">
        <v>Clinical Ops Manager</v>
      </c>
      <c r="L320">
        <f>IF(G320="High",3,IF(G320="Medium",2,1))</f>
        <v>2</v>
      </c>
    </row>
    <row r="321">
      <c r="A321" t="str">
        <v>R-00320</v>
      </c>
      <c r="B321" t="str">
        <v>S-0054</v>
      </c>
      <c r="C321" t="str">
        <v>Compliance</v>
      </c>
      <c r="D321" t="str">
        <v>Minor protocol deviation noted in a prior trial at this site</v>
      </c>
      <c r="E321" t="str">
        <v>Low</v>
      </c>
      <c r="F321" t="str">
        <v>High</v>
      </c>
      <c r="G321" t="str">
        <f>INDEX(Risk_Matrix!$B$2:$D$4,MATCH(E321,Risk_Matrix!$A$2:$A$4,0),MATCH(F321,Risk_Matrix!$B$1:$D$1,0))</f>
        <v>Medium</v>
      </c>
      <c r="H321" s="1">
        <v>46211</v>
      </c>
      <c r="I321" t="str">
        <v>Closed</v>
      </c>
      <c r="J321" t="str">
        <v>Issue closed out following corrective action</v>
      </c>
      <c r="K321" t="str">
        <v>Data Management Lead</v>
      </c>
      <c r="L321">
        <f>IF(G321="High",3,IF(G321="Medium",2,1))</f>
        <v>2</v>
      </c>
    </row>
    <row r="322">
      <c r="A322" t="str">
        <v>R-00321</v>
      </c>
      <c r="B322" t="str">
        <v>S-0054</v>
      </c>
      <c r="C322" t="str">
        <v>Enrollment</v>
      </c>
      <c r="D322" t="str">
        <v>Patient travel distance may affect long-term retention</v>
      </c>
      <c r="E322" t="str">
        <v>Medium</v>
      </c>
      <c r="F322" t="str">
        <v>Low</v>
      </c>
      <c r="G322" t="str">
        <f>INDEX(Risk_Matrix!$B$2:$D$4,MATCH(E322,Risk_Matrix!$A$2:$A$4,0),MATCH(F322,Risk_Matrix!$B$1:$D$1,0))</f>
        <v>Low</v>
      </c>
      <c r="H322" s="1">
        <v>46118</v>
      </c>
      <c r="I322" t="str">
        <v>Monitoring</v>
      </c>
      <c r="J322" t="str">
        <v>Under active monitoring; escalate if trend worsens</v>
      </c>
      <c r="K322" t="str">
        <v>Site Feasibility Lead</v>
      </c>
      <c r="L322">
        <f>IF(G322="High",3,IF(G322="Medium",2,1))</f>
        <v>1</v>
      </c>
    </row>
    <row r="323">
      <c r="A323" t="str">
        <v>R-00322</v>
      </c>
      <c r="B323" t="str">
        <v>S-0054</v>
      </c>
      <c r="C323" t="str">
        <v>Competitive</v>
      </c>
      <c r="D323" t="str">
        <v>Shared patient pool with an adjacent high-volume site</v>
      </c>
      <c r="E323" t="str">
        <v>Low</v>
      </c>
      <c r="F323" t="str">
        <v>Low</v>
      </c>
      <c r="G323" t="str">
        <f>INDEX(Risk_Matrix!$B$2:$D$4,MATCH(E323,Risk_Matrix!$A$2:$A$4,0),MATCH(F323,Risk_Matrix!$B$1:$D$1,0))</f>
        <v>Low</v>
      </c>
      <c r="H323" s="1">
        <v>46066</v>
      </c>
      <c r="I323" t="str">
        <v>Monitoring</v>
      </c>
      <c r="J323" t="str">
        <v>Under active monitoring; escalate if trend worsens</v>
      </c>
      <c r="K323" t="str">
        <v>Clinical Ops Manager</v>
      </c>
      <c r="L323">
        <f>IF(G323="High",3,IF(G323="Medium",2,1))</f>
        <v>1</v>
      </c>
    </row>
    <row r="324">
      <c r="A324" t="str">
        <v>R-00323</v>
      </c>
      <c r="B324" t="str">
        <v>S-0054</v>
      </c>
      <c r="C324" t="str">
        <v>Regulatory</v>
      </c>
      <c r="D324" t="str">
        <v>Recent local regulatory policy change may affect approval timeline</v>
      </c>
      <c r="E324" t="str">
        <v>Low</v>
      </c>
      <c r="F324" t="str">
        <v>High</v>
      </c>
      <c r="G324" t="str">
        <f>INDEX(Risk_Matrix!$B$2:$D$4,MATCH(E324,Risk_Matrix!$A$2:$A$4,0),MATCH(F324,Risk_Matrix!$B$1:$D$1,0))</f>
        <v>Medium</v>
      </c>
      <c r="H324" s="1">
        <v>46096</v>
      </c>
      <c r="I324" t="str">
        <v>Mitigated</v>
      </c>
      <c r="J324" t="str">
        <v>Mitigation actions completed; residual risk accepted</v>
      </c>
      <c r="K324" t="str">
        <v>Study Start-Up Specialist</v>
      </c>
      <c r="L324">
        <f>IF(G324="High",3,IF(G324="Medium",2,1))</f>
        <v>2</v>
      </c>
    </row>
    <row r="325">
      <c r="A325" t="str">
        <v>R-00324</v>
      </c>
      <c r="B325" t="str">
        <v>S-0054</v>
      </c>
      <c r="C325" t="str">
        <v>Data Integrity</v>
      </c>
      <c r="D325" t="str">
        <v>Site is new to the sponsor's EDC platform, limited track record</v>
      </c>
      <c r="E325" t="str">
        <v>Low</v>
      </c>
      <c r="F325" t="str">
        <v>High</v>
      </c>
      <c r="G325" t="str">
        <f>INDEX(Risk_Matrix!$B$2:$D$4,MATCH(E325,Risk_Matrix!$A$2:$A$4,0),MATCH(F325,Risk_Matrix!$B$1:$D$1,0))</f>
        <v>Medium</v>
      </c>
      <c r="H325" s="1">
        <v>46198</v>
      </c>
      <c r="I325" t="str">
        <v>Open</v>
      </c>
      <c r="J325" t="str">
        <v>Mitigation plan to be defined during site initiation visit</v>
      </c>
      <c r="K325" t="str">
        <v>Data Management Lead</v>
      </c>
      <c r="L325">
        <f>IF(G325="High",3,IF(G325="Medium",2,1))</f>
        <v>2</v>
      </c>
    </row>
    <row r="326">
      <c r="A326" t="str">
        <v>R-00325</v>
      </c>
      <c r="B326" t="str">
        <v>S-0055</v>
      </c>
      <c r="C326" t="str">
        <v>Operational</v>
      </c>
      <c r="D326" t="str">
        <v>Key equipment calibration/certification renewal pending</v>
      </c>
      <c r="E326" t="str">
        <v>Low</v>
      </c>
      <c r="F326" t="str">
        <v>Low</v>
      </c>
      <c r="G326" t="str">
        <f>INDEX(Risk_Matrix!$B$2:$D$4,MATCH(E326,Risk_Matrix!$A$2:$A$4,0),MATCH(F326,Risk_Matrix!$B$1:$D$1,0))</f>
        <v>Low</v>
      </c>
      <c r="H326" s="1">
        <v>46209</v>
      </c>
      <c r="I326" t="str">
        <v>Mitigated</v>
      </c>
      <c r="J326" t="str">
        <v>Corrective action implemented; monitored at next visit</v>
      </c>
      <c r="K326" t="str">
        <v>Clinical Ops Manager</v>
      </c>
      <c r="L326">
        <f>IF(G326="High",3,IF(G326="Medium",2,1))</f>
        <v>1</v>
      </c>
    </row>
    <row r="327">
      <c r="A327" t="str">
        <v>R-00326</v>
      </c>
      <c r="B327" t="str">
        <v>S-0055</v>
      </c>
      <c r="C327" t="str">
        <v>Compliance</v>
      </c>
      <c r="D327" t="str">
        <v>GCP refresher training overdue for part of site staff</v>
      </c>
      <c r="E327" t="str">
        <v>High</v>
      </c>
      <c r="F327" t="str">
        <v>High</v>
      </c>
      <c r="G327" t="str">
        <f>INDEX(Risk_Matrix!$B$2:$D$4,MATCH(E327,Risk_Matrix!$A$2:$A$4,0),MATCH(F327,Risk_Matrix!$B$1:$D$1,0))</f>
        <v>High</v>
      </c>
      <c r="H327" s="1">
        <v>46092</v>
      </c>
      <c r="I327" t="str">
        <v>Monitoring</v>
      </c>
      <c r="J327" t="str">
        <v>Under active monitoring; escalate if trend worsens</v>
      </c>
      <c r="K327" t="str">
        <v>Data Management Lead</v>
      </c>
      <c r="L327">
        <f>IF(G327="High",3,IF(G327="Medium",2,1))</f>
        <v>3</v>
      </c>
    </row>
    <row r="328">
      <c r="A328" t="str">
        <v>R-00327</v>
      </c>
      <c r="B328" t="str">
        <v>S-0055</v>
      </c>
      <c r="C328" t="str">
        <v>Enrollment</v>
      </c>
      <c r="D328" t="str">
        <v>Patient travel distance may affect long-term retention</v>
      </c>
      <c r="E328" t="str">
        <v>Low</v>
      </c>
      <c r="F328" t="str">
        <v>High</v>
      </c>
      <c r="G328" t="str">
        <f>INDEX(Risk_Matrix!$B$2:$D$4,MATCH(E328,Risk_Matrix!$A$2:$A$4,0),MATCH(F328,Risk_Matrix!$B$1:$D$1,0))</f>
        <v>Medium</v>
      </c>
      <c r="H328" s="1">
        <v>46232</v>
      </c>
      <c r="I328" t="str">
        <v>Open</v>
      </c>
      <c r="J328" t="str">
        <v>Mitigation plan to be defined during site initiation visit</v>
      </c>
      <c r="K328" t="str">
        <v>Site Feasibility Lead</v>
      </c>
      <c r="L328">
        <f>IF(G328="High",3,IF(G328="Medium",2,1))</f>
        <v>2</v>
      </c>
    </row>
    <row r="329">
      <c r="A329" t="str">
        <v>R-00328</v>
      </c>
      <c r="B329" t="str">
        <v>S-0055</v>
      </c>
      <c r="C329" t="str">
        <v>Competitive</v>
      </c>
      <c r="D329" t="str">
        <v>Overlapping investigator commitments across concurrent trials</v>
      </c>
      <c r="E329" t="str">
        <v>High</v>
      </c>
      <c r="F329" t="str">
        <v>Medium</v>
      </c>
      <c r="G329" t="str">
        <f>INDEX(Risk_Matrix!$B$2:$D$4,MATCH(E329,Risk_Matrix!$A$2:$A$4,0),MATCH(F329,Risk_Matrix!$B$1:$D$1,0))</f>
        <v>High</v>
      </c>
      <c r="H329" s="1">
        <v>46188</v>
      </c>
      <c r="I329" t="str">
        <v>Open</v>
      </c>
      <c r="J329" t="str">
        <v>Action plan pending sponsor/site review</v>
      </c>
      <c r="K329" t="str">
        <v>Regulatory Affairs Lead</v>
      </c>
      <c r="L329">
        <f>IF(G329="High",3,IF(G329="Medium",2,1))</f>
        <v>3</v>
      </c>
    </row>
    <row r="330">
      <c r="A330" t="str">
        <v>R-00329</v>
      </c>
      <c r="B330" t="str">
        <v>S-0055</v>
      </c>
      <c r="C330" t="str">
        <v>Regulatory</v>
      </c>
      <c r="D330" t="str">
        <v>Recent local regulatory policy change may affect approval timeline</v>
      </c>
      <c r="E330" t="str">
        <v>High</v>
      </c>
      <c r="F330" t="str">
        <v>Low</v>
      </c>
      <c r="G330" t="str">
        <f>INDEX(Risk_Matrix!$B$2:$D$4,MATCH(E330,Risk_Matrix!$A$2:$A$4,0),MATCH(F330,Risk_Matrix!$B$1:$D$1,0))</f>
        <v>Medium</v>
      </c>
      <c r="H330" s="1">
        <v>46061</v>
      </c>
      <c r="I330" t="str">
        <v>Monitoring</v>
      </c>
      <c r="J330" t="str">
        <v>Tracking indicator reviewed at each monitoring visit</v>
      </c>
      <c r="K330" t="str">
        <v>Regulatory Affairs Lead</v>
      </c>
      <c r="L330">
        <f>IF(G330="High",3,IF(G330="Medium",2,1))</f>
        <v>2</v>
      </c>
    </row>
    <row r="331">
      <c r="A331" t="str">
        <v>R-00330</v>
      </c>
      <c r="B331" t="str">
        <v>S-0055</v>
      </c>
      <c r="C331" t="str">
        <v>Data Integrity</v>
      </c>
      <c r="D331" t="str">
        <v>Source data verification gap flagged in a previous monitoring visit</v>
      </c>
      <c r="E331" t="str">
        <v>High</v>
      </c>
      <c r="F331" t="str">
        <v>Low</v>
      </c>
      <c r="G331" t="str">
        <f>INDEX(Risk_Matrix!$B$2:$D$4,MATCH(E331,Risk_Matrix!$A$2:$A$4,0),MATCH(F331,Risk_Matrix!$B$1:$D$1,0))</f>
        <v>Medium</v>
      </c>
      <c r="H331" s="1">
        <v>46232</v>
      </c>
      <c r="I331" t="str">
        <v>Mitigated</v>
      </c>
      <c r="J331" t="str">
        <v>Corrective action implemented; monitored at next visit</v>
      </c>
      <c r="K331" t="str">
        <v>Data Management Lead</v>
      </c>
      <c r="L331">
        <f>IF(G331="High",3,IF(G331="Medium",2,1))</f>
        <v>2</v>
      </c>
    </row>
    <row r="332">
      <c r="A332" t="str">
        <v>R-00331</v>
      </c>
      <c r="B332" t="str">
        <v>S-0056</v>
      </c>
      <c r="C332" t="str">
        <v>Operational</v>
      </c>
      <c r="D332" t="str">
        <v>Nursing staff ratio below recommended threshold for trial volume</v>
      </c>
      <c r="E332" t="str">
        <v>Medium</v>
      </c>
      <c r="F332" t="str">
        <v>Medium</v>
      </c>
      <c r="G332" t="str">
        <f>INDEX(Risk_Matrix!$B$2:$D$4,MATCH(E332,Risk_Matrix!$A$2:$A$4,0),MATCH(F332,Risk_Matrix!$B$1:$D$1,0))</f>
        <v>Medium</v>
      </c>
      <c r="H332" s="1">
        <v>46081</v>
      </c>
      <c r="I332" t="str">
        <v>Monitoring</v>
      </c>
      <c r="J332" t="str">
        <v>Tracking indicator reviewed at each monitoring visit</v>
      </c>
      <c r="K332" t="str">
        <v>Site Feasibility Lead</v>
      </c>
      <c r="L332">
        <f>IF(G332="High",3,IF(G332="Medium",2,1))</f>
        <v>2</v>
      </c>
    </row>
    <row r="333">
      <c r="A333" t="str">
        <v>R-00332</v>
      </c>
      <c r="B333" t="str">
        <v>S-0056</v>
      </c>
      <c r="C333" t="str">
        <v>Compliance</v>
      </c>
      <c r="D333" t="str">
        <v>Prior regulatory inspection finding not yet fully closed out</v>
      </c>
      <c r="E333" t="str">
        <v>Low</v>
      </c>
      <c r="F333" t="str">
        <v>Low</v>
      </c>
      <c r="G333" t="str">
        <f>INDEX(Risk_Matrix!$B$2:$D$4,MATCH(E333,Risk_Matrix!$A$2:$A$4,0),MATCH(F333,Risk_Matrix!$B$1:$D$1,0))</f>
        <v>Low</v>
      </c>
      <c r="H333" s="1">
        <v>46175</v>
      </c>
      <c r="I333" t="str">
        <v>Closed</v>
      </c>
      <c r="J333" t="str">
        <v>Resolved; no further action required</v>
      </c>
      <c r="K333" t="str">
        <v>Data Management Lead</v>
      </c>
      <c r="L333">
        <f>IF(G333="High",3,IF(G333="Medium",2,1))</f>
        <v>1</v>
      </c>
    </row>
    <row r="334">
      <c r="A334" t="str">
        <v>R-00333</v>
      </c>
      <c r="B334" t="str">
        <v>S-0056</v>
      </c>
      <c r="C334" t="str">
        <v>Enrollment</v>
      </c>
      <c r="D334" t="str">
        <v>Referral pipeline narrower than target eligible population</v>
      </c>
      <c r="E334" t="str">
        <v>High</v>
      </c>
      <c r="F334" t="str">
        <v>High</v>
      </c>
      <c r="G334" t="str">
        <f>INDEX(Risk_Matrix!$B$2:$D$4,MATCH(E334,Risk_Matrix!$A$2:$A$4,0),MATCH(F334,Risk_Matrix!$B$1:$D$1,0))</f>
        <v>High</v>
      </c>
      <c r="H334" s="1">
        <v>46185</v>
      </c>
      <c r="I334" t="str">
        <v>Open</v>
      </c>
      <c r="J334" t="str">
        <v>Mitigation plan to be defined during site initiation visit</v>
      </c>
      <c r="K334" t="str">
        <v>Study Start-Up Specialist</v>
      </c>
      <c r="L334">
        <f>IF(G334="High",3,IF(G334="Medium",2,1))</f>
        <v>3</v>
      </c>
    </row>
    <row r="335">
      <c r="A335" t="str">
        <v>R-00334</v>
      </c>
      <c r="B335" t="str">
        <v>S-0056</v>
      </c>
      <c r="C335" t="str">
        <v>Competitive</v>
      </c>
      <c r="D335" t="str">
        <v>Overlapping investigator commitments across concurrent trials</v>
      </c>
      <c r="E335" t="str">
        <v>Low</v>
      </c>
      <c r="F335" t="str">
        <v>High</v>
      </c>
      <c r="G335" t="str">
        <f>INDEX(Risk_Matrix!$B$2:$D$4,MATCH(E335,Risk_Matrix!$A$2:$A$4,0),MATCH(F335,Risk_Matrix!$B$1:$D$1,0))</f>
        <v>Medium</v>
      </c>
      <c r="H335" s="1">
        <v>46131</v>
      </c>
      <c r="I335" t="str">
        <v>Monitoring</v>
      </c>
      <c r="J335" t="str">
        <v>Tracking indicator reviewed at each monitoring visit</v>
      </c>
      <c r="K335" t="str">
        <v>Clinical Ops Manager</v>
      </c>
      <c r="L335">
        <f>IF(G335="High",3,IF(G335="Medium",2,1))</f>
        <v>2</v>
      </c>
    </row>
    <row r="336">
      <c r="A336" t="str">
        <v>R-00335</v>
      </c>
      <c r="B336" t="str">
        <v>S-0056</v>
      </c>
      <c r="C336" t="str">
        <v>Regulatory</v>
      </c>
      <c r="D336" t="str">
        <v>Recent local regulatory policy change may affect approval timeline</v>
      </c>
      <c r="E336" t="str">
        <v>Low</v>
      </c>
      <c r="F336" t="str">
        <v>High</v>
      </c>
      <c r="G336" t="str">
        <f>INDEX(Risk_Matrix!$B$2:$D$4,MATCH(E336,Risk_Matrix!$A$2:$A$4,0),MATCH(F336,Risk_Matrix!$B$1:$D$1,0))</f>
        <v>Medium</v>
      </c>
      <c r="H336" s="1">
        <v>46176</v>
      </c>
      <c r="I336" t="str">
        <v>Open</v>
      </c>
      <c r="J336" t="str">
        <v>Mitigation plan to be defined during site initiation visit</v>
      </c>
      <c r="K336" t="str">
        <v>Study Start-Up Specialist</v>
      </c>
      <c r="L336">
        <f>IF(G336="High",3,IF(G336="Medium",2,1))</f>
        <v>2</v>
      </c>
    </row>
    <row r="337">
      <c r="A337" t="str">
        <v>R-00336</v>
      </c>
      <c r="B337" t="str">
        <v>S-0056</v>
      </c>
      <c r="C337" t="str">
        <v>Data Integrity</v>
      </c>
      <c r="D337" t="str">
        <v>EDC query resolution time above sponsor benchmark historically</v>
      </c>
      <c r="E337" t="str">
        <v>High</v>
      </c>
      <c r="F337" t="str">
        <v>High</v>
      </c>
      <c r="G337" t="str">
        <f>INDEX(Risk_Matrix!$B$2:$D$4,MATCH(E337,Risk_Matrix!$A$2:$A$4,0),MATCH(F337,Risk_Matrix!$B$1:$D$1,0))</f>
        <v>High</v>
      </c>
      <c r="H337" s="1">
        <v>46140</v>
      </c>
      <c r="I337" t="str">
        <v>Monitoring</v>
      </c>
      <c r="J337" t="str">
        <v>Tracking indicator reviewed at each monitoring visit</v>
      </c>
      <c r="K337" t="str">
        <v>Data Management Lead</v>
      </c>
      <c r="L337">
        <f>IF(G337="High",3,IF(G337="Medium",2,1))</f>
        <v>3</v>
      </c>
    </row>
    <row r="338">
      <c r="A338" t="str">
        <v>R-00337</v>
      </c>
      <c r="B338" t="str">
        <v>S-0057</v>
      </c>
      <c r="C338" t="str">
        <v>Operational</v>
      </c>
      <c r="D338" t="str">
        <v>Backup power/generator certification not yet confirmed</v>
      </c>
      <c r="E338" t="str">
        <v>High</v>
      </c>
      <c r="F338" t="str">
        <v>High</v>
      </c>
      <c r="G338" t="str">
        <f>INDEX(Risk_Matrix!$B$2:$D$4,MATCH(E338,Risk_Matrix!$A$2:$A$4,0),MATCH(F338,Risk_Matrix!$B$1:$D$1,0))</f>
        <v>High</v>
      </c>
      <c r="H338" s="1">
        <v>46162</v>
      </c>
      <c r="I338" t="str">
        <v>Open</v>
      </c>
      <c r="J338" t="str">
        <v>Action plan pending sponsor/site review</v>
      </c>
      <c r="K338" t="str">
        <v>Site Feasibility Lead</v>
      </c>
      <c r="L338">
        <f>IF(G338="High",3,IF(G338="Medium",2,1))</f>
        <v>3</v>
      </c>
    </row>
    <row r="339">
      <c r="A339" t="str">
        <v>R-00338</v>
      </c>
      <c r="B339" t="str">
        <v>S-0057</v>
      </c>
      <c r="C339" t="str">
        <v>Compliance</v>
      </c>
      <c r="D339" t="str">
        <v>Minor protocol deviation noted in a prior trial at this site</v>
      </c>
      <c r="E339" t="str">
        <v>Low</v>
      </c>
      <c r="F339" t="str">
        <v>Medium</v>
      </c>
      <c r="G339" t="str">
        <f>INDEX(Risk_Matrix!$B$2:$D$4,MATCH(E339,Risk_Matrix!$A$2:$A$4,0),MATCH(F339,Risk_Matrix!$B$1:$D$1,0))</f>
        <v>Low</v>
      </c>
      <c r="H339" s="1">
        <v>46098</v>
      </c>
      <c r="I339" t="str">
        <v>Monitoring</v>
      </c>
      <c r="J339" t="str">
        <v>Tracking indicator reviewed at each monitoring visit</v>
      </c>
      <c r="K339" t="str">
        <v>Regulatory Affairs Lead</v>
      </c>
      <c r="L339">
        <f>IF(G339="High",3,IF(G339="Medium",2,1))</f>
        <v>1</v>
      </c>
    </row>
    <row r="340">
      <c r="A340" t="str">
        <v>R-00339</v>
      </c>
      <c r="B340" t="str">
        <v>S-0057</v>
      </c>
      <c r="C340" t="str">
        <v>Enrollment</v>
      </c>
      <c r="D340" t="str">
        <v>Historical seasonal enrollment slowdown observed at this site</v>
      </c>
      <c r="E340" t="str">
        <v>Low</v>
      </c>
      <c r="F340" t="str">
        <v>Low</v>
      </c>
      <c r="G340" t="str">
        <f>INDEX(Risk_Matrix!$B$2:$D$4,MATCH(E340,Risk_Matrix!$A$2:$A$4,0),MATCH(F340,Risk_Matrix!$B$1:$D$1,0))</f>
        <v>Low</v>
      </c>
      <c r="H340" s="1">
        <v>46078</v>
      </c>
      <c r="I340" t="str">
        <v>Monitoring</v>
      </c>
      <c r="J340" t="str">
        <v>Tracking indicator reviewed at each monitoring visit</v>
      </c>
      <c r="K340" t="str">
        <v>Site Feasibility Lead</v>
      </c>
      <c r="L340">
        <f>IF(G340="High",3,IF(G340="Medium",2,1))</f>
        <v>1</v>
      </c>
    </row>
    <row r="341">
      <c r="A341" t="str">
        <v>R-00340</v>
      </c>
      <c r="B341" t="str">
        <v>S-0057</v>
      </c>
      <c r="C341" t="str">
        <v>Competitive</v>
      </c>
      <c r="D341" t="str">
        <v>Overlapping investigator commitments across concurrent trials</v>
      </c>
      <c r="E341" t="str">
        <v>Medium</v>
      </c>
      <c r="F341" t="str">
        <v>High</v>
      </c>
      <c r="G341" t="str">
        <f>INDEX(Risk_Matrix!$B$2:$D$4,MATCH(E341,Risk_Matrix!$A$2:$A$4,0),MATCH(F341,Risk_Matrix!$B$1:$D$1,0))</f>
        <v>High</v>
      </c>
      <c r="H341" s="1">
        <v>46204</v>
      </c>
      <c r="I341" t="str">
        <v>Open</v>
      </c>
      <c r="J341" t="str">
        <v>Mitigation plan to be defined during site initiation visit</v>
      </c>
      <c r="K341" t="str">
        <v>Clinical Ops Manager</v>
      </c>
      <c r="L341">
        <f>IF(G341="High",3,IF(G341="Medium",2,1))</f>
        <v>3</v>
      </c>
    </row>
    <row r="342">
      <c r="A342" t="str">
        <v>R-00341</v>
      </c>
      <c r="B342" t="str">
        <v>S-0057</v>
      </c>
      <c r="C342" t="str">
        <v>Regulatory</v>
      </c>
      <c r="D342" t="str">
        <v>Local ethics committee review queue longer than regional average</v>
      </c>
      <c r="E342" t="str">
        <v>High</v>
      </c>
      <c r="F342" t="str">
        <v>High</v>
      </c>
      <c r="G342" t="str">
        <f>INDEX(Risk_Matrix!$B$2:$D$4,MATCH(E342,Risk_Matrix!$A$2:$A$4,0),MATCH(F342,Risk_Matrix!$B$1:$D$1,0))</f>
        <v>High</v>
      </c>
      <c r="H342" s="1">
        <v>46095</v>
      </c>
      <c r="I342" t="str">
        <v>Monitoring</v>
      </c>
      <c r="J342" t="str">
        <v>Under active monitoring; escalate if trend worsens</v>
      </c>
      <c r="K342" t="str">
        <v>Regulatory Affairs Lead</v>
      </c>
      <c r="L342">
        <f>IF(G342="High",3,IF(G342="Medium",2,1))</f>
        <v>3</v>
      </c>
    </row>
    <row r="343">
      <c r="A343" t="str">
        <v>R-00342</v>
      </c>
      <c r="B343" t="str">
        <v>S-0057</v>
      </c>
      <c r="C343" t="str">
        <v>Data Integrity</v>
      </c>
      <c r="D343" t="str">
        <v>Site is new to the sponsor's EDC platform, limited track record</v>
      </c>
      <c r="E343" t="str">
        <v>Medium</v>
      </c>
      <c r="F343" t="str">
        <v>Low</v>
      </c>
      <c r="G343" t="str">
        <f>INDEX(Risk_Matrix!$B$2:$D$4,MATCH(E343,Risk_Matrix!$A$2:$A$4,0),MATCH(F343,Risk_Matrix!$B$1:$D$1,0))</f>
        <v>Low</v>
      </c>
      <c r="H343" s="1">
        <v>46081</v>
      </c>
      <c r="I343" t="str">
        <v>Closed</v>
      </c>
      <c r="J343" t="str">
        <v>Resolved; no further action required</v>
      </c>
      <c r="K343" t="str">
        <v>Data Management Lead</v>
      </c>
      <c r="L343">
        <f>IF(G343="High",3,IF(G343="Medium",2,1))</f>
        <v>1</v>
      </c>
    </row>
    <row r="344">
      <c r="A344" t="str">
        <v>R-00343</v>
      </c>
      <c r="B344" t="str">
        <v>S-0058</v>
      </c>
      <c r="C344" t="str">
        <v>Operational</v>
      </c>
      <c r="D344" t="str">
        <v>Key equipment calibration/certification renewal pending</v>
      </c>
      <c r="E344" t="str">
        <v>Low</v>
      </c>
      <c r="F344" t="str">
        <v>Medium</v>
      </c>
      <c r="G344" t="str">
        <f>INDEX(Risk_Matrix!$B$2:$D$4,MATCH(E344,Risk_Matrix!$A$2:$A$4,0),MATCH(F344,Risk_Matrix!$B$1:$D$1,0))</f>
        <v>Low</v>
      </c>
      <c r="H344" s="1">
        <v>46101</v>
      </c>
      <c r="I344" t="str">
        <v>Closed</v>
      </c>
      <c r="J344" t="str">
        <v>Resolved; no further action required</v>
      </c>
      <c r="K344" t="str">
        <v>Site Feasibility Lead</v>
      </c>
      <c r="L344">
        <f>IF(G344="High",3,IF(G344="Medium",2,1))</f>
        <v>1</v>
      </c>
    </row>
    <row r="345">
      <c r="A345" t="str">
        <v>R-00344</v>
      </c>
      <c r="B345" t="str">
        <v>S-0058</v>
      </c>
      <c r="C345" t="str">
        <v>Compliance</v>
      </c>
      <c r="D345" t="str">
        <v>GCP refresher training overdue for part of site staff</v>
      </c>
      <c r="E345" t="str">
        <v>Low</v>
      </c>
      <c r="F345" t="str">
        <v>Low</v>
      </c>
      <c r="G345" t="str">
        <f>INDEX(Risk_Matrix!$B$2:$D$4,MATCH(E345,Risk_Matrix!$A$2:$A$4,0),MATCH(F345,Risk_Matrix!$B$1:$D$1,0))</f>
        <v>Low</v>
      </c>
      <c r="H345" s="1">
        <v>46145</v>
      </c>
      <c r="I345" t="str">
        <v>Monitoring</v>
      </c>
      <c r="J345" t="str">
        <v>Under active monitoring; escalate if trend worsens</v>
      </c>
      <c r="K345" t="str">
        <v>Data Management Lead</v>
      </c>
      <c r="L345">
        <f>IF(G345="High",3,IF(G345="Medium",2,1))</f>
        <v>1</v>
      </c>
    </row>
    <row r="346">
      <c r="A346" t="str">
        <v>R-00345</v>
      </c>
      <c r="B346" t="str">
        <v>S-0058</v>
      </c>
      <c r="C346" t="str">
        <v>Enrollment</v>
      </c>
      <c r="D346" t="str">
        <v>Patient travel distance may affect long-term retention</v>
      </c>
      <c r="E346" t="str">
        <v>Low</v>
      </c>
      <c r="F346" t="str">
        <v>Low</v>
      </c>
      <c r="G346" t="str">
        <f>INDEX(Risk_Matrix!$B$2:$D$4,MATCH(E346,Risk_Matrix!$A$2:$A$4,0),MATCH(F346,Risk_Matrix!$B$1:$D$1,0))</f>
        <v>Low</v>
      </c>
      <c r="H346" s="1">
        <v>46205</v>
      </c>
      <c r="I346" t="str">
        <v>Mitigated</v>
      </c>
      <c r="J346" t="str">
        <v>Mitigation actions completed; residual risk accepted</v>
      </c>
      <c r="K346" t="str">
        <v>Site Feasibility Lead</v>
      </c>
      <c r="L346">
        <f>IF(G346="High",3,IF(G346="Medium",2,1))</f>
        <v>1</v>
      </c>
    </row>
    <row r="347">
      <c r="A347" t="str">
        <v>R-00346</v>
      </c>
      <c r="B347" t="str">
        <v>S-0058</v>
      </c>
      <c r="C347" t="str">
        <v>Competitive</v>
      </c>
      <c r="D347" t="str">
        <v>Overlapping investigator commitments across concurrent trials</v>
      </c>
      <c r="E347" t="str">
        <v>Medium</v>
      </c>
      <c r="F347" t="str">
        <v>Medium</v>
      </c>
      <c r="G347" t="str">
        <f>INDEX(Risk_Matrix!$B$2:$D$4,MATCH(E347,Risk_Matrix!$A$2:$A$4,0),MATCH(F347,Risk_Matrix!$B$1:$D$1,0))</f>
        <v>Medium</v>
      </c>
      <c r="H347" s="1">
        <v>46215</v>
      </c>
      <c r="I347" t="str">
        <v>Open</v>
      </c>
      <c r="J347" t="str">
        <v>Mitigation plan to be defined during site initiation visit</v>
      </c>
      <c r="K347" t="str">
        <v>Clinical Ops Manager</v>
      </c>
      <c r="L347">
        <f>IF(G347="High",3,IF(G347="Medium",2,1))</f>
        <v>2</v>
      </c>
    </row>
    <row r="348">
      <c r="A348" t="str">
        <v>R-00347</v>
      </c>
      <c r="B348" t="str">
        <v>S-0058</v>
      </c>
      <c r="C348" t="str">
        <v>Regulatory</v>
      </c>
      <c r="D348" t="str">
        <v>Local ethics committee review queue longer than regional average</v>
      </c>
      <c r="E348" t="str">
        <v>High</v>
      </c>
      <c r="F348" t="str">
        <v>Medium</v>
      </c>
      <c r="G348" t="str">
        <f>INDEX(Risk_Matrix!$B$2:$D$4,MATCH(E348,Risk_Matrix!$A$2:$A$4,0),MATCH(F348,Risk_Matrix!$B$1:$D$1,0))</f>
        <v>High</v>
      </c>
      <c r="H348" s="1">
        <v>46194</v>
      </c>
      <c r="I348" t="str">
        <v>Open</v>
      </c>
      <c r="J348" t="str">
        <v>Mitigation plan to be defined during site initiation visit</v>
      </c>
      <c r="K348" t="str">
        <v>Study Start-Up Specialist</v>
      </c>
      <c r="L348">
        <f>IF(G348="High",3,IF(G348="Medium",2,1))</f>
        <v>3</v>
      </c>
    </row>
    <row r="349">
      <c r="A349" t="str">
        <v>R-00348</v>
      </c>
      <c r="B349" t="str">
        <v>S-0058</v>
      </c>
      <c r="C349" t="str">
        <v>Data Integrity</v>
      </c>
      <c r="D349" t="str">
        <v>Source data verification gap flagged in a previous monitoring visit</v>
      </c>
      <c r="E349" t="str">
        <v>Low</v>
      </c>
      <c r="F349" t="str">
        <v>Medium</v>
      </c>
      <c r="G349" t="str">
        <f>INDEX(Risk_Matrix!$B$2:$D$4,MATCH(E349,Risk_Matrix!$A$2:$A$4,0),MATCH(F349,Risk_Matrix!$B$1:$D$1,0))</f>
        <v>Low</v>
      </c>
      <c r="H349" s="1">
        <v>46154</v>
      </c>
      <c r="I349" t="str">
        <v>Closed</v>
      </c>
      <c r="J349" t="str">
        <v>Resolved; no further action required</v>
      </c>
      <c r="K349" t="str">
        <v>Data Management Lead</v>
      </c>
      <c r="L349">
        <f>IF(G349="High",3,IF(G349="Medium",2,1))</f>
        <v>1</v>
      </c>
    </row>
    <row r="350">
      <c r="A350" t="str">
        <v>R-00349</v>
      </c>
      <c r="B350" t="str">
        <v>S-0059</v>
      </c>
      <c r="C350" t="str">
        <v>Operational</v>
      </c>
      <c r="D350" t="str">
        <v>Key equipment calibration/certification renewal pending</v>
      </c>
      <c r="E350" t="str">
        <v>High</v>
      </c>
      <c r="F350" t="str">
        <v>Medium</v>
      </c>
      <c r="G350" t="str">
        <f>INDEX(Risk_Matrix!$B$2:$D$4,MATCH(E350,Risk_Matrix!$A$2:$A$4,0),MATCH(F350,Risk_Matrix!$B$1:$D$1,0))</f>
        <v>High</v>
      </c>
      <c r="H350" s="1">
        <v>46160</v>
      </c>
      <c r="I350" t="str">
        <v>Open</v>
      </c>
      <c r="J350" t="str">
        <v>Mitigation plan to be defined during site initiation visit</v>
      </c>
      <c r="K350" t="str">
        <v>Clinical Ops Manager</v>
      </c>
      <c r="L350">
        <f>IF(G350="High",3,IF(G350="Medium",2,1))</f>
        <v>3</v>
      </c>
    </row>
    <row r="351">
      <c r="A351" t="str">
        <v>R-00350</v>
      </c>
      <c r="B351" t="str">
        <v>S-0059</v>
      </c>
      <c r="C351" t="str">
        <v>Compliance</v>
      </c>
      <c r="D351" t="str">
        <v>Minor protocol deviation noted in a prior trial at this site</v>
      </c>
      <c r="E351" t="str">
        <v>High</v>
      </c>
      <c r="F351" t="str">
        <v>Medium</v>
      </c>
      <c r="G351" t="str">
        <f>INDEX(Risk_Matrix!$B$2:$D$4,MATCH(E351,Risk_Matrix!$A$2:$A$4,0),MATCH(F351,Risk_Matrix!$B$1:$D$1,0))</f>
        <v>High</v>
      </c>
      <c r="H351" s="1">
        <v>46056</v>
      </c>
      <c r="I351" t="str">
        <v>Monitoring</v>
      </c>
      <c r="J351" t="str">
        <v>Tracking indicator reviewed at each monitoring visit</v>
      </c>
      <c r="K351" t="str">
        <v>Regulatory Affairs Lead</v>
      </c>
      <c r="L351">
        <f>IF(G351="High",3,IF(G351="Medium",2,1))</f>
        <v>3</v>
      </c>
    </row>
    <row r="352">
      <c r="A352" t="str">
        <v>R-00351</v>
      </c>
      <c r="B352" t="str">
        <v>S-0059</v>
      </c>
      <c r="C352" t="str">
        <v>Enrollment</v>
      </c>
      <c r="D352" t="str">
        <v>Patient travel distance may affect long-term retention</v>
      </c>
      <c r="E352" t="str">
        <v>Medium</v>
      </c>
      <c r="F352" t="str">
        <v>Medium</v>
      </c>
      <c r="G352" t="str">
        <f>INDEX(Risk_Matrix!$B$2:$D$4,MATCH(E352,Risk_Matrix!$A$2:$A$4,0),MATCH(F352,Risk_Matrix!$B$1:$D$1,0))</f>
        <v>Medium</v>
      </c>
      <c r="H352" s="1">
        <v>46072</v>
      </c>
      <c r="I352" t="str">
        <v>Monitoring</v>
      </c>
      <c r="J352" t="str">
        <v>Under active monitoring; escalate if trend worsens</v>
      </c>
      <c r="K352" t="str">
        <v>Site Feasibility Lead</v>
      </c>
      <c r="L352">
        <f>IF(G352="High",3,IF(G352="Medium",2,1))</f>
        <v>2</v>
      </c>
    </row>
    <row r="353">
      <c r="A353" t="str">
        <v>R-00352</v>
      </c>
      <c r="B353" t="str">
        <v>S-0059</v>
      </c>
      <c r="C353" t="str">
        <v>Competitive</v>
      </c>
      <c r="D353" t="str">
        <v>Shared patient pool with an adjacent high-volume site</v>
      </c>
      <c r="E353" t="str">
        <v>Medium</v>
      </c>
      <c r="F353" t="str">
        <v>Medium</v>
      </c>
      <c r="G353" t="str">
        <f>INDEX(Risk_Matrix!$B$2:$D$4,MATCH(E353,Risk_Matrix!$A$2:$A$4,0),MATCH(F353,Risk_Matrix!$B$1:$D$1,0))</f>
        <v>Medium</v>
      </c>
      <c r="H353" s="1">
        <v>46217</v>
      </c>
      <c r="I353" t="str">
        <v>Monitoring</v>
      </c>
      <c r="J353" t="str">
        <v>Tracking indicator reviewed at each monitoring visit</v>
      </c>
      <c r="K353" t="str">
        <v>Clinical Ops Manager</v>
      </c>
      <c r="L353">
        <f>IF(G353="High",3,IF(G353="Medium",2,1))</f>
        <v>2</v>
      </c>
    </row>
    <row r="354">
      <c r="A354" t="str">
        <v>R-00353</v>
      </c>
      <c r="B354" t="str">
        <v>S-0059</v>
      </c>
      <c r="C354" t="str">
        <v>Regulatory</v>
      </c>
      <c r="D354" t="str">
        <v>Recent local regulatory policy change may affect approval timeline</v>
      </c>
      <c r="E354" t="str">
        <v>High</v>
      </c>
      <c r="F354" t="str">
        <v>Medium</v>
      </c>
      <c r="G354" t="str">
        <f>INDEX(Risk_Matrix!$B$2:$D$4,MATCH(E354,Risk_Matrix!$A$2:$A$4,0),MATCH(F354,Risk_Matrix!$B$1:$D$1,0))</f>
        <v>High</v>
      </c>
      <c r="H354" s="1">
        <v>46188</v>
      </c>
      <c r="I354" t="str">
        <v>Open</v>
      </c>
      <c r="J354" t="str">
        <v>Mitigation plan to be defined during site initiation visit</v>
      </c>
      <c r="K354" t="str">
        <v>Regulatory Affairs Lead</v>
      </c>
      <c r="L354">
        <f>IF(G354="High",3,IF(G354="Medium",2,1))</f>
        <v>3</v>
      </c>
    </row>
    <row r="355">
      <c r="A355" t="str">
        <v>R-00354</v>
      </c>
      <c r="B355" t="str">
        <v>S-0059</v>
      </c>
      <c r="C355" t="str">
        <v>Data Integrity</v>
      </c>
      <c r="D355" t="str">
        <v>Site is new to the sponsor's EDC platform, limited track record</v>
      </c>
      <c r="E355" t="str">
        <v>High</v>
      </c>
      <c r="F355" t="str">
        <v>Medium</v>
      </c>
      <c r="G355" t="str">
        <f>INDEX(Risk_Matrix!$B$2:$D$4,MATCH(E355,Risk_Matrix!$A$2:$A$4,0),MATCH(F355,Risk_Matrix!$B$1:$D$1,0))</f>
        <v>High</v>
      </c>
      <c r="H355" s="1">
        <v>46200</v>
      </c>
      <c r="I355" t="str">
        <v>Closed</v>
      </c>
      <c r="J355" t="str">
        <v>Issue closed out following corrective action</v>
      </c>
      <c r="K355" t="str">
        <v>Data Management Lead</v>
      </c>
      <c r="L355">
        <f>IF(G355="High",3,IF(G355="Medium",2,1))</f>
        <v>3</v>
      </c>
    </row>
    <row r="356">
      <c r="A356" t="str">
        <v>R-00355</v>
      </c>
      <c r="B356" t="str">
        <v>S-0060</v>
      </c>
      <c r="C356" t="str">
        <v>Operational</v>
      </c>
      <c r="D356" t="str">
        <v>Clinical coordinator role currently open, may delay start-up</v>
      </c>
      <c r="E356" t="str">
        <v>High</v>
      </c>
      <c r="F356" t="str">
        <v>High</v>
      </c>
      <c r="G356" t="str">
        <f>INDEX(Risk_Matrix!$B$2:$D$4,MATCH(E356,Risk_Matrix!$A$2:$A$4,0),MATCH(F356,Risk_Matrix!$B$1:$D$1,0))</f>
        <v>High</v>
      </c>
      <c r="H356" s="1">
        <v>46131</v>
      </c>
      <c r="I356" t="str">
        <v>Monitoring</v>
      </c>
      <c r="J356" t="str">
        <v>Tracking indicator reviewed at each monitoring visit</v>
      </c>
      <c r="K356" t="str">
        <v>Site Feasibility Lead</v>
      </c>
      <c r="L356">
        <f>IF(G356="High",3,IF(G356="Medium",2,1))</f>
        <v>3</v>
      </c>
    </row>
    <row r="357">
      <c r="A357" t="str">
        <v>R-00356</v>
      </c>
      <c r="B357" t="str">
        <v>S-0060</v>
      </c>
      <c r="C357" t="str">
        <v>Compliance</v>
      </c>
      <c r="D357" t="str">
        <v>GCP refresher training overdue for part of site staff</v>
      </c>
      <c r="E357" t="str">
        <v>High</v>
      </c>
      <c r="F357" t="str">
        <v>Medium</v>
      </c>
      <c r="G357" t="str">
        <f>INDEX(Risk_Matrix!$B$2:$D$4,MATCH(E357,Risk_Matrix!$A$2:$A$4,0),MATCH(F357,Risk_Matrix!$B$1:$D$1,0))</f>
        <v>High</v>
      </c>
      <c r="H357" s="1">
        <v>46211</v>
      </c>
      <c r="I357" t="str">
        <v>Open</v>
      </c>
      <c r="J357" t="str">
        <v>Action plan pending sponsor/site review</v>
      </c>
      <c r="K357" t="str">
        <v>Data Management Lead</v>
      </c>
      <c r="L357">
        <f>IF(G357="High",3,IF(G357="Medium",2,1))</f>
        <v>3</v>
      </c>
    </row>
    <row r="358">
      <c r="A358" t="str">
        <v>R-00357</v>
      </c>
      <c r="B358" t="str">
        <v>S-0060</v>
      </c>
      <c r="C358" t="str">
        <v>Enrollment</v>
      </c>
      <c r="D358" t="str">
        <v>Screen failure rate above regional average in past studies</v>
      </c>
      <c r="E358" t="str">
        <v>Low</v>
      </c>
      <c r="F358" t="str">
        <v>Low</v>
      </c>
      <c r="G358" t="str">
        <f>INDEX(Risk_Matrix!$B$2:$D$4,MATCH(E358,Risk_Matrix!$A$2:$A$4,0),MATCH(F358,Risk_Matrix!$B$1:$D$1,0))</f>
        <v>Low</v>
      </c>
      <c r="H358" s="1">
        <v>46176</v>
      </c>
      <c r="I358" t="str">
        <v>Open</v>
      </c>
      <c r="J358" t="str">
        <v>Mitigation plan to be defined during site initiation visit</v>
      </c>
      <c r="K358" t="str">
        <v>Site Feasibility Lead</v>
      </c>
      <c r="L358">
        <f>IF(G358="High",3,IF(G358="Medium",2,1))</f>
        <v>1</v>
      </c>
    </row>
    <row r="359">
      <c r="A359" t="str">
        <v>R-00358</v>
      </c>
      <c r="B359" t="str">
        <v>S-0060</v>
      </c>
      <c r="C359" t="str">
        <v>Competitive</v>
      </c>
      <c r="D359" t="str">
        <v>One or more competing trials recruiting the same indication nearby</v>
      </c>
      <c r="E359" t="str">
        <v>Low</v>
      </c>
      <c r="F359" t="str">
        <v>Medium</v>
      </c>
      <c r="G359" t="str">
        <f>INDEX(Risk_Matrix!$B$2:$D$4,MATCH(E359,Risk_Matrix!$A$2:$A$4,0),MATCH(F359,Risk_Matrix!$B$1:$D$1,0))</f>
        <v>Low</v>
      </c>
      <c r="H359" s="1">
        <v>46225</v>
      </c>
      <c r="I359" t="str">
        <v>Monitoring</v>
      </c>
      <c r="J359" t="str">
        <v>Under active monitoring; escalate if trend worsens</v>
      </c>
      <c r="K359" t="str">
        <v>Clinical Ops Manager</v>
      </c>
      <c r="L359">
        <f>IF(G359="High",3,IF(G359="Medium",2,1))</f>
        <v>1</v>
      </c>
    </row>
    <row r="360">
      <c r="A360" t="str">
        <v>R-00359</v>
      </c>
      <c r="B360" t="str">
        <v>S-0060</v>
      </c>
      <c r="C360" t="str">
        <v>Regulatory</v>
      </c>
      <c r="D360" t="str">
        <v>Recent local regulatory policy change may affect approval timeline</v>
      </c>
      <c r="E360" t="str">
        <v>Medium</v>
      </c>
      <c r="F360" t="str">
        <v>Medium</v>
      </c>
      <c r="G360" t="str">
        <f>INDEX(Risk_Matrix!$B$2:$D$4,MATCH(E360,Risk_Matrix!$A$2:$A$4,0),MATCH(F360,Risk_Matrix!$B$1:$D$1,0))</f>
        <v>Medium</v>
      </c>
      <c r="H360" s="1">
        <v>46095</v>
      </c>
      <c r="I360" t="str">
        <v>Monitoring</v>
      </c>
      <c r="J360" t="str">
        <v>Tracking indicator reviewed at each monitoring visit</v>
      </c>
      <c r="K360" t="str">
        <v>Regulatory Affairs Lead</v>
      </c>
      <c r="L360">
        <f>IF(G360="High",3,IF(G360="Medium",2,1))</f>
        <v>2</v>
      </c>
    </row>
    <row r="361">
      <c r="A361" t="str">
        <v>R-00360</v>
      </c>
      <c r="B361" t="str">
        <v>S-0060</v>
      </c>
      <c r="C361" t="str">
        <v>Data Integrity</v>
      </c>
      <c r="D361" t="str">
        <v>EDC query resolution time above sponsor benchmark historically</v>
      </c>
      <c r="E361" t="str">
        <v>High</v>
      </c>
      <c r="F361" t="str">
        <v>High</v>
      </c>
      <c r="G361" t="str">
        <f>INDEX(Risk_Matrix!$B$2:$D$4,MATCH(E361,Risk_Matrix!$A$2:$A$4,0),MATCH(F361,Risk_Matrix!$B$1:$D$1,0))</f>
        <v>High</v>
      </c>
      <c r="H361" s="1">
        <v>46215</v>
      </c>
      <c r="I361" t="str">
        <v>Open</v>
      </c>
      <c r="J361" t="str">
        <v>Action plan pending sponsor/site review</v>
      </c>
      <c r="K361" t="str">
        <v>Data Management Lead</v>
      </c>
      <c r="L361">
        <f>IF(G361="High",3,IF(G361="Medium",2,1))</f>
        <v>3</v>
      </c>
    </row>
    <row r="362">
      <c r="A362" t="str">
        <v>R-00361</v>
      </c>
      <c r="B362" t="str">
        <v>S-0061</v>
      </c>
      <c r="C362" t="str">
        <v>Operational</v>
      </c>
      <c r="D362" t="str">
        <v>Key equipment calibration/certification renewal pending</v>
      </c>
      <c r="E362" t="str">
        <v>High</v>
      </c>
      <c r="F362" t="str">
        <v>Medium</v>
      </c>
      <c r="G362" t="str">
        <f>INDEX(Risk_Matrix!$B$2:$D$4,MATCH(E362,Risk_Matrix!$A$2:$A$4,0),MATCH(F362,Risk_Matrix!$B$1:$D$1,0))</f>
        <v>High</v>
      </c>
      <c r="H362" s="1">
        <v>46217</v>
      </c>
      <c r="I362" t="str">
        <v>Open</v>
      </c>
      <c r="J362" t="str">
        <v>Mitigation plan to be defined during site initiation visit</v>
      </c>
      <c r="K362" t="str">
        <v>Clinical Ops Manager</v>
      </c>
      <c r="L362">
        <f>IF(G362="High",3,IF(G362="Medium",2,1))</f>
        <v>3</v>
      </c>
    </row>
    <row r="363">
      <c r="A363" t="str">
        <v>R-00362</v>
      </c>
      <c r="B363" t="str">
        <v>S-0061</v>
      </c>
      <c r="C363" t="str">
        <v>Compliance</v>
      </c>
      <c r="D363" t="str">
        <v>Prior regulatory inspection finding not yet fully closed out</v>
      </c>
      <c r="E363" t="str">
        <v>Low</v>
      </c>
      <c r="F363" t="str">
        <v>Low</v>
      </c>
      <c r="G363" t="str">
        <f>INDEX(Risk_Matrix!$B$2:$D$4,MATCH(E363,Risk_Matrix!$A$2:$A$4,0),MATCH(F363,Risk_Matrix!$B$1:$D$1,0))</f>
        <v>Low</v>
      </c>
      <c r="H363" s="1">
        <v>46155</v>
      </c>
      <c r="I363" t="str">
        <v>Mitigated</v>
      </c>
      <c r="J363" t="str">
        <v>Corrective action implemented; monitored at next visit</v>
      </c>
      <c r="K363" t="str">
        <v>Regulatory Affairs Lead</v>
      </c>
      <c r="L363">
        <f>IF(G363="High",3,IF(G363="Medium",2,1))</f>
        <v>1</v>
      </c>
    </row>
    <row r="364">
      <c r="A364" t="str">
        <v>R-00363</v>
      </c>
      <c r="B364" t="str">
        <v>S-0061</v>
      </c>
      <c r="C364" t="str">
        <v>Enrollment</v>
      </c>
      <c r="D364" t="str">
        <v>Screen failure rate above regional average in past studies</v>
      </c>
      <c r="E364" t="str">
        <v>Low</v>
      </c>
      <c r="F364" t="str">
        <v>Medium</v>
      </c>
      <c r="G364" t="str">
        <f>INDEX(Risk_Matrix!$B$2:$D$4,MATCH(E364,Risk_Matrix!$A$2:$A$4,0),MATCH(F364,Risk_Matrix!$B$1:$D$1,0))</f>
        <v>Low</v>
      </c>
      <c r="H364" s="1">
        <v>46064</v>
      </c>
      <c r="I364" t="str">
        <v>Monitoring</v>
      </c>
      <c r="J364" t="str">
        <v>Tracking indicator reviewed at each monitoring visit</v>
      </c>
      <c r="K364" t="str">
        <v>Study Start-Up Specialist</v>
      </c>
      <c r="L364">
        <f>IF(G364="High",3,IF(G364="Medium",2,1))</f>
        <v>1</v>
      </c>
    </row>
    <row r="365">
      <c r="A365" t="str">
        <v>R-00364</v>
      </c>
      <c r="B365" t="str">
        <v>S-0061</v>
      </c>
      <c r="C365" t="str">
        <v>Competitive</v>
      </c>
      <c r="D365" t="str">
        <v>One or more competing trials recruiting the same indication nearby</v>
      </c>
      <c r="E365" t="str">
        <v>Low</v>
      </c>
      <c r="F365" t="str">
        <v>Low</v>
      </c>
      <c r="G365" t="str">
        <f>INDEX(Risk_Matrix!$B$2:$D$4,MATCH(E365,Risk_Matrix!$A$2:$A$4,0),MATCH(F365,Risk_Matrix!$B$1:$D$1,0))</f>
        <v>Low</v>
      </c>
      <c r="H365" s="1">
        <v>46224</v>
      </c>
      <c r="I365" t="str">
        <v>Open</v>
      </c>
      <c r="J365" t="str">
        <v>Mitigation plan to be defined during site initiation visit</v>
      </c>
      <c r="K365" t="str">
        <v>Clinical Ops Manager</v>
      </c>
      <c r="L365">
        <f>IF(G365="High",3,IF(G365="Medium",2,1))</f>
        <v>1</v>
      </c>
    </row>
    <row r="366">
      <c r="A366" t="str">
        <v>R-00365</v>
      </c>
      <c r="B366" t="str">
        <v>S-0061</v>
      </c>
      <c r="C366" t="str">
        <v>Regulatory</v>
      </c>
      <c r="D366" t="str">
        <v>Import/customs license renewal pending for investigational product</v>
      </c>
      <c r="E366" t="str">
        <v>High</v>
      </c>
      <c r="F366" t="str">
        <v>High</v>
      </c>
      <c r="G366" t="str">
        <f>INDEX(Risk_Matrix!$B$2:$D$4,MATCH(E366,Risk_Matrix!$A$2:$A$4,0),MATCH(F366,Risk_Matrix!$B$1:$D$1,0))</f>
        <v>High</v>
      </c>
      <c r="H366" s="1">
        <v>46166</v>
      </c>
      <c r="I366" t="str">
        <v>Open</v>
      </c>
      <c r="J366" t="str">
        <v>Mitigation plan to be defined during site initiation visit</v>
      </c>
      <c r="K366" t="str">
        <v>Regulatory Affairs Lead</v>
      </c>
      <c r="L366">
        <f>IF(G366="High",3,IF(G366="Medium",2,1))</f>
        <v>3</v>
      </c>
    </row>
    <row r="367">
      <c r="A367" t="str">
        <v>R-00366</v>
      </c>
      <c r="B367" t="str">
        <v>S-0061</v>
      </c>
      <c r="C367" t="str">
        <v>Data Integrity</v>
      </c>
      <c r="D367" t="str">
        <v>Site is new to the sponsor's EDC platform, limited track record</v>
      </c>
      <c r="E367" t="str">
        <v>Low</v>
      </c>
      <c r="F367" t="str">
        <v>Medium</v>
      </c>
      <c r="G367" t="str">
        <f>INDEX(Risk_Matrix!$B$2:$D$4,MATCH(E367,Risk_Matrix!$A$2:$A$4,0),MATCH(F367,Risk_Matrix!$B$1:$D$1,0))</f>
        <v>Low</v>
      </c>
      <c r="H367" s="1">
        <v>46085</v>
      </c>
      <c r="I367" t="str">
        <v>Mitigated</v>
      </c>
      <c r="J367" t="str">
        <v>Corrective action implemented; monitored at next visit</v>
      </c>
      <c r="K367" t="str">
        <v>Data Management Lead</v>
      </c>
      <c r="L367">
        <f>IF(G367="High",3,IF(G367="Medium",2,1))</f>
        <v>1</v>
      </c>
    </row>
    <row r="368">
      <c r="A368" t="str">
        <v>R-00367</v>
      </c>
      <c r="B368" t="str">
        <v>S-0062</v>
      </c>
      <c r="C368" t="str">
        <v>Operational</v>
      </c>
      <c r="D368" t="str">
        <v>Key equipment calibration/certification renewal pending</v>
      </c>
      <c r="E368" t="str">
        <v>Medium</v>
      </c>
      <c r="F368" t="str">
        <v>High</v>
      </c>
      <c r="G368" t="str">
        <f>INDEX(Risk_Matrix!$B$2:$D$4,MATCH(E368,Risk_Matrix!$A$2:$A$4,0),MATCH(F368,Risk_Matrix!$B$1:$D$1,0))</f>
        <v>High</v>
      </c>
      <c r="H368" s="1">
        <v>46236</v>
      </c>
      <c r="I368" t="str">
        <v>Open</v>
      </c>
      <c r="J368" t="str">
        <v>Mitigation plan to be defined during site initiation visit</v>
      </c>
      <c r="K368" t="str">
        <v>Clinical Ops Manager</v>
      </c>
      <c r="L368">
        <f>IF(G368="High",3,IF(G368="Medium",2,1))</f>
        <v>3</v>
      </c>
    </row>
    <row r="369">
      <c r="A369" t="str">
        <v>R-00368</v>
      </c>
      <c r="B369" t="str">
        <v>S-0062</v>
      </c>
      <c r="C369" t="str">
        <v>Compliance</v>
      </c>
      <c r="D369" t="str">
        <v>Informed consent documentation gap flagged in last internal audit</v>
      </c>
      <c r="E369" t="str">
        <v>Medium</v>
      </c>
      <c r="F369" t="str">
        <v>High</v>
      </c>
      <c r="G369" t="str">
        <f>INDEX(Risk_Matrix!$B$2:$D$4,MATCH(E369,Risk_Matrix!$A$2:$A$4,0),MATCH(F369,Risk_Matrix!$B$1:$D$1,0))</f>
        <v>High</v>
      </c>
      <c r="H369" s="1">
        <v>46193</v>
      </c>
      <c r="I369" t="str">
        <v>Open</v>
      </c>
      <c r="J369" t="str">
        <v>Action plan pending sponsor/site review</v>
      </c>
      <c r="K369" t="str">
        <v>Regulatory Affairs Lead</v>
      </c>
      <c r="L369">
        <f>IF(G369="High",3,IF(G369="Medium",2,1))</f>
        <v>3</v>
      </c>
    </row>
    <row r="370">
      <c r="A370" t="str">
        <v>R-00369</v>
      </c>
      <c r="B370" t="str">
        <v>S-0062</v>
      </c>
      <c r="C370" t="str">
        <v>Enrollment</v>
      </c>
      <c r="D370" t="str">
        <v>Patient travel distance may affect long-term retention</v>
      </c>
      <c r="E370" t="str">
        <v>Low</v>
      </c>
      <c r="F370" t="str">
        <v>Medium</v>
      </c>
      <c r="G370" t="str">
        <f>INDEX(Risk_Matrix!$B$2:$D$4,MATCH(E370,Risk_Matrix!$A$2:$A$4,0),MATCH(F370,Risk_Matrix!$B$1:$D$1,0))</f>
        <v>Low</v>
      </c>
      <c r="H370" s="1">
        <v>46070</v>
      </c>
      <c r="I370" t="str">
        <v>Mitigated</v>
      </c>
      <c r="J370" t="str">
        <v>Corrective action implemented; monitored at next visit</v>
      </c>
      <c r="K370" t="str">
        <v>Study Start-Up Specialist</v>
      </c>
      <c r="L370">
        <f>IF(G370="High",3,IF(G370="Medium",2,1))</f>
        <v>1</v>
      </c>
    </row>
    <row r="371">
      <c r="A371" t="str">
        <v>R-00370</v>
      </c>
      <c r="B371" t="str">
        <v>S-0062</v>
      </c>
      <c r="C371" t="str">
        <v>Competitive</v>
      </c>
      <c r="D371" t="str">
        <v>One or more competing trials recruiting the same indication nearby</v>
      </c>
      <c r="E371" t="str">
        <v>Medium</v>
      </c>
      <c r="F371" t="str">
        <v>High</v>
      </c>
      <c r="G371" t="str">
        <f>INDEX(Risk_Matrix!$B$2:$D$4,MATCH(E371,Risk_Matrix!$A$2:$A$4,0),MATCH(F371,Risk_Matrix!$B$1:$D$1,0))</f>
        <v>High</v>
      </c>
      <c r="H371" s="1">
        <v>46208</v>
      </c>
      <c r="I371" t="str">
        <v>Open</v>
      </c>
      <c r="J371" t="str">
        <v>Mitigation plan to be defined during site initiation visit</v>
      </c>
      <c r="K371" t="str">
        <v>Clinical Ops Manager</v>
      </c>
      <c r="L371">
        <f>IF(G371="High",3,IF(G371="Medium",2,1))</f>
        <v>3</v>
      </c>
    </row>
    <row r="372">
      <c r="A372" t="str">
        <v>R-00371</v>
      </c>
      <c r="B372" t="str">
        <v>S-0062</v>
      </c>
      <c r="C372" t="str">
        <v>Regulatory</v>
      </c>
      <c r="D372" t="str">
        <v>Local ethics committee review queue longer than regional average</v>
      </c>
      <c r="E372" t="str">
        <v>Low</v>
      </c>
      <c r="F372" t="str">
        <v>Low</v>
      </c>
      <c r="G372" t="str">
        <f>INDEX(Risk_Matrix!$B$2:$D$4,MATCH(E372,Risk_Matrix!$A$2:$A$4,0),MATCH(F372,Risk_Matrix!$B$1:$D$1,0))</f>
        <v>Low</v>
      </c>
      <c r="H372" s="1">
        <v>46121</v>
      </c>
      <c r="I372" t="str">
        <v>Monitoring</v>
      </c>
      <c r="J372" t="str">
        <v>Under active monitoring; escalate if trend worsens</v>
      </c>
      <c r="K372" t="str">
        <v>Regulatory Affairs Lead</v>
      </c>
      <c r="L372">
        <f>IF(G372="High",3,IF(G372="Medium",2,1))</f>
        <v>1</v>
      </c>
    </row>
    <row r="373">
      <c r="A373" t="str">
        <v>R-00372</v>
      </c>
      <c r="B373" t="str">
        <v>S-0062</v>
      </c>
      <c r="C373" t="str">
        <v>Data Integrity</v>
      </c>
      <c r="D373" t="str">
        <v>Site is new to the sponsor's EDC platform, limited track record</v>
      </c>
      <c r="E373" t="str">
        <v>Medium</v>
      </c>
      <c r="F373" t="str">
        <v>Medium</v>
      </c>
      <c r="G373" t="str">
        <f>INDEX(Risk_Matrix!$B$2:$D$4,MATCH(E373,Risk_Matrix!$A$2:$A$4,0),MATCH(F373,Risk_Matrix!$B$1:$D$1,0))</f>
        <v>Medium</v>
      </c>
      <c r="H373" s="1">
        <v>46115</v>
      </c>
      <c r="I373" t="str">
        <v>Mitigated</v>
      </c>
      <c r="J373" t="str">
        <v>Corrective action implemented; monitored at next visit</v>
      </c>
      <c r="K373" t="str">
        <v>Site Feasibility Lead</v>
      </c>
      <c r="L373">
        <f>IF(G373="High",3,IF(G373="Medium",2,1))</f>
        <v>2</v>
      </c>
    </row>
    <row r="374">
      <c r="A374" t="str">
        <v>R-00373</v>
      </c>
      <c r="B374" t="str">
        <v>S-0063</v>
      </c>
      <c r="C374" t="str">
        <v>Operational</v>
      </c>
      <c r="D374" t="str">
        <v>Backup power/generator certification not yet confirmed</v>
      </c>
      <c r="E374" t="str">
        <v>Low</v>
      </c>
      <c r="F374" t="str">
        <v>Low</v>
      </c>
      <c r="G374" t="str">
        <f>INDEX(Risk_Matrix!$B$2:$D$4,MATCH(E374,Risk_Matrix!$A$2:$A$4,0),MATCH(F374,Risk_Matrix!$B$1:$D$1,0))</f>
        <v>Low</v>
      </c>
      <c r="H374" s="1">
        <v>46155</v>
      </c>
      <c r="I374" t="str">
        <v>Open</v>
      </c>
      <c r="J374" t="str">
        <v>Action plan pending sponsor/site review</v>
      </c>
      <c r="K374" t="str">
        <v>Site Feasibility Lead</v>
      </c>
      <c r="L374">
        <f>IF(G374="High",3,IF(G374="Medium",2,1))</f>
        <v>1</v>
      </c>
    </row>
    <row r="375">
      <c r="A375" t="str">
        <v>R-00374</v>
      </c>
      <c r="B375" t="str">
        <v>S-0063</v>
      </c>
      <c r="C375" t="str">
        <v>Compliance</v>
      </c>
      <c r="D375" t="str">
        <v>Prior regulatory inspection finding not yet fully closed out</v>
      </c>
      <c r="E375" t="str">
        <v>Medium</v>
      </c>
      <c r="F375" t="str">
        <v>High</v>
      </c>
      <c r="G375" t="str">
        <f>INDEX(Risk_Matrix!$B$2:$D$4,MATCH(E375,Risk_Matrix!$A$2:$A$4,0),MATCH(F375,Risk_Matrix!$B$1:$D$1,0))</f>
        <v>High</v>
      </c>
      <c r="H375" s="1">
        <v>46202</v>
      </c>
      <c r="I375" t="str">
        <v>Open</v>
      </c>
      <c r="J375" t="str">
        <v>Action plan pending sponsor/site review</v>
      </c>
      <c r="K375" t="str">
        <v>Data Management Lead</v>
      </c>
      <c r="L375">
        <f>IF(G375="High",3,IF(G375="Medium",2,1))</f>
        <v>3</v>
      </c>
    </row>
    <row r="376">
      <c r="A376" t="str">
        <v>R-00375</v>
      </c>
      <c r="B376" t="str">
        <v>S-0063</v>
      </c>
      <c r="C376" t="str">
        <v>Enrollment</v>
      </c>
      <c r="D376" t="str">
        <v>Historical seasonal enrollment slowdown observed at this site</v>
      </c>
      <c r="E376" t="str">
        <v>Low</v>
      </c>
      <c r="F376" t="str">
        <v>Low</v>
      </c>
      <c r="G376" t="str">
        <f>INDEX(Risk_Matrix!$B$2:$D$4,MATCH(E376,Risk_Matrix!$A$2:$A$4,0),MATCH(F376,Risk_Matrix!$B$1:$D$1,0))</f>
        <v>Low</v>
      </c>
      <c r="H376" s="1">
        <v>46190</v>
      </c>
      <c r="I376" t="str">
        <v>Open</v>
      </c>
      <c r="J376" t="str">
        <v>Mitigation plan to be defined during site initiation visit</v>
      </c>
      <c r="K376" t="str">
        <v>Study Start-Up Specialist</v>
      </c>
      <c r="L376">
        <f>IF(G376="High",3,IF(G376="Medium",2,1))</f>
        <v>1</v>
      </c>
    </row>
    <row r="377">
      <c r="A377" t="str">
        <v>R-00376</v>
      </c>
      <c r="B377" t="str">
        <v>S-0063</v>
      </c>
      <c r="C377" t="str">
        <v>Competitive</v>
      </c>
      <c r="D377" t="str">
        <v>Shared patient pool with an adjacent high-volume site</v>
      </c>
      <c r="E377" t="str">
        <v>High</v>
      </c>
      <c r="F377" t="str">
        <v>High</v>
      </c>
      <c r="G377" t="str">
        <f>INDEX(Risk_Matrix!$B$2:$D$4,MATCH(E377,Risk_Matrix!$A$2:$A$4,0),MATCH(F377,Risk_Matrix!$B$1:$D$1,0))</f>
        <v>High</v>
      </c>
      <c r="H377" s="1">
        <v>46164</v>
      </c>
      <c r="I377" t="str">
        <v>Open</v>
      </c>
      <c r="J377" t="str">
        <v>Action plan pending sponsor/site review</v>
      </c>
      <c r="K377" t="str">
        <v>Clinical Ops Manager</v>
      </c>
      <c r="L377">
        <f>IF(G377="High",3,IF(G377="Medium",2,1))</f>
        <v>3</v>
      </c>
    </row>
    <row r="378">
      <c r="A378" t="str">
        <v>R-00377</v>
      </c>
      <c r="B378" t="str">
        <v>S-0063</v>
      </c>
      <c r="C378" t="str">
        <v>Regulatory</v>
      </c>
      <c r="D378" t="str">
        <v>Local ethics committee review queue longer than regional average</v>
      </c>
      <c r="E378" t="str">
        <v>Low</v>
      </c>
      <c r="F378" t="str">
        <v>High</v>
      </c>
      <c r="G378" t="str">
        <f>INDEX(Risk_Matrix!$B$2:$D$4,MATCH(E378,Risk_Matrix!$A$2:$A$4,0),MATCH(F378,Risk_Matrix!$B$1:$D$1,0))</f>
        <v>Medium</v>
      </c>
      <c r="H378" s="1">
        <v>46195</v>
      </c>
      <c r="I378" t="str">
        <v>Open</v>
      </c>
      <c r="J378" t="str">
        <v>Mitigation plan to be defined during site initiation visit</v>
      </c>
      <c r="K378" t="str">
        <v>Study Start-Up Specialist</v>
      </c>
      <c r="L378">
        <f>IF(G378="High",3,IF(G378="Medium",2,1))</f>
        <v>2</v>
      </c>
    </row>
    <row r="379">
      <c r="A379" t="str">
        <v>R-00378</v>
      </c>
      <c r="B379" t="str">
        <v>S-0063</v>
      </c>
      <c r="C379" t="str">
        <v>Data Integrity</v>
      </c>
      <c r="D379" t="str">
        <v>Source data verification gap flagged in a previous monitoring visit</v>
      </c>
      <c r="E379" t="str">
        <v>Low</v>
      </c>
      <c r="F379" t="str">
        <v>Low</v>
      </c>
      <c r="G379" t="str">
        <f>INDEX(Risk_Matrix!$B$2:$D$4,MATCH(E379,Risk_Matrix!$A$2:$A$4,0),MATCH(F379,Risk_Matrix!$B$1:$D$1,0))</f>
        <v>Low</v>
      </c>
      <c r="H379" s="1">
        <v>46176</v>
      </c>
      <c r="I379" t="str">
        <v>Open</v>
      </c>
      <c r="J379" t="str">
        <v>Action plan pending sponsor/site review</v>
      </c>
      <c r="K379" t="str">
        <v>Data Management Lead</v>
      </c>
      <c r="L379">
        <f>IF(G379="High",3,IF(G379="Medium",2,1))</f>
        <v>1</v>
      </c>
    </row>
    <row r="380">
      <c r="A380" t="str">
        <v>R-00379</v>
      </c>
      <c r="B380" t="str">
        <v>S-0064</v>
      </c>
      <c r="C380" t="str">
        <v>Operational</v>
      </c>
      <c r="D380" t="str">
        <v>Backup power/generator certification not yet confirmed</v>
      </c>
      <c r="E380" t="str">
        <v>Low</v>
      </c>
      <c r="F380" t="str">
        <v>Medium</v>
      </c>
      <c r="G380" t="str">
        <f>INDEX(Risk_Matrix!$B$2:$D$4,MATCH(E380,Risk_Matrix!$A$2:$A$4,0),MATCH(F380,Risk_Matrix!$B$1:$D$1,0))</f>
        <v>Low</v>
      </c>
      <c r="H380" s="1">
        <v>46112</v>
      </c>
      <c r="I380" t="str">
        <v>Monitoring</v>
      </c>
      <c r="J380" t="str">
        <v>Under active monitoring; escalate if trend worsens</v>
      </c>
      <c r="K380" t="str">
        <v>Clinical Ops Manager</v>
      </c>
      <c r="L380">
        <f>IF(G380="High",3,IF(G380="Medium",2,1))</f>
        <v>1</v>
      </c>
    </row>
    <row r="381">
      <c r="A381" t="str">
        <v>R-00380</v>
      </c>
      <c r="B381" t="str">
        <v>S-0064</v>
      </c>
      <c r="C381" t="str">
        <v>Compliance</v>
      </c>
      <c r="D381" t="str">
        <v>Minor protocol deviation noted in a prior trial at this site</v>
      </c>
      <c r="E381" t="str">
        <v>Low</v>
      </c>
      <c r="F381" t="str">
        <v>Medium</v>
      </c>
      <c r="G381" t="str">
        <f>INDEX(Risk_Matrix!$B$2:$D$4,MATCH(E381,Risk_Matrix!$A$2:$A$4,0),MATCH(F381,Risk_Matrix!$B$1:$D$1,0))</f>
        <v>Low</v>
      </c>
      <c r="H381" s="1">
        <v>46192</v>
      </c>
      <c r="I381" t="str">
        <v>Closed</v>
      </c>
      <c r="J381" t="str">
        <v>Resolved; no further action required</v>
      </c>
      <c r="K381" t="str">
        <v>Regulatory Affairs Lead</v>
      </c>
      <c r="L381">
        <f>IF(G381="High",3,IF(G381="Medium",2,1))</f>
        <v>1</v>
      </c>
    </row>
    <row r="382">
      <c r="A382" t="str">
        <v>R-00381</v>
      </c>
      <c r="B382" t="str">
        <v>S-0064</v>
      </c>
      <c r="C382" t="str">
        <v>Enrollment</v>
      </c>
      <c r="D382" t="str">
        <v>Historical seasonal enrollment slowdown observed at this site</v>
      </c>
      <c r="E382" t="str">
        <v>Low</v>
      </c>
      <c r="F382" t="str">
        <v>High</v>
      </c>
      <c r="G382" t="str">
        <f>INDEX(Risk_Matrix!$B$2:$D$4,MATCH(E382,Risk_Matrix!$A$2:$A$4,0),MATCH(F382,Risk_Matrix!$B$1:$D$1,0))</f>
        <v>Medium</v>
      </c>
      <c r="H382" s="1">
        <v>46214</v>
      </c>
      <c r="I382" t="str">
        <v>Open</v>
      </c>
      <c r="J382" t="str">
        <v>Action plan pending sponsor/site review</v>
      </c>
      <c r="K382" t="str">
        <v>Study Start-Up Specialist</v>
      </c>
      <c r="L382">
        <f>IF(G382="High",3,IF(G382="Medium",2,1))</f>
        <v>2</v>
      </c>
    </row>
    <row r="383">
      <c r="A383" t="str">
        <v>R-00382</v>
      </c>
      <c r="B383" t="str">
        <v>S-0064</v>
      </c>
      <c r="C383" t="str">
        <v>Competitive</v>
      </c>
      <c r="D383" t="str">
        <v>Overlapping investigator commitments across concurrent trials</v>
      </c>
      <c r="E383" t="str">
        <v>High</v>
      </c>
      <c r="F383" t="str">
        <v>High</v>
      </c>
      <c r="G383" t="str">
        <f>INDEX(Risk_Matrix!$B$2:$D$4,MATCH(E383,Risk_Matrix!$A$2:$A$4,0),MATCH(F383,Risk_Matrix!$B$1:$D$1,0))</f>
        <v>High</v>
      </c>
      <c r="H383" s="1">
        <v>46168</v>
      </c>
      <c r="I383" t="str">
        <v>Open</v>
      </c>
      <c r="J383" t="str">
        <v>Mitigation plan to be defined during site initiation visit</v>
      </c>
      <c r="K383" t="str">
        <v>Clinical Ops Manager</v>
      </c>
      <c r="L383">
        <f>IF(G383="High",3,IF(G383="Medium",2,1))</f>
        <v>3</v>
      </c>
    </row>
    <row r="384">
      <c r="A384" t="str">
        <v>R-00383</v>
      </c>
      <c r="B384" t="str">
        <v>S-0064</v>
      </c>
      <c r="C384" t="str">
        <v>Regulatory</v>
      </c>
      <c r="D384" t="str">
        <v>Recent local regulatory policy change may affect approval timeline</v>
      </c>
      <c r="E384" t="str">
        <v>Low</v>
      </c>
      <c r="F384" t="str">
        <v>Low</v>
      </c>
      <c r="G384" t="str">
        <f>INDEX(Risk_Matrix!$B$2:$D$4,MATCH(E384,Risk_Matrix!$A$2:$A$4,0),MATCH(F384,Risk_Matrix!$B$1:$D$1,0))</f>
        <v>Low</v>
      </c>
      <c r="H384" s="1">
        <v>46150</v>
      </c>
      <c r="I384" t="str">
        <v>Monitoring</v>
      </c>
      <c r="J384" t="str">
        <v>Tracking indicator reviewed at each monitoring visit</v>
      </c>
      <c r="K384" t="str">
        <v>Study Start-Up Specialist</v>
      </c>
      <c r="L384">
        <f>IF(G384="High",3,IF(G384="Medium",2,1))</f>
        <v>1</v>
      </c>
    </row>
    <row r="385">
      <c r="A385" t="str">
        <v>R-00384</v>
      </c>
      <c r="B385" t="str">
        <v>S-0064</v>
      </c>
      <c r="C385" t="str">
        <v>Data Integrity</v>
      </c>
      <c r="D385" t="str">
        <v>EDC query resolution time above sponsor benchmark historically</v>
      </c>
      <c r="E385" t="str">
        <v>Low</v>
      </c>
      <c r="F385" t="str">
        <v>Medium</v>
      </c>
      <c r="G385" t="str">
        <f>INDEX(Risk_Matrix!$B$2:$D$4,MATCH(E385,Risk_Matrix!$A$2:$A$4,0),MATCH(F385,Risk_Matrix!$B$1:$D$1,0))</f>
        <v>Low</v>
      </c>
      <c r="H385" s="1">
        <v>46197</v>
      </c>
      <c r="I385" t="str">
        <v>Open</v>
      </c>
      <c r="J385" t="str">
        <v>Mitigation plan to be defined during site initiation visit</v>
      </c>
      <c r="K385" t="str">
        <v>Data Management Lead</v>
      </c>
      <c r="L385">
        <f>IF(G385="High",3,IF(G385="Medium",2,1))</f>
        <v>1</v>
      </c>
    </row>
    <row r="386">
      <c r="A386" t="str">
        <v>R-00385</v>
      </c>
      <c r="B386" t="str">
        <v>S-0065</v>
      </c>
      <c r="C386" t="str">
        <v>Operational</v>
      </c>
      <c r="D386" t="str">
        <v>Backup power/generator certification not yet confirmed</v>
      </c>
      <c r="E386" t="str">
        <v>Low</v>
      </c>
      <c r="F386" t="str">
        <v>Low</v>
      </c>
      <c r="G386" t="str">
        <f>INDEX(Risk_Matrix!$B$2:$D$4,MATCH(E386,Risk_Matrix!$A$2:$A$4,0),MATCH(F386,Risk_Matrix!$B$1:$D$1,0))</f>
        <v>Low</v>
      </c>
      <c r="H386" s="1">
        <v>46055</v>
      </c>
      <c r="I386" t="str">
        <v>Closed</v>
      </c>
      <c r="J386" t="str">
        <v>Resolved; no further action required</v>
      </c>
      <c r="K386" t="str">
        <v>Site Feasibility Lead</v>
      </c>
      <c r="L386">
        <f>IF(G386="High",3,IF(G386="Medium",2,1))</f>
        <v>1</v>
      </c>
    </row>
    <row r="387">
      <c r="A387" t="str">
        <v>R-00386</v>
      </c>
      <c r="B387" t="str">
        <v>S-0065</v>
      </c>
      <c r="C387" t="str">
        <v>Compliance</v>
      </c>
      <c r="D387" t="str">
        <v>Minor protocol deviation noted in a prior trial at this site</v>
      </c>
      <c r="E387" t="str">
        <v>Low</v>
      </c>
      <c r="F387" t="str">
        <v>Low</v>
      </c>
      <c r="G387" t="str">
        <f>INDEX(Risk_Matrix!$B$2:$D$4,MATCH(E387,Risk_Matrix!$A$2:$A$4,0),MATCH(F387,Risk_Matrix!$B$1:$D$1,0))</f>
        <v>Low</v>
      </c>
      <c r="H387" s="1">
        <v>46178</v>
      </c>
      <c r="I387" t="str">
        <v>Open</v>
      </c>
      <c r="J387" t="str">
        <v>Mitigation plan to be defined during site initiation visit</v>
      </c>
      <c r="K387" t="str">
        <v>Data Management Lead</v>
      </c>
      <c r="L387">
        <f>IF(G387="High",3,IF(G387="Medium",2,1))</f>
        <v>1</v>
      </c>
    </row>
    <row r="388">
      <c r="A388" t="str">
        <v>R-00387</v>
      </c>
      <c r="B388" t="str">
        <v>S-0065</v>
      </c>
      <c r="C388" t="str">
        <v>Enrollment</v>
      </c>
      <c r="D388" t="str">
        <v>Screen failure rate above regional average in past studies</v>
      </c>
      <c r="E388" t="str">
        <v>Low</v>
      </c>
      <c r="F388" t="str">
        <v>Low</v>
      </c>
      <c r="G388" t="str">
        <f>INDEX(Risk_Matrix!$B$2:$D$4,MATCH(E388,Risk_Matrix!$A$2:$A$4,0),MATCH(F388,Risk_Matrix!$B$1:$D$1,0))</f>
        <v>Low</v>
      </c>
      <c r="H388" s="1">
        <v>46164</v>
      </c>
      <c r="I388" t="str">
        <v>Closed</v>
      </c>
      <c r="J388" t="str">
        <v>Issue closed out following corrective action</v>
      </c>
      <c r="K388" t="str">
        <v>Site Feasibility Lead</v>
      </c>
      <c r="L388">
        <f>IF(G388="High",3,IF(G388="Medium",2,1))</f>
        <v>1</v>
      </c>
    </row>
    <row r="389">
      <c r="A389" t="str">
        <v>R-00388</v>
      </c>
      <c r="B389" t="str">
        <v>S-0065</v>
      </c>
      <c r="C389" t="str">
        <v>Competitive</v>
      </c>
      <c r="D389" t="str">
        <v>Overlapping investigator commitments across concurrent trials</v>
      </c>
      <c r="E389" t="str">
        <v>Low</v>
      </c>
      <c r="F389" t="str">
        <v>Low</v>
      </c>
      <c r="G389" t="str">
        <f>INDEX(Risk_Matrix!$B$2:$D$4,MATCH(E389,Risk_Matrix!$A$2:$A$4,0),MATCH(F389,Risk_Matrix!$B$1:$D$1,0))</f>
        <v>Low</v>
      </c>
      <c r="H389" s="1">
        <v>46094</v>
      </c>
      <c r="I389" t="str">
        <v>Closed</v>
      </c>
      <c r="J389" t="str">
        <v>Issue closed out following corrective action</v>
      </c>
      <c r="K389" t="str">
        <v>Regulatory Affairs Lead</v>
      </c>
      <c r="L389">
        <f>IF(G389="High",3,IF(G389="Medium",2,1))</f>
        <v>1</v>
      </c>
    </row>
    <row r="390">
      <c r="A390" t="str">
        <v>R-00389</v>
      </c>
      <c r="B390" t="str">
        <v>S-0065</v>
      </c>
      <c r="C390" t="str">
        <v>Regulatory</v>
      </c>
      <c r="D390" t="str">
        <v>Import/customs license renewal pending for investigational product</v>
      </c>
      <c r="E390" t="str">
        <v>Low</v>
      </c>
      <c r="F390" t="str">
        <v>Medium</v>
      </c>
      <c r="G390" t="str">
        <f>INDEX(Risk_Matrix!$B$2:$D$4,MATCH(E390,Risk_Matrix!$A$2:$A$4,0),MATCH(F390,Risk_Matrix!$B$1:$D$1,0))</f>
        <v>Low</v>
      </c>
      <c r="H390" s="1">
        <v>46174</v>
      </c>
      <c r="I390" t="str">
        <v>Open</v>
      </c>
      <c r="J390" t="str">
        <v>Mitigation plan to be defined during site initiation visit</v>
      </c>
      <c r="K390" t="str">
        <v>Regulatory Affairs Lead</v>
      </c>
      <c r="L390">
        <f>IF(G390="High",3,IF(G390="Medium",2,1))</f>
        <v>1</v>
      </c>
    </row>
    <row r="391">
      <c r="A391" t="str">
        <v>R-00390</v>
      </c>
      <c r="B391" t="str">
        <v>S-0065</v>
      </c>
      <c r="C391" t="str">
        <v>Data Integrity</v>
      </c>
      <c r="D391" t="str">
        <v>Site is new to the sponsor's EDC platform, limited track record</v>
      </c>
      <c r="E391" t="str">
        <v>High</v>
      </c>
      <c r="F391" t="str">
        <v>Low</v>
      </c>
      <c r="G391" t="str">
        <f>INDEX(Risk_Matrix!$B$2:$D$4,MATCH(E391,Risk_Matrix!$A$2:$A$4,0),MATCH(F391,Risk_Matrix!$B$1:$D$1,0))</f>
        <v>Medium</v>
      </c>
      <c r="H391" s="1">
        <v>46180</v>
      </c>
      <c r="I391" t="str">
        <v>Open</v>
      </c>
      <c r="J391" t="str">
        <v>Mitigation plan to be defined during site initiation visit</v>
      </c>
      <c r="K391" t="str">
        <v>Data Management Lead</v>
      </c>
      <c r="L391">
        <f>IF(G391="High",3,IF(G391="Medium",2,1))</f>
        <v>2</v>
      </c>
    </row>
    <row r="392">
      <c r="A392" t="str">
        <v>R-00391</v>
      </c>
      <c r="B392" t="str">
        <v>S-0066</v>
      </c>
      <c r="C392" t="str">
        <v>Operational</v>
      </c>
      <c r="D392" t="str">
        <v>Backup power/generator certification not yet confirmed</v>
      </c>
      <c r="E392" t="str">
        <v>Low</v>
      </c>
      <c r="F392" t="str">
        <v>Low</v>
      </c>
      <c r="G392" t="str">
        <f>INDEX(Risk_Matrix!$B$2:$D$4,MATCH(E392,Risk_Matrix!$A$2:$A$4,0),MATCH(F392,Risk_Matrix!$B$1:$D$1,0))</f>
        <v>Low</v>
      </c>
      <c r="H392" s="1">
        <v>46056</v>
      </c>
      <c r="I392" t="str">
        <v>Monitoring</v>
      </c>
      <c r="J392" t="str">
        <v>Under active monitoring; escalate if trend worsens</v>
      </c>
      <c r="K392" t="str">
        <v>Site Feasibility Lead</v>
      </c>
      <c r="L392">
        <f>IF(G392="High",3,IF(G392="Medium",2,1))</f>
        <v>1</v>
      </c>
    </row>
    <row r="393">
      <c r="A393" t="str">
        <v>R-00392</v>
      </c>
      <c r="B393" t="str">
        <v>S-0066</v>
      </c>
      <c r="C393" t="str">
        <v>Compliance</v>
      </c>
      <c r="D393" t="str">
        <v>GCP refresher training overdue for part of site staff</v>
      </c>
      <c r="E393" t="str">
        <v>Low</v>
      </c>
      <c r="F393" t="str">
        <v>Low</v>
      </c>
      <c r="G393" t="str">
        <f>INDEX(Risk_Matrix!$B$2:$D$4,MATCH(E393,Risk_Matrix!$A$2:$A$4,0),MATCH(F393,Risk_Matrix!$B$1:$D$1,0))</f>
        <v>Low</v>
      </c>
      <c r="H393" s="1">
        <v>46183</v>
      </c>
      <c r="I393" t="str">
        <v>Open</v>
      </c>
      <c r="J393" t="str">
        <v>Mitigation plan to be defined during site initiation visit</v>
      </c>
      <c r="K393" t="str">
        <v>Regulatory Affairs Lead</v>
      </c>
      <c r="L393">
        <f>IF(G393="High",3,IF(G393="Medium",2,1))</f>
        <v>1</v>
      </c>
    </row>
    <row r="394">
      <c r="A394" t="str">
        <v>R-00393</v>
      </c>
      <c r="B394" t="str">
        <v>S-0066</v>
      </c>
      <c r="C394" t="str">
        <v>Enrollment</v>
      </c>
      <c r="D394" t="str">
        <v>Referral pipeline narrower than target eligible population</v>
      </c>
      <c r="E394" t="str">
        <v>Low</v>
      </c>
      <c r="F394" t="str">
        <v>Low</v>
      </c>
      <c r="G394" t="str">
        <f>INDEX(Risk_Matrix!$B$2:$D$4,MATCH(E394,Risk_Matrix!$A$2:$A$4,0),MATCH(F394,Risk_Matrix!$B$1:$D$1,0))</f>
        <v>Low</v>
      </c>
      <c r="H394" s="1">
        <v>46188</v>
      </c>
      <c r="I394" t="str">
        <v>Monitoring</v>
      </c>
      <c r="J394" t="str">
        <v>Tracking indicator reviewed at each monitoring visit</v>
      </c>
      <c r="K394" t="str">
        <v>Site Feasibility Lead</v>
      </c>
      <c r="L394">
        <f>IF(G394="High",3,IF(G394="Medium",2,1))</f>
        <v>1</v>
      </c>
    </row>
    <row r="395">
      <c r="A395" t="str">
        <v>R-00394</v>
      </c>
      <c r="B395" t="str">
        <v>S-0066</v>
      </c>
      <c r="C395" t="str">
        <v>Competitive</v>
      </c>
      <c r="D395" t="str">
        <v>One or more competing trials recruiting the same indication nearby</v>
      </c>
      <c r="E395" t="str">
        <v>Medium</v>
      </c>
      <c r="F395" t="str">
        <v>Medium</v>
      </c>
      <c r="G395" t="str">
        <f>INDEX(Risk_Matrix!$B$2:$D$4,MATCH(E395,Risk_Matrix!$A$2:$A$4,0),MATCH(F395,Risk_Matrix!$B$1:$D$1,0))</f>
        <v>Medium</v>
      </c>
      <c r="H395" s="1">
        <v>46188</v>
      </c>
      <c r="I395" t="str">
        <v>Open</v>
      </c>
      <c r="J395" t="str">
        <v>Action plan pending sponsor/site review</v>
      </c>
      <c r="K395" t="str">
        <v>Regulatory Affairs Lead</v>
      </c>
      <c r="L395">
        <f>IF(G395="High",3,IF(G395="Medium",2,1))</f>
        <v>2</v>
      </c>
    </row>
    <row r="396">
      <c r="A396" t="str">
        <v>R-00395</v>
      </c>
      <c r="B396" t="str">
        <v>S-0066</v>
      </c>
      <c r="C396" t="str">
        <v>Regulatory</v>
      </c>
      <c r="D396" t="str">
        <v>Import/customs license renewal pending for investigational product</v>
      </c>
      <c r="E396" t="str">
        <v>Medium</v>
      </c>
      <c r="F396" t="str">
        <v>Medium</v>
      </c>
      <c r="G396" t="str">
        <f>INDEX(Risk_Matrix!$B$2:$D$4,MATCH(E396,Risk_Matrix!$A$2:$A$4,0),MATCH(F396,Risk_Matrix!$B$1:$D$1,0))</f>
        <v>Medium</v>
      </c>
      <c r="H396" s="1">
        <v>46179</v>
      </c>
      <c r="I396" t="str">
        <v>Open</v>
      </c>
      <c r="J396" t="str">
        <v>Action plan pending sponsor/site review</v>
      </c>
      <c r="K396" t="str">
        <v>Regulatory Affairs Lead</v>
      </c>
      <c r="L396">
        <f>IF(G396="High",3,IF(G396="Medium",2,1))</f>
        <v>2</v>
      </c>
    </row>
    <row r="397">
      <c r="A397" t="str">
        <v>R-00396</v>
      </c>
      <c r="B397" t="str">
        <v>S-0066</v>
      </c>
      <c r="C397" t="str">
        <v>Data Integrity</v>
      </c>
      <c r="D397" t="str">
        <v>Site is new to the sponsor's EDC platform, limited track record</v>
      </c>
      <c r="E397" t="str">
        <v>Medium</v>
      </c>
      <c r="F397" t="str">
        <v>Medium</v>
      </c>
      <c r="G397" t="str">
        <f>INDEX(Risk_Matrix!$B$2:$D$4,MATCH(E397,Risk_Matrix!$A$2:$A$4,0),MATCH(F397,Risk_Matrix!$B$1:$D$1,0))</f>
        <v>Medium</v>
      </c>
      <c r="H397" s="1">
        <v>46234</v>
      </c>
      <c r="I397" t="str">
        <v>Open</v>
      </c>
      <c r="J397" t="str">
        <v>Mitigation plan to be defined during site initiation visit</v>
      </c>
      <c r="K397" t="str">
        <v>Data Management Lead</v>
      </c>
      <c r="L397">
        <f>IF(G397="High",3,IF(G397="Medium",2,1))</f>
        <v>2</v>
      </c>
    </row>
    <row r="398">
      <c r="A398" t="str">
        <v>R-00397</v>
      </c>
      <c r="B398" t="str">
        <v>S-0067</v>
      </c>
      <c r="C398" t="str">
        <v>Operational</v>
      </c>
      <c r="D398" t="str">
        <v>Nursing staff ratio below recommended threshold for trial volume</v>
      </c>
      <c r="E398" t="str">
        <v>Medium</v>
      </c>
      <c r="F398" t="str">
        <v>Low</v>
      </c>
      <c r="G398" t="str">
        <f>INDEX(Risk_Matrix!$B$2:$D$4,MATCH(E398,Risk_Matrix!$A$2:$A$4,0),MATCH(F398,Risk_Matrix!$B$1:$D$1,0))</f>
        <v>Low</v>
      </c>
      <c r="H398" s="1">
        <v>46191</v>
      </c>
      <c r="I398" t="str">
        <v>Open</v>
      </c>
      <c r="J398" t="str">
        <v>Action plan pending sponsor/site review</v>
      </c>
      <c r="K398" t="str">
        <v>Clinical Ops Manager</v>
      </c>
      <c r="L398">
        <f>IF(G398="High",3,IF(G398="Medium",2,1))</f>
        <v>1</v>
      </c>
    </row>
    <row r="399">
      <c r="A399" t="str">
        <v>R-00398</v>
      </c>
      <c r="B399" t="str">
        <v>S-0067</v>
      </c>
      <c r="C399" t="str">
        <v>Compliance</v>
      </c>
      <c r="D399" t="str">
        <v>Minor protocol deviation noted in a prior trial at this site</v>
      </c>
      <c r="E399" t="str">
        <v>Medium</v>
      </c>
      <c r="F399" t="str">
        <v>High</v>
      </c>
      <c r="G399" t="str">
        <f>INDEX(Risk_Matrix!$B$2:$D$4,MATCH(E399,Risk_Matrix!$A$2:$A$4,0),MATCH(F399,Risk_Matrix!$B$1:$D$1,0))</f>
        <v>High</v>
      </c>
      <c r="H399" s="1">
        <v>46111</v>
      </c>
      <c r="I399" t="str">
        <v>Monitoring</v>
      </c>
      <c r="J399" t="str">
        <v>Tracking indicator reviewed at each monitoring visit</v>
      </c>
      <c r="K399" t="str">
        <v>Data Management Lead</v>
      </c>
      <c r="L399">
        <f>IF(G399="High",3,IF(G399="Medium",2,1))</f>
        <v>3</v>
      </c>
    </row>
    <row r="400">
      <c r="A400" t="str">
        <v>R-00399</v>
      </c>
      <c r="B400" t="str">
        <v>S-0067</v>
      </c>
      <c r="C400" t="str">
        <v>Enrollment</v>
      </c>
      <c r="D400" t="str">
        <v>Historical seasonal enrollment slowdown observed at this site</v>
      </c>
      <c r="E400" t="str">
        <v>Medium</v>
      </c>
      <c r="F400" t="str">
        <v>Medium</v>
      </c>
      <c r="G400" t="str">
        <f>INDEX(Risk_Matrix!$B$2:$D$4,MATCH(E400,Risk_Matrix!$A$2:$A$4,0),MATCH(F400,Risk_Matrix!$B$1:$D$1,0))</f>
        <v>Medium</v>
      </c>
      <c r="H400" s="1">
        <v>46166</v>
      </c>
      <c r="I400" t="str">
        <v>Monitoring</v>
      </c>
      <c r="J400" t="str">
        <v>Under active monitoring; escalate if trend worsens</v>
      </c>
      <c r="K400" t="str">
        <v>Study Start-Up Specialist</v>
      </c>
      <c r="L400">
        <f>IF(G400="High",3,IF(G400="Medium",2,1))</f>
        <v>2</v>
      </c>
    </row>
    <row r="401">
      <c r="A401" t="str">
        <v>R-00400</v>
      </c>
      <c r="B401" t="str">
        <v>S-0067</v>
      </c>
      <c r="C401" t="str">
        <v>Competitive</v>
      </c>
      <c r="D401" t="str">
        <v>One or more competing trials recruiting the same indication nearby</v>
      </c>
      <c r="E401" t="str">
        <v>Medium</v>
      </c>
      <c r="F401" t="str">
        <v>Low</v>
      </c>
      <c r="G401" t="str">
        <f>INDEX(Risk_Matrix!$B$2:$D$4,MATCH(E401,Risk_Matrix!$A$2:$A$4,0),MATCH(F401,Risk_Matrix!$B$1:$D$1,0))</f>
        <v>Low</v>
      </c>
      <c r="H401" s="1">
        <v>46145</v>
      </c>
      <c r="I401" t="str">
        <v>Mitigated</v>
      </c>
      <c r="J401" t="str">
        <v>Mitigation actions completed; residual risk accepted</v>
      </c>
      <c r="K401" t="str">
        <v>Clinical Ops Manager</v>
      </c>
      <c r="L401">
        <f>IF(G401="High",3,IF(G401="Medium",2,1))</f>
        <v>1</v>
      </c>
    </row>
    <row r="402">
      <c r="A402" t="str">
        <v>R-00401</v>
      </c>
      <c r="B402" t="str">
        <v>S-0067</v>
      </c>
      <c r="C402" t="str">
        <v>Regulatory</v>
      </c>
      <c r="D402" t="str">
        <v>Recent local regulatory policy change may affect approval timeline</v>
      </c>
      <c r="E402" t="str">
        <v>Low</v>
      </c>
      <c r="F402" t="str">
        <v>Low</v>
      </c>
      <c r="G402" t="str">
        <f>INDEX(Risk_Matrix!$B$2:$D$4,MATCH(E402,Risk_Matrix!$A$2:$A$4,0),MATCH(F402,Risk_Matrix!$B$1:$D$1,0))</f>
        <v>Low</v>
      </c>
      <c r="H402" s="1">
        <v>46216</v>
      </c>
      <c r="I402" t="str">
        <v>Closed</v>
      </c>
      <c r="J402" t="str">
        <v>Resolved; no further action required</v>
      </c>
      <c r="K402" t="str">
        <v>Study Start-Up Specialist</v>
      </c>
      <c r="L402">
        <f>IF(G402="High",3,IF(G402="Medium",2,1))</f>
        <v>1</v>
      </c>
    </row>
    <row r="403">
      <c r="A403" t="str">
        <v>R-00402</v>
      </c>
      <c r="B403" t="str">
        <v>S-0067</v>
      </c>
      <c r="C403" t="str">
        <v>Data Integrity</v>
      </c>
      <c r="D403" t="str">
        <v>EDC query resolution time above sponsor benchmark historically</v>
      </c>
      <c r="E403" t="str">
        <v>High</v>
      </c>
      <c r="F403" t="str">
        <v>Medium</v>
      </c>
      <c r="G403" t="str">
        <f>INDEX(Risk_Matrix!$B$2:$D$4,MATCH(E403,Risk_Matrix!$A$2:$A$4,0),MATCH(F403,Risk_Matrix!$B$1:$D$1,0))</f>
        <v>High</v>
      </c>
      <c r="H403" s="1">
        <v>46097</v>
      </c>
      <c r="I403" t="str">
        <v>Mitigated</v>
      </c>
      <c r="J403" t="str">
        <v>Corrective action implemented; monitored at next visit</v>
      </c>
      <c r="K403" t="str">
        <v>Data Management Lead</v>
      </c>
      <c r="L403">
        <f>IF(G403="High",3,IF(G403="Medium",2,1))</f>
        <v>3</v>
      </c>
    </row>
    <row r="404">
      <c r="A404" t="str">
        <v>R-00403</v>
      </c>
      <c r="B404" t="str">
        <v>S-0068</v>
      </c>
      <c r="C404" t="str">
        <v>Operational</v>
      </c>
      <c r="D404" t="str">
        <v>Backup power/generator certification not yet confirmed</v>
      </c>
      <c r="E404" t="str">
        <v>Low</v>
      </c>
      <c r="F404" t="str">
        <v>Medium</v>
      </c>
      <c r="G404" t="str">
        <f>INDEX(Risk_Matrix!$B$2:$D$4,MATCH(E404,Risk_Matrix!$A$2:$A$4,0),MATCH(F404,Risk_Matrix!$B$1:$D$1,0))</f>
        <v>Low</v>
      </c>
      <c r="H404" s="1">
        <v>46077</v>
      </c>
      <c r="I404" t="str">
        <v>Mitigated</v>
      </c>
      <c r="J404" t="str">
        <v>Mitigation actions completed; residual risk accepted</v>
      </c>
      <c r="K404" t="str">
        <v>Clinical Ops Manager</v>
      </c>
      <c r="L404">
        <f>IF(G404="High",3,IF(G404="Medium",2,1))</f>
        <v>1</v>
      </c>
    </row>
    <row r="405">
      <c r="A405" t="str">
        <v>R-00404</v>
      </c>
      <c r="B405" t="str">
        <v>S-0068</v>
      </c>
      <c r="C405" t="str">
        <v>Compliance</v>
      </c>
      <c r="D405" t="str">
        <v>Prior regulatory inspection finding not yet fully closed out</v>
      </c>
      <c r="E405" t="str">
        <v>Low</v>
      </c>
      <c r="F405" t="str">
        <v>High</v>
      </c>
      <c r="G405" t="str">
        <f>INDEX(Risk_Matrix!$B$2:$D$4,MATCH(E405,Risk_Matrix!$A$2:$A$4,0),MATCH(F405,Risk_Matrix!$B$1:$D$1,0))</f>
        <v>Medium</v>
      </c>
      <c r="H405" s="1">
        <v>46208</v>
      </c>
      <c r="I405" t="str">
        <v>Closed</v>
      </c>
      <c r="J405" t="str">
        <v>Resolved; no further action required</v>
      </c>
      <c r="K405" t="str">
        <v>Regulatory Affairs Lead</v>
      </c>
      <c r="L405">
        <f>IF(G405="High",3,IF(G405="Medium",2,1))</f>
        <v>2</v>
      </c>
    </row>
    <row r="406">
      <c r="A406" t="str">
        <v>R-00405</v>
      </c>
      <c r="B406" t="str">
        <v>S-0068</v>
      </c>
      <c r="C406" t="str">
        <v>Enrollment</v>
      </c>
      <c r="D406" t="str">
        <v>Referral pipeline narrower than target eligible population</v>
      </c>
      <c r="E406" t="str">
        <v>Low</v>
      </c>
      <c r="F406" t="str">
        <v>Medium</v>
      </c>
      <c r="G406" t="str">
        <f>INDEX(Risk_Matrix!$B$2:$D$4,MATCH(E406,Risk_Matrix!$A$2:$A$4,0),MATCH(F406,Risk_Matrix!$B$1:$D$1,0))</f>
        <v>Low</v>
      </c>
      <c r="H406" s="1">
        <v>46076</v>
      </c>
      <c r="I406" t="str">
        <v>Mitigated</v>
      </c>
      <c r="J406" t="str">
        <v>Mitigation actions completed; residual risk accepted</v>
      </c>
      <c r="K406" t="str">
        <v>Site Feasibility Lead</v>
      </c>
      <c r="L406">
        <f>IF(G406="High",3,IF(G406="Medium",2,1))</f>
        <v>1</v>
      </c>
    </row>
    <row r="407">
      <c r="A407" t="str">
        <v>R-00406</v>
      </c>
      <c r="B407" t="str">
        <v>S-0068</v>
      </c>
      <c r="C407" t="str">
        <v>Competitive</v>
      </c>
      <c r="D407" t="str">
        <v>Shared patient pool with an adjacent high-volume site</v>
      </c>
      <c r="E407" t="str">
        <v>Medium</v>
      </c>
      <c r="F407" t="str">
        <v>High</v>
      </c>
      <c r="G407" t="str">
        <f>INDEX(Risk_Matrix!$B$2:$D$4,MATCH(E407,Risk_Matrix!$A$2:$A$4,0),MATCH(F407,Risk_Matrix!$B$1:$D$1,0))</f>
        <v>High</v>
      </c>
      <c r="H407" s="1">
        <v>46212</v>
      </c>
      <c r="I407" t="str">
        <v>Open</v>
      </c>
      <c r="J407" t="str">
        <v>Mitigation plan to be defined during site initiation visit</v>
      </c>
      <c r="K407" t="str">
        <v>Regulatory Affairs Lead</v>
      </c>
      <c r="L407">
        <f>IF(G407="High",3,IF(G407="Medium",2,1))</f>
        <v>3</v>
      </c>
    </row>
    <row r="408">
      <c r="A408" t="str">
        <v>R-00407</v>
      </c>
      <c r="B408" t="str">
        <v>S-0068</v>
      </c>
      <c r="C408" t="str">
        <v>Regulatory</v>
      </c>
      <c r="D408" t="str">
        <v>Import/customs license renewal pending for investigational product</v>
      </c>
      <c r="E408" t="str">
        <v>Medium</v>
      </c>
      <c r="F408" t="str">
        <v>High</v>
      </c>
      <c r="G408" t="str">
        <f>INDEX(Risk_Matrix!$B$2:$D$4,MATCH(E408,Risk_Matrix!$A$2:$A$4,0),MATCH(F408,Risk_Matrix!$B$1:$D$1,0))</f>
        <v>High</v>
      </c>
      <c r="H408" s="1">
        <v>46111</v>
      </c>
      <c r="I408" t="str">
        <v>Monitoring</v>
      </c>
      <c r="J408" t="str">
        <v>Tracking indicator reviewed at each monitoring visit</v>
      </c>
      <c r="K408" t="str">
        <v>Regulatory Affairs Lead</v>
      </c>
      <c r="L408">
        <f>IF(G408="High",3,IF(G408="Medium",2,1))</f>
        <v>3</v>
      </c>
    </row>
    <row r="409">
      <c r="A409" t="str">
        <v>R-00408</v>
      </c>
      <c r="B409" t="str">
        <v>S-0068</v>
      </c>
      <c r="C409" t="str">
        <v>Data Integrity</v>
      </c>
      <c r="D409" t="str">
        <v>EDC query resolution time above sponsor benchmark historically</v>
      </c>
      <c r="E409" t="str">
        <v>High</v>
      </c>
      <c r="F409" t="str">
        <v>High</v>
      </c>
      <c r="G409" t="str">
        <f>INDEX(Risk_Matrix!$B$2:$D$4,MATCH(E409,Risk_Matrix!$A$2:$A$4,0),MATCH(F409,Risk_Matrix!$B$1:$D$1,0))</f>
        <v>High</v>
      </c>
      <c r="H409" s="1">
        <v>46198</v>
      </c>
      <c r="I409" t="str">
        <v>Open</v>
      </c>
      <c r="J409" t="str">
        <v>Mitigation plan to be defined during site initiation visit</v>
      </c>
      <c r="K409" t="str">
        <v>Data Management Lead</v>
      </c>
      <c r="L409">
        <f>IF(G409="High",3,IF(G409="Medium",2,1))</f>
        <v>3</v>
      </c>
    </row>
    <row r="410">
      <c r="A410" t="str">
        <v>R-00409</v>
      </c>
      <c r="B410" t="str">
        <v>S-0069</v>
      </c>
      <c r="C410" t="str">
        <v>Operational</v>
      </c>
      <c r="D410" t="str">
        <v>Nursing staff ratio below recommended threshold for trial volume</v>
      </c>
      <c r="E410" t="str">
        <v>Medium</v>
      </c>
      <c r="F410" t="str">
        <v>Low</v>
      </c>
      <c r="G410" t="str">
        <f>INDEX(Risk_Matrix!$B$2:$D$4,MATCH(E410,Risk_Matrix!$A$2:$A$4,0),MATCH(F410,Risk_Matrix!$B$1:$D$1,0))</f>
        <v>Low</v>
      </c>
      <c r="H410" s="1">
        <v>46198</v>
      </c>
      <c r="I410" t="str">
        <v>Closed</v>
      </c>
      <c r="J410" t="str">
        <v>Resolved; no further action required</v>
      </c>
      <c r="K410" t="str">
        <v>Clinical Ops Manager</v>
      </c>
      <c r="L410">
        <f>IF(G410="High",3,IF(G410="Medium",2,1))</f>
        <v>1</v>
      </c>
    </row>
    <row r="411">
      <c r="A411" t="str">
        <v>R-00410</v>
      </c>
      <c r="B411" t="str">
        <v>S-0069</v>
      </c>
      <c r="C411" t="str">
        <v>Compliance</v>
      </c>
      <c r="D411" t="str">
        <v>Prior regulatory inspection finding not yet fully closed out</v>
      </c>
      <c r="E411" t="str">
        <v>Medium</v>
      </c>
      <c r="F411" t="str">
        <v>High</v>
      </c>
      <c r="G411" t="str">
        <f>INDEX(Risk_Matrix!$B$2:$D$4,MATCH(E411,Risk_Matrix!$A$2:$A$4,0),MATCH(F411,Risk_Matrix!$B$1:$D$1,0))</f>
        <v>High</v>
      </c>
      <c r="H411" s="1">
        <v>46151</v>
      </c>
      <c r="I411" t="str">
        <v>Monitoring</v>
      </c>
      <c r="J411" t="str">
        <v>Tracking indicator reviewed at each monitoring visit</v>
      </c>
      <c r="K411" t="str">
        <v>Regulatory Affairs Lead</v>
      </c>
      <c r="L411">
        <f>IF(G411="High",3,IF(G411="Medium",2,1))</f>
        <v>3</v>
      </c>
    </row>
    <row r="412">
      <c r="A412" t="str">
        <v>R-00411</v>
      </c>
      <c r="B412" t="str">
        <v>S-0069</v>
      </c>
      <c r="C412" t="str">
        <v>Enrollment</v>
      </c>
      <c r="D412" t="str">
        <v>Patient travel distance may affect long-term retention</v>
      </c>
      <c r="E412" t="str">
        <v>Medium</v>
      </c>
      <c r="F412" t="str">
        <v>Medium</v>
      </c>
      <c r="G412" t="str">
        <f>INDEX(Risk_Matrix!$B$2:$D$4,MATCH(E412,Risk_Matrix!$A$2:$A$4,0),MATCH(F412,Risk_Matrix!$B$1:$D$1,0))</f>
        <v>Medium</v>
      </c>
      <c r="H412" s="1">
        <v>46151</v>
      </c>
      <c r="I412" t="str">
        <v>Open</v>
      </c>
      <c r="J412" t="str">
        <v>Action plan pending sponsor/site review</v>
      </c>
      <c r="K412" t="str">
        <v>Study Start-Up Specialist</v>
      </c>
      <c r="L412">
        <f>IF(G412="High",3,IF(G412="Medium",2,1))</f>
        <v>2</v>
      </c>
    </row>
    <row r="413">
      <c r="A413" t="str">
        <v>R-00412</v>
      </c>
      <c r="B413" t="str">
        <v>S-0069</v>
      </c>
      <c r="C413" t="str">
        <v>Competitive</v>
      </c>
      <c r="D413" t="str">
        <v>Overlapping investigator commitments across concurrent trials</v>
      </c>
      <c r="E413" t="str">
        <v>Medium</v>
      </c>
      <c r="F413" t="str">
        <v>Medium</v>
      </c>
      <c r="G413" t="str">
        <f>INDEX(Risk_Matrix!$B$2:$D$4,MATCH(E413,Risk_Matrix!$A$2:$A$4,0),MATCH(F413,Risk_Matrix!$B$1:$D$1,0))</f>
        <v>Medium</v>
      </c>
      <c r="H413" s="1">
        <v>46190</v>
      </c>
      <c r="I413" t="str">
        <v>Mitigated</v>
      </c>
      <c r="J413" t="str">
        <v>Mitigation actions completed; residual risk accepted</v>
      </c>
      <c r="K413" t="str">
        <v>Regulatory Affairs Lead</v>
      </c>
      <c r="L413">
        <f>IF(G413="High",3,IF(G413="Medium",2,1))</f>
        <v>2</v>
      </c>
    </row>
    <row r="414">
      <c r="A414" t="str">
        <v>R-00413</v>
      </c>
      <c r="B414" t="str">
        <v>S-0069</v>
      </c>
      <c r="C414" t="str">
        <v>Regulatory</v>
      </c>
      <c r="D414" t="str">
        <v>Recent local regulatory policy change may affect approval timeline</v>
      </c>
      <c r="E414" t="str">
        <v>Low</v>
      </c>
      <c r="F414" t="str">
        <v>Low</v>
      </c>
      <c r="G414" t="str">
        <f>INDEX(Risk_Matrix!$B$2:$D$4,MATCH(E414,Risk_Matrix!$A$2:$A$4,0),MATCH(F414,Risk_Matrix!$B$1:$D$1,0))</f>
        <v>Low</v>
      </c>
      <c r="H414" s="1">
        <v>46109</v>
      </c>
      <c r="I414" t="str">
        <v>Closed</v>
      </c>
      <c r="J414" t="str">
        <v>Resolved; no further action required</v>
      </c>
      <c r="K414" t="str">
        <v>Regulatory Affairs Lead</v>
      </c>
      <c r="L414">
        <f>IF(G414="High",3,IF(G414="Medium",2,1))</f>
        <v>1</v>
      </c>
    </row>
    <row r="415">
      <c r="A415" t="str">
        <v>R-00414</v>
      </c>
      <c r="B415" t="str">
        <v>S-0069</v>
      </c>
      <c r="C415" t="str">
        <v>Data Integrity</v>
      </c>
      <c r="D415" t="str">
        <v>EDC query resolution time above sponsor benchmark historically</v>
      </c>
      <c r="E415" t="str">
        <v>Low</v>
      </c>
      <c r="F415" t="str">
        <v>Medium</v>
      </c>
      <c r="G415" t="str">
        <f>INDEX(Risk_Matrix!$B$2:$D$4,MATCH(E415,Risk_Matrix!$A$2:$A$4,0),MATCH(F415,Risk_Matrix!$B$1:$D$1,0))</f>
        <v>Low</v>
      </c>
      <c r="H415" s="1">
        <v>46057</v>
      </c>
      <c r="I415" t="str">
        <v>Closed</v>
      </c>
      <c r="J415" t="str">
        <v>Resolved; no further action required</v>
      </c>
      <c r="K415" t="str">
        <v>Data Management Lead</v>
      </c>
      <c r="L415">
        <f>IF(G415="High",3,IF(G415="Medium",2,1))</f>
        <v>1</v>
      </c>
    </row>
    <row r="416">
      <c r="A416" t="str">
        <v>R-00415</v>
      </c>
      <c r="B416" t="str">
        <v>S-0070</v>
      </c>
      <c r="C416" t="str">
        <v>Operational</v>
      </c>
      <c r="D416" t="str">
        <v>Key equipment calibration/certification renewal pending</v>
      </c>
      <c r="E416" t="str">
        <v>Low</v>
      </c>
      <c r="F416" t="str">
        <v>Medium</v>
      </c>
      <c r="G416" t="str">
        <f>INDEX(Risk_Matrix!$B$2:$D$4,MATCH(E416,Risk_Matrix!$A$2:$A$4,0),MATCH(F416,Risk_Matrix!$B$1:$D$1,0))</f>
        <v>Low</v>
      </c>
      <c r="H416" s="1">
        <v>46199</v>
      </c>
      <c r="I416" t="str">
        <v>Open</v>
      </c>
      <c r="J416" t="str">
        <v>Action plan pending sponsor/site review</v>
      </c>
      <c r="K416" t="str">
        <v>Clinical Ops Manager</v>
      </c>
      <c r="L416">
        <f>IF(G416="High",3,IF(G416="Medium",2,1))</f>
        <v>1</v>
      </c>
    </row>
    <row r="417">
      <c r="A417" t="str">
        <v>R-00416</v>
      </c>
      <c r="B417" t="str">
        <v>S-0070</v>
      </c>
      <c r="C417" t="str">
        <v>Compliance</v>
      </c>
      <c r="D417" t="str">
        <v>GCP refresher training overdue for part of site staff</v>
      </c>
      <c r="E417" t="str">
        <v>Low</v>
      </c>
      <c r="F417" t="str">
        <v>Medium</v>
      </c>
      <c r="G417" t="str">
        <f>INDEX(Risk_Matrix!$B$2:$D$4,MATCH(E417,Risk_Matrix!$A$2:$A$4,0),MATCH(F417,Risk_Matrix!$B$1:$D$1,0))</f>
        <v>Low</v>
      </c>
      <c r="H417" s="1">
        <v>46214</v>
      </c>
      <c r="I417" t="str">
        <v>Monitoring</v>
      </c>
      <c r="J417" t="str">
        <v>Under active monitoring; escalate if trend worsens</v>
      </c>
      <c r="K417" t="str">
        <v>Regulatory Affairs Lead</v>
      </c>
      <c r="L417">
        <f>IF(G417="High",3,IF(G417="Medium",2,1))</f>
        <v>1</v>
      </c>
    </row>
    <row r="418">
      <c r="A418" t="str">
        <v>R-00417</v>
      </c>
      <c r="B418" t="str">
        <v>S-0070</v>
      </c>
      <c r="C418" t="str">
        <v>Enrollment</v>
      </c>
      <c r="D418" t="str">
        <v>Patient travel distance may affect long-term retention</v>
      </c>
      <c r="E418" t="str">
        <v>Low</v>
      </c>
      <c r="F418" t="str">
        <v>High</v>
      </c>
      <c r="G418" t="str">
        <f>INDEX(Risk_Matrix!$B$2:$D$4,MATCH(E418,Risk_Matrix!$A$2:$A$4,0),MATCH(F418,Risk_Matrix!$B$1:$D$1,0))</f>
        <v>Medium</v>
      </c>
      <c r="H418" s="1">
        <v>46192</v>
      </c>
      <c r="I418" t="str">
        <v>Open</v>
      </c>
      <c r="J418" t="str">
        <v>Mitigation plan to be defined during site initiation visit</v>
      </c>
      <c r="K418" t="str">
        <v>Study Start-Up Specialist</v>
      </c>
      <c r="L418">
        <f>IF(G418="High",3,IF(G418="Medium",2,1))</f>
        <v>2</v>
      </c>
    </row>
    <row r="419">
      <c r="A419" t="str">
        <v>R-00418</v>
      </c>
      <c r="B419" t="str">
        <v>S-0070</v>
      </c>
      <c r="C419" t="str">
        <v>Competitive</v>
      </c>
      <c r="D419" t="str">
        <v>Overlapping investigator commitments across concurrent trials</v>
      </c>
      <c r="E419" t="str">
        <v>Medium</v>
      </c>
      <c r="F419" t="str">
        <v>Medium</v>
      </c>
      <c r="G419" t="str">
        <f>INDEX(Risk_Matrix!$B$2:$D$4,MATCH(E419,Risk_Matrix!$A$2:$A$4,0),MATCH(F419,Risk_Matrix!$B$1:$D$1,0))</f>
        <v>Medium</v>
      </c>
      <c r="H419" s="1">
        <v>46155</v>
      </c>
      <c r="I419" t="str">
        <v>Monitoring</v>
      </c>
      <c r="J419" t="str">
        <v>Under active monitoring; escalate if trend worsens</v>
      </c>
      <c r="K419" t="str">
        <v>Clinical Ops Manager</v>
      </c>
      <c r="L419">
        <f>IF(G419="High",3,IF(G419="Medium",2,1))</f>
        <v>2</v>
      </c>
    </row>
    <row r="420">
      <c r="A420" t="str">
        <v>R-00419</v>
      </c>
      <c r="B420" t="str">
        <v>S-0070</v>
      </c>
      <c r="C420" t="str">
        <v>Regulatory</v>
      </c>
      <c r="D420" t="str">
        <v>Recent local regulatory policy change may affect approval timeline</v>
      </c>
      <c r="E420" t="str">
        <v>Low</v>
      </c>
      <c r="F420" t="str">
        <v>Low</v>
      </c>
      <c r="G420" t="str">
        <f>INDEX(Risk_Matrix!$B$2:$D$4,MATCH(E420,Risk_Matrix!$A$2:$A$4,0),MATCH(F420,Risk_Matrix!$B$1:$D$1,0))</f>
        <v>Low</v>
      </c>
      <c r="H420" s="1">
        <v>46166</v>
      </c>
      <c r="I420" t="str">
        <v>Mitigated</v>
      </c>
      <c r="J420" t="str">
        <v>Corrective action implemented; monitored at next visit</v>
      </c>
      <c r="K420" t="str">
        <v>Regulatory Affairs Lead</v>
      </c>
      <c r="L420">
        <f>IF(G420="High",3,IF(G420="Medium",2,1))</f>
        <v>1</v>
      </c>
    </row>
    <row r="421">
      <c r="A421" t="str">
        <v>R-00420</v>
      </c>
      <c r="B421" t="str">
        <v>S-0070</v>
      </c>
      <c r="C421" t="str">
        <v>Data Integrity</v>
      </c>
      <c r="D421" t="str">
        <v>EDC query resolution time above sponsor benchmark historically</v>
      </c>
      <c r="E421" t="str">
        <v>High</v>
      </c>
      <c r="F421" t="str">
        <v>Low</v>
      </c>
      <c r="G421" t="str">
        <f>INDEX(Risk_Matrix!$B$2:$D$4,MATCH(E421,Risk_Matrix!$A$2:$A$4,0),MATCH(F421,Risk_Matrix!$B$1:$D$1,0))</f>
        <v>Medium</v>
      </c>
      <c r="H421" s="1">
        <v>46214</v>
      </c>
      <c r="I421" t="str">
        <v>Open</v>
      </c>
      <c r="J421" t="str">
        <v>Action plan pending sponsor/site review</v>
      </c>
      <c r="K421" t="str">
        <v>Data Management Lead</v>
      </c>
      <c r="L421">
        <f>IF(G421="High",3,IF(G421="Medium",2,1))</f>
        <v>2</v>
      </c>
    </row>
    <row r="422">
      <c r="A422" t="str">
        <v>R-00421</v>
      </c>
      <c r="B422" t="str">
        <v>S-0071</v>
      </c>
      <c r="C422" t="str">
        <v>Operational</v>
      </c>
      <c r="D422" t="str">
        <v>Nursing staff ratio below recommended threshold for trial volume</v>
      </c>
      <c r="E422" t="str">
        <v>Medium</v>
      </c>
      <c r="F422" t="str">
        <v>Medium</v>
      </c>
      <c r="G422" t="str">
        <f>INDEX(Risk_Matrix!$B$2:$D$4,MATCH(E422,Risk_Matrix!$A$2:$A$4,0),MATCH(F422,Risk_Matrix!$B$1:$D$1,0))</f>
        <v>Medium</v>
      </c>
      <c r="H422" s="1">
        <v>46155</v>
      </c>
      <c r="I422" t="str">
        <v>Open</v>
      </c>
      <c r="J422" t="str">
        <v>Action plan pending sponsor/site review</v>
      </c>
      <c r="K422" t="str">
        <v>Clinical Ops Manager</v>
      </c>
      <c r="L422">
        <f>IF(G422="High",3,IF(G422="Medium",2,1))</f>
        <v>2</v>
      </c>
    </row>
    <row r="423">
      <c r="A423" t="str">
        <v>R-00422</v>
      </c>
      <c r="B423" t="str">
        <v>S-0071</v>
      </c>
      <c r="C423" t="str">
        <v>Compliance</v>
      </c>
      <c r="D423" t="str">
        <v>Minor protocol deviation noted in a prior trial at this site</v>
      </c>
      <c r="E423" t="str">
        <v>Low</v>
      </c>
      <c r="F423" t="str">
        <v>High</v>
      </c>
      <c r="G423" t="str">
        <f>INDEX(Risk_Matrix!$B$2:$D$4,MATCH(E423,Risk_Matrix!$A$2:$A$4,0),MATCH(F423,Risk_Matrix!$B$1:$D$1,0))</f>
        <v>Medium</v>
      </c>
      <c r="H423" s="1">
        <v>46139</v>
      </c>
      <c r="I423" t="str">
        <v>Monitoring</v>
      </c>
      <c r="J423" t="str">
        <v>Tracking indicator reviewed at each monitoring visit</v>
      </c>
      <c r="K423" t="str">
        <v>Regulatory Affairs Lead</v>
      </c>
      <c r="L423">
        <f>IF(G423="High",3,IF(G423="Medium",2,1))</f>
        <v>2</v>
      </c>
    </row>
    <row r="424">
      <c r="A424" t="str">
        <v>R-00423</v>
      </c>
      <c r="B424" t="str">
        <v>S-0071</v>
      </c>
      <c r="C424" t="str">
        <v>Enrollment</v>
      </c>
      <c r="D424" t="str">
        <v>Screen failure rate above regional average in past studies</v>
      </c>
      <c r="E424" t="str">
        <v>Low</v>
      </c>
      <c r="F424" t="str">
        <v>Low</v>
      </c>
      <c r="G424" t="str">
        <f>INDEX(Risk_Matrix!$B$2:$D$4,MATCH(E424,Risk_Matrix!$A$2:$A$4,0),MATCH(F424,Risk_Matrix!$B$1:$D$1,0))</f>
        <v>Low</v>
      </c>
      <c r="H424" s="1">
        <v>46201</v>
      </c>
      <c r="I424" t="str">
        <v>Open</v>
      </c>
      <c r="J424" t="str">
        <v>Action plan pending sponsor/site review</v>
      </c>
      <c r="K424" t="str">
        <v>Site Feasibility Lead</v>
      </c>
      <c r="L424">
        <f>IF(G424="High",3,IF(G424="Medium",2,1))</f>
        <v>1</v>
      </c>
    </row>
    <row r="425">
      <c r="A425" t="str">
        <v>R-00424</v>
      </c>
      <c r="B425" t="str">
        <v>S-0071</v>
      </c>
      <c r="C425" t="str">
        <v>Competitive</v>
      </c>
      <c r="D425" t="str">
        <v>One or more competing trials recruiting the same indication nearby</v>
      </c>
      <c r="E425" t="str">
        <v>Low</v>
      </c>
      <c r="F425" t="str">
        <v>Low</v>
      </c>
      <c r="G425" t="str">
        <f>INDEX(Risk_Matrix!$B$2:$D$4,MATCH(E425,Risk_Matrix!$A$2:$A$4,0),MATCH(F425,Risk_Matrix!$B$1:$D$1,0))</f>
        <v>Low</v>
      </c>
      <c r="H425" s="1">
        <v>46114</v>
      </c>
      <c r="I425" t="str">
        <v>Mitigated</v>
      </c>
      <c r="J425" t="str">
        <v>Mitigation actions completed; residual risk accepted</v>
      </c>
      <c r="K425" t="str">
        <v>Regulatory Affairs Lead</v>
      </c>
      <c r="L425">
        <f>IF(G425="High",3,IF(G425="Medium",2,1))</f>
        <v>1</v>
      </c>
    </row>
    <row r="426">
      <c r="A426" t="str">
        <v>R-00425</v>
      </c>
      <c r="B426" t="str">
        <v>S-0071</v>
      </c>
      <c r="C426" t="str">
        <v>Regulatory</v>
      </c>
      <c r="D426" t="str">
        <v>Recent local regulatory policy change may affect approval timeline</v>
      </c>
      <c r="E426" t="str">
        <v>Low</v>
      </c>
      <c r="F426" t="str">
        <v>Low</v>
      </c>
      <c r="G426" t="str">
        <f>INDEX(Risk_Matrix!$B$2:$D$4,MATCH(E426,Risk_Matrix!$A$2:$A$4,0),MATCH(F426,Risk_Matrix!$B$1:$D$1,0))</f>
        <v>Low</v>
      </c>
      <c r="H426" s="1">
        <v>46181</v>
      </c>
      <c r="I426" t="str">
        <v>Monitoring</v>
      </c>
      <c r="J426" t="str">
        <v>Tracking indicator reviewed at each monitoring visit</v>
      </c>
      <c r="K426" t="str">
        <v>Regulatory Affairs Lead</v>
      </c>
      <c r="L426">
        <f>IF(G426="High",3,IF(G426="Medium",2,1))</f>
        <v>1</v>
      </c>
    </row>
    <row r="427">
      <c r="A427" t="str">
        <v>R-00426</v>
      </c>
      <c r="B427" t="str">
        <v>S-0071</v>
      </c>
      <c r="C427" t="str">
        <v>Data Integrity</v>
      </c>
      <c r="D427" t="str">
        <v>Source data verification gap flagged in a previous monitoring visit</v>
      </c>
      <c r="E427" t="str">
        <v>Low</v>
      </c>
      <c r="F427" t="str">
        <v>Medium</v>
      </c>
      <c r="G427" t="str">
        <f>INDEX(Risk_Matrix!$B$2:$D$4,MATCH(E427,Risk_Matrix!$A$2:$A$4,0),MATCH(F427,Risk_Matrix!$B$1:$D$1,0))</f>
        <v>Low</v>
      </c>
      <c r="H427" s="1">
        <v>46171</v>
      </c>
      <c r="I427" t="str">
        <v>Closed</v>
      </c>
      <c r="J427" t="str">
        <v>Issue closed out following corrective action</v>
      </c>
      <c r="K427" t="str">
        <v>Data Management Lead</v>
      </c>
      <c r="L427">
        <f>IF(G427="High",3,IF(G427="Medium",2,1))</f>
        <v>1</v>
      </c>
    </row>
    <row r="428">
      <c r="A428" t="str">
        <v>R-00427</v>
      </c>
      <c r="B428" t="str">
        <v>S-0072</v>
      </c>
      <c r="C428" t="str">
        <v>Operational</v>
      </c>
      <c r="D428" t="str">
        <v>Backup power/generator certification not yet confirmed</v>
      </c>
      <c r="E428" t="str">
        <v>Low</v>
      </c>
      <c r="F428" t="str">
        <v>Medium</v>
      </c>
      <c r="G428" t="str">
        <f>INDEX(Risk_Matrix!$B$2:$D$4,MATCH(E428,Risk_Matrix!$A$2:$A$4,0),MATCH(F428,Risk_Matrix!$B$1:$D$1,0))</f>
        <v>Low</v>
      </c>
      <c r="H428" s="1">
        <v>46179</v>
      </c>
      <c r="I428" t="str">
        <v>Mitigated</v>
      </c>
      <c r="J428" t="str">
        <v>Corrective action implemented; monitored at next visit</v>
      </c>
      <c r="K428" t="str">
        <v>Site Feasibility Lead</v>
      </c>
      <c r="L428">
        <f>IF(G428="High",3,IF(G428="Medium",2,1))</f>
        <v>1</v>
      </c>
    </row>
    <row r="429">
      <c r="A429" t="str">
        <v>R-00428</v>
      </c>
      <c r="B429" t="str">
        <v>S-0072</v>
      </c>
      <c r="C429" t="str">
        <v>Compliance</v>
      </c>
      <c r="D429" t="str">
        <v>Informed consent documentation gap flagged in last internal audit</v>
      </c>
      <c r="E429" t="str">
        <v>High</v>
      </c>
      <c r="F429" t="str">
        <v>High</v>
      </c>
      <c r="G429" t="str">
        <f>INDEX(Risk_Matrix!$B$2:$D$4,MATCH(E429,Risk_Matrix!$A$2:$A$4,0),MATCH(F429,Risk_Matrix!$B$1:$D$1,0))</f>
        <v>High</v>
      </c>
      <c r="H429" s="1">
        <v>46154</v>
      </c>
      <c r="I429" t="str">
        <v>Open</v>
      </c>
      <c r="J429" t="str">
        <v>Action plan pending sponsor/site review</v>
      </c>
      <c r="K429" t="str">
        <v>Data Management Lead</v>
      </c>
      <c r="L429">
        <f>IF(G429="High",3,IF(G429="Medium",2,1))</f>
        <v>3</v>
      </c>
    </row>
    <row r="430">
      <c r="A430" t="str">
        <v>R-00429</v>
      </c>
      <c r="B430" t="str">
        <v>S-0072</v>
      </c>
      <c r="C430" t="str">
        <v>Enrollment</v>
      </c>
      <c r="D430" t="str">
        <v>Patient travel distance may affect long-term retention</v>
      </c>
      <c r="E430" t="str">
        <v>Low</v>
      </c>
      <c r="F430" t="str">
        <v>Medium</v>
      </c>
      <c r="G430" t="str">
        <f>INDEX(Risk_Matrix!$B$2:$D$4,MATCH(E430,Risk_Matrix!$A$2:$A$4,0),MATCH(F430,Risk_Matrix!$B$1:$D$1,0))</f>
        <v>Low</v>
      </c>
      <c r="H430" s="1">
        <v>46230</v>
      </c>
      <c r="I430" t="str">
        <v>Mitigated</v>
      </c>
      <c r="J430" t="str">
        <v>Mitigation actions completed; residual risk accepted</v>
      </c>
      <c r="K430" t="str">
        <v>Study Start-Up Specialist</v>
      </c>
      <c r="L430">
        <f>IF(G430="High",3,IF(G430="Medium",2,1))</f>
        <v>1</v>
      </c>
    </row>
    <row r="431">
      <c r="A431" t="str">
        <v>R-00430</v>
      </c>
      <c r="B431" t="str">
        <v>S-0072</v>
      </c>
      <c r="C431" t="str">
        <v>Competitive</v>
      </c>
      <c r="D431" t="str">
        <v>Shared patient pool with an adjacent high-volume site</v>
      </c>
      <c r="E431" t="str">
        <v>High</v>
      </c>
      <c r="F431" t="str">
        <v>Medium</v>
      </c>
      <c r="G431" t="str">
        <f>INDEX(Risk_Matrix!$B$2:$D$4,MATCH(E431,Risk_Matrix!$A$2:$A$4,0),MATCH(F431,Risk_Matrix!$B$1:$D$1,0))</f>
        <v>High</v>
      </c>
      <c r="H431" s="1">
        <v>46199</v>
      </c>
      <c r="I431" t="str">
        <v>Open</v>
      </c>
      <c r="J431" t="str">
        <v>Action plan pending sponsor/site review</v>
      </c>
      <c r="K431" t="str">
        <v>Clinical Ops Manager</v>
      </c>
      <c r="L431">
        <f>IF(G431="High",3,IF(G431="Medium",2,1))</f>
        <v>3</v>
      </c>
    </row>
    <row r="432">
      <c r="A432" t="str">
        <v>R-00431</v>
      </c>
      <c r="B432" t="str">
        <v>S-0072</v>
      </c>
      <c r="C432" t="str">
        <v>Regulatory</v>
      </c>
      <c r="D432" t="str">
        <v>Import/customs license renewal pending for investigational product</v>
      </c>
      <c r="E432" t="str">
        <v>Low</v>
      </c>
      <c r="F432" t="str">
        <v>Low</v>
      </c>
      <c r="G432" t="str">
        <f>INDEX(Risk_Matrix!$B$2:$D$4,MATCH(E432,Risk_Matrix!$A$2:$A$4,0),MATCH(F432,Risk_Matrix!$B$1:$D$1,0))</f>
        <v>Low</v>
      </c>
      <c r="H432" s="1">
        <v>46235</v>
      </c>
      <c r="I432" t="str">
        <v>Open</v>
      </c>
      <c r="J432" t="str">
        <v>Mitigation plan to be defined during site initiation visit</v>
      </c>
      <c r="K432" t="str">
        <v>Regulatory Affairs Lead</v>
      </c>
      <c r="L432">
        <f>IF(G432="High",3,IF(G432="Medium",2,1))</f>
        <v>1</v>
      </c>
    </row>
    <row r="433">
      <c r="A433" t="str">
        <v>R-00432</v>
      </c>
      <c r="B433" t="str">
        <v>S-0072</v>
      </c>
      <c r="C433" t="str">
        <v>Data Integrity</v>
      </c>
      <c r="D433" t="str">
        <v>Source data verification gap flagged in a previous monitoring visit</v>
      </c>
      <c r="E433" t="str">
        <v>High</v>
      </c>
      <c r="F433" t="str">
        <v>Medium</v>
      </c>
      <c r="G433" t="str">
        <f>INDEX(Risk_Matrix!$B$2:$D$4,MATCH(E433,Risk_Matrix!$A$2:$A$4,0),MATCH(F433,Risk_Matrix!$B$1:$D$1,0))</f>
        <v>High</v>
      </c>
      <c r="H433" s="1">
        <v>46176</v>
      </c>
      <c r="I433" t="str">
        <v>Open</v>
      </c>
      <c r="J433" t="str">
        <v>Action plan pending sponsor/site review</v>
      </c>
      <c r="K433" t="str">
        <v>Data Management Lead</v>
      </c>
      <c r="L433">
        <f>IF(G433="High",3,IF(G433="Medium",2,1))</f>
        <v>3</v>
      </c>
    </row>
    <row r="434">
      <c r="A434" t="str">
        <v>R-00433</v>
      </c>
      <c r="B434" t="str">
        <v>S-0073</v>
      </c>
      <c r="C434" t="str">
        <v>Operational</v>
      </c>
      <c r="D434" t="str">
        <v>Backup power/generator certification not yet confirmed</v>
      </c>
      <c r="E434" t="str">
        <v>Low</v>
      </c>
      <c r="F434" t="str">
        <v>Low</v>
      </c>
      <c r="G434" t="str">
        <f>INDEX(Risk_Matrix!$B$2:$D$4,MATCH(E434,Risk_Matrix!$A$2:$A$4,0),MATCH(F434,Risk_Matrix!$B$1:$D$1,0))</f>
        <v>Low</v>
      </c>
      <c r="H434" s="1">
        <v>46088</v>
      </c>
      <c r="I434" t="str">
        <v>Mitigated</v>
      </c>
      <c r="J434" t="str">
        <v>Mitigation actions completed; residual risk accepted</v>
      </c>
      <c r="K434" t="str">
        <v>Clinical Ops Manager</v>
      </c>
      <c r="L434">
        <f>IF(G434="High",3,IF(G434="Medium",2,1))</f>
        <v>1</v>
      </c>
    </row>
    <row r="435">
      <c r="A435" t="str">
        <v>R-00434</v>
      </c>
      <c r="B435" t="str">
        <v>S-0073</v>
      </c>
      <c r="C435" t="str">
        <v>Compliance</v>
      </c>
      <c r="D435" t="str">
        <v>Prior regulatory inspection finding not yet fully closed out</v>
      </c>
      <c r="E435" t="str">
        <v>Medium</v>
      </c>
      <c r="F435" t="str">
        <v>Medium</v>
      </c>
      <c r="G435" t="str">
        <f>INDEX(Risk_Matrix!$B$2:$D$4,MATCH(E435,Risk_Matrix!$A$2:$A$4,0),MATCH(F435,Risk_Matrix!$B$1:$D$1,0))</f>
        <v>Medium</v>
      </c>
      <c r="H435" s="1">
        <v>46219</v>
      </c>
      <c r="I435" t="str">
        <v>Mitigated</v>
      </c>
      <c r="J435" t="str">
        <v>Mitigation actions completed; residual risk accepted</v>
      </c>
      <c r="K435" t="str">
        <v>Data Management Lead</v>
      </c>
      <c r="L435">
        <f>IF(G435="High",3,IF(G435="Medium",2,1))</f>
        <v>2</v>
      </c>
    </row>
    <row r="436">
      <c r="A436" t="str">
        <v>R-00435</v>
      </c>
      <c r="B436" t="str">
        <v>S-0073</v>
      </c>
      <c r="C436" t="str">
        <v>Enrollment</v>
      </c>
      <c r="D436" t="str">
        <v>Screen failure rate above regional average in past studies</v>
      </c>
      <c r="E436" t="str">
        <v>Medium</v>
      </c>
      <c r="F436" t="str">
        <v>Low</v>
      </c>
      <c r="G436" t="str">
        <f>INDEX(Risk_Matrix!$B$2:$D$4,MATCH(E436,Risk_Matrix!$A$2:$A$4,0),MATCH(F436,Risk_Matrix!$B$1:$D$1,0))</f>
        <v>Low</v>
      </c>
      <c r="H436" s="1">
        <v>46195</v>
      </c>
      <c r="I436" t="str">
        <v>Monitoring</v>
      </c>
      <c r="J436" t="str">
        <v>Under active monitoring; escalate if trend worsens</v>
      </c>
      <c r="K436" t="str">
        <v>Site Feasibility Lead</v>
      </c>
      <c r="L436">
        <f>IF(G436="High",3,IF(G436="Medium",2,1))</f>
        <v>1</v>
      </c>
    </row>
    <row r="437">
      <c r="A437" t="str">
        <v>R-00436</v>
      </c>
      <c r="B437" t="str">
        <v>S-0073</v>
      </c>
      <c r="C437" t="str">
        <v>Competitive</v>
      </c>
      <c r="D437" t="str">
        <v>Overlapping investigator commitments across concurrent trials</v>
      </c>
      <c r="E437" t="str">
        <v>Medium</v>
      </c>
      <c r="F437" t="str">
        <v>Low</v>
      </c>
      <c r="G437" t="str">
        <f>INDEX(Risk_Matrix!$B$2:$D$4,MATCH(E437,Risk_Matrix!$A$2:$A$4,0),MATCH(F437,Risk_Matrix!$B$1:$D$1,0))</f>
        <v>Low</v>
      </c>
      <c r="H437" s="1">
        <v>46061</v>
      </c>
      <c r="I437" t="str">
        <v>Closed</v>
      </c>
      <c r="J437" t="str">
        <v>Issue closed out following corrective action</v>
      </c>
      <c r="K437" t="str">
        <v>Clinical Ops Manager</v>
      </c>
      <c r="L437">
        <f>IF(G437="High",3,IF(G437="Medium",2,1))</f>
        <v>1</v>
      </c>
    </row>
    <row r="438">
      <c r="A438" t="str">
        <v>R-00437</v>
      </c>
      <c r="B438" t="str">
        <v>S-0073</v>
      </c>
      <c r="C438" t="str">
        <v>Regulatory</v>
      </c>
      <c r="D438" t="str">
        <v>Import/customs license renewal pending for investigational product</v>
      </c>
      <c r="E438" t="str">
        <v>Low</v>
      </c>
      <c r="F438" t="str">
        <v>Medium</v>
      </c>
      <c r="G438" t="str">
        <f>INDEX(Risk_Matrix!$B$2:$D$4,MATCH(E438,Risk_Matrix!$A$2:$A$4,0),MATCH(F438,Risk_Matrix!$B$1:$D$1,0))</f>
        <v>Low</v>
      </c>
      <c r="H438" s="1">
        <v>46226</v>
      </c>
      <c r="I438" t="str">
        <v>Mitigated</v>
      </c>
      <c r="J438" t="str">
        <v>Corrective action implemented; monitored at next visit</v>
      </c>
      <c r="K438" t="str">
        <v>Regulatory Affairs Lead</v>
      </c>
      <c r="L438">
        <f>IF(G438="High",3,IF(G438="Medium",2,1))</f>
        <v>1</v>
      </c>
    </row>
    <row r="439">
      <c r="A439" t="str">
        <v>R-00438</v>
      </c>
      <c r="B439" t="str">
        <v>S-0073</v>
      </c>
      <c r="C439" t="str">
        <v>Data Integrity</v>
      </c>
      <c r="D439" t="str">
        <v>Source data verification gap flagged in a previous monitoring visit</v>
      </c>
      <c r="E439" t="str">
        <v>Low</v>
      </c>
      <c r="F439" t="str">
        <v>Low</v>
      </c>
      <c r="G439" t="str">
        <f>INDEX(Risk_Matrix!$B$2:$D$4,MATCH(E439,Risk_Matrix!$A$2:$A$4,0),MATCH(F439,Risk_Matrix!$B$1:$D$1,0))</f>
        <v>Low</v>
      </c>
      <c r="H439" s="1">
        <v>46145</v>
      </c>
      <c r="I439" t="str">
        <v>Closed</v>
      </c>
      <c r="J439" t="str">
        <v>Issue closed out following corrective action</v>
      </c>
      <c r="K439" t="str">
        <v>Data Management Lead</v>
      </c>
      <c r="L439">
        <f>IF(G439="High",3,IF(G439="Medium",2,1))</f>
        <v>1</v>
      </c>
    </row>
    <row r="440">
      <c r="A440" t="str">
        <v>R-00439</v>
      </c>
      <c r="B440" t="str">
        <v>S-0074</v>
      </c>
      <c r="C440" t="str">
        <v>Operational</v>
      </c>
      <c r="D440" t="str">
        <v>Clinical coordinator role currently open, may delay start-up</v>
      </c>
      <c r="E440" t="str">
        <v>Low</v>
      </c>
      <c r="F440" t="str">
        <v>High</v>
      </c>
      <c r="G440" t="str">
        <f>INDEX(Risk_Matrix!$B$2:$D$4,MATCH(E440,Risk_Matrix!$A$2:$A$4,0),MATCH(F440,Risk_Matrix!$B$1:$D$1,0))</f>
        <v>Medium</v>
      </c>
      <c r="H440" s="1">
        <v>46202</v>
      </c>
      <c r="I440" t="str">
        <v>Open</v>
      </c>
      <c r="J440" t="str">
        <v>Action plan pending sponsor/site review</v>
      </c>
      <c r="K440" t="str">
        <v>Clinical Ops Manager</v>
      </c>
      <c r="L440">
        <f>IF(G440="High",3,IF(G440="Medium",2,1))</f>
        <v>2</v>
      </c>
    </row>
    <row r="441">
      <c r="A441" t="str">
        <v>R-00440</v>
      </c>
      <c r="B441" t="str">
        <v>S-0074</v>
      </c>
      <c r="C441" t="str">
        <v>Compliance</v>
      </c>
      <c r="D441" t="str">
        <v>Prior regulatory inspection finding not yet fully closed out</v>
      </c>
      <c r="E441" t="str">
        <v>Medium</v>
      </c>
      <c r="F441" t="str">
        <v>Medium</v>
      </c>
      <c r="G441" t="str">
        <f>INDEX(Risk_Matrix!$B$2:$D$4,MATCH(E441,Risk_Matrix!$A$2:$A$4,0),MATCH(F441,Risk_Matrix!$B$1:$D$1,0))</f>
        <v>Medium</v>
      </c>
      <c r="H441" s="1">
        <v>46178</v>
      </c>
      <c r="I441" t="str">
        <v>Monitoring</v>
      </c>
      <c r="J441" t="str">
        <v>Under active monitoring; escalate if trend worsens</v>
      </c>
      <c r="K441" t="str">
        <v>Regulatory Affairs Lead</v>
      </c>
      <c r="L441">
        <f>IF(G441="High",3,IF(G441="Medium",2,1))</f>
        <v>2</v>
      </c>
    </row>
    <row r="442">
      <c r="A442" t="str">
        <v>R-00441</v>
      </c>
      <c r="B442" t="str">
        <v>S-0074</v>
      </c>
      <c r="C442" t="str">
        <v>Enrollment</v>
      </c>
      <c r="D442" t="str">
        <v>Referral pipeline narrower than target eligible population</v>
      </c>
      <c r="E442" t="str">
        <v>Medium</v>
      </c>
      <c r="F442" t="str">
        <v>High</v>
      </c>
      <c r="G442" t="str">
        <f>INDEX(Risk_Matrix!$B$2:$D$4,MATCH(E442,Risk_Matrix!$A$2:$A$4,0),MATCH(F442,Risk_Matrix!$B$1:$D$1,0))</f>
        <v>High</v>
      </c>
      <c r="H442" s="1">
        <v>46186</v>
      </c>
      <c r="I442" t="str">
        <v>Open</v>
      </c>
      <c r="J442" t="str">
        <v>Mitigation plan to be defined during site initiation visit</v>
      </c>
      <c r="K442" t="str">
        <v>Site Feasibility Lead</v>
      </c>
      <c r="L442">
        <f>IF(G442="High",3,IF(G442="Medium",2,1))</f>
        <v>3</v>
      </c>
    </row>
    <row r="443">
      <c r="A443" t="str">
        <v>R-00442</v>
      </c>
      <c r="B443" t="str">
        <v>S-0074</v>
      </c>
      <c r="C443" t="str">
        <v>Competitive</v>
      </c>
      <c r="D443" t="str">
        <v>Shared patient pool with an adjacent high-volume site</v>
      </c>
      <c r="E443" t="str">
        <v>High</v>
      </c>
      <c r="F443" t="str">
        <v>High</v>
      </c>
      <c r="G443" t="str">
        <f>INDEX(Risk_Matrix!$B$2:$D$4,MATCH(E443,Risk_Matrix!$A$2:$A$4,0),MATCH(F443,Risk_Matrix!$B$1:$D$1,0))</f>
        <v>High</v>
      </c>
      <c r="H443" s="1">
        <v>46168</v>
      </c>
      <c r="I443" t="str">
        <v>Open</v>
      </c>
      <c r="J443" t="str">
        <v>Action plan pending sponsor/site review</v>
      </c>
      <c r="K443" t="str">
        <v>Regulatory Affairs Lead</v>
      </c>
      <c r="L443">
        <f>IF(G443="High",3,IF(G443="Medium",2,1))</f>
        <v>3</v>
      </c>
    </row>
    <row r="444">
      <c r="A444" t="str">
        <v>R-00443</v>
      </c>
      <c r="B444" t="str">
        <v>S-0074</v>
      </c>
      <c r="C444" t="str">
        <v>Regulatory</v>
      </c>
      <c r="D444" t="str">
        <v>Recent local regulatory policy change may affect approval timeline</v>
      </c>
      <c r="E444" t="str">
        <v>Low</v>
      </c>
      <c r="F444" t="str">
        <v>Low</v>
      </c>
      <c r="G444" t="str">
        <f>INDEX(Risk_Matrix!$B$2:$D$4,MATCH(E444,Risk_Matrix!$A$2:$A$4,0),MATCH(F444,Risk_Matrix!$B$1:$D$1,0))</f>
        <v>Low</v>
      </c>
      <c r="H444" s="1">
        <v>46151</v>
      </c>
      <c r="I444" t="str">
        <v>Open</v>
      </c>
      <c r="J444" t="str">
        <v>Action plan pending sponsor/site review</v>
      </c>
      <c r="K444" t="str">
        <v>Regulatory Affairs Lead</v>
      </c>
      <c r="L444">
        <f>IF(G444="High",3,IF(G444="Medium",2,1))</f>
        <v>1</v>
      </c>
    </row>
    <row r="445">
      <c r="A445" t="str">
        <v>R-00444</v>
      </c>
      <c r="B445" t="str">
        <v>S-0074</v>
      </c>
      <c r="C445" t="str">
        <v>Data Integrity</v>
      </c>
      <c r="D445" t="str">
        <v>Site is new to the sponsor's EDC platform, limited track record</v>
      </c>
      <c r="E445" t="str">
        <v>Medium</v>
      </c>
      <c r="F445" t="str">
        <v>Medium</v>
      </c>
      <c r="G445" t="str">
        <f>INDEX(Risk_Matrix!$B$2:$D$4,MATCH(E445,Risk_Matrix!$A$2:$A$4,0),MATCH(F445,Risk_Matrix!$B$1:$D$1,0))</f>
        <v>Medium</v>
      </c>
      <c r="H445" s="1">
        <v>46138</v>
      </c>
      <c r="I445" t="str">
        <v>Monitoring</v>
      </c>
      <c r="J445" t="str">
        <v>Tracking indicator reviewed at each monitoring visit</v>
      </c>
      <c r="K445" t="str">
        <v>Data Management Lead</v>
      </c>
      <c r="L445">
        <f>IF(G445="High",3,IF(G445="Medium",2,1))</f>
        <v>2</v>
      </c>
    </row>
    <row r="446">
      <c r="A446" t="str">
        <v>R-00445</v>
      </c>
      <c r="B446" t="str">
        <v>S-0075</v>
      </c>
      <c r="C446" t="str">
        <v>Operational</v>
      </c>
      <c r="D446" t="str">
        <v>Key equipment calibration/certification renewal pending</v>
      </c>
      <c r="E446" t="str">
        <v>Medium</v>
      </c>
      <c r="F446" t="str">
        <v>Low</v>
      </c>
      <c r="G446" t="str">
        <f>INDEX(Risk_Matrix!$B$2:$D$4,MATCH(E446,Risk_Matrix!$A$2:$A$4,0),MATCH(F446,Risk_Matrix!$B$1:$D$1,0))</f>
        <v>Low</v>
      </c>
      <c r="H446" s="1">
        <v>46064</v>
      </c>
      <c r="I446" t="str">
        <v>Closed</v>
      </c>
      <c r="J446" t="str">
        <v>Issue closed out following corrective action</v>
      </c>
      <c r="K446" t="str">
        <v>Clinical Ops Manager</v>
      </c>
      <c r="L446">
        <f>IF(G446="High",3,IF(G446="Medium",2,1))</f>
        <v>1</v>
      </c>
    </row>
    <row r="447">
      <c r="A447" t="str">
        <v>R-00446</v>
      </c>
      <c r="B447" t="str">
        <v>S-0075</v>
      </c>
      <c r="C447" t="str">
        <v>Compliance</v>
      </c>
      <c r="D447" t="str">
        <v>GCP refresher training overdue for part of site staff</v>
      </c>
      <c r="E447" t="str">
        <v>Low</v>
      </c>
      <c r="F447" t="str">
        <v>Low</v>
      </c>
      <c r="G447" t="str">
        <f>INDEX(Risk_Matrix!$B$2:$D$4,MATCH(E447,Risk_Matrix!$A$2:$A$4,0),MATCH(F447,Risk_Matrix!$B$1:$D$1,0))</f>
        <v>Low</v>
      </c>
      <c r="H447" s="1">
        <v>46111</v>
      </c>
      <c r="I447" t="str">
        <v>Closed</v>
      </c>
      <c r="J447" t="str">
        <v>Issue closed out following corrective action</v>
      </c>
      <c r="K447" t="str">
        <v>Regulatory Affairs Lead</v>
      </c>
      <c r="L447">
        <f>IF(G447="High",3,IF(G447="Medium",2,1))</f>
        <v>1</v>
      </c>
    </row>
    <row r="448">
      <c r="A448" t="str">
        <v>R-00447</v>
      </c>
      <c r="B448" t="str">
        <v>S-0075</v>
      </c>
      <c r="C448" t="str">
        <v>Enrollment</v>
      </c>
      <c r="D448" t="str">
        <v>Screen failure rate above regional average in past studies</v>
      </c>
      <c r="E448" t="str">
        <v>Low</v>
      </c>
      <c r="F448" t="str">
        <v>Low</v>
      </c>
      <c r="G448" t="str">
        <f>INDEX(Risk_Matrix!$B$2:$D$4,MATCH(E448,Risk_Matrix!$A$2:$A$4,0),MATCH(F448,Risk_Matrix!$B$1:$D$1,0))</f>
        <v>Low</v>
      </c>
      <c r="H448" s="1">
        <v>46103</v>
      </c>
      <c r="I448" t="str">
        <v>Mitigated</v>
      </c>
      <c r="J448" t="str">
        <v>Mitigation actions completed; residual risk accepted</v>
      </c>
      <c r="K448" t="str">
        <v>Site Feasibility Lead</v>
      </c>
      <c r="L448">
        <f>IF(G448="High",3,IF(G448="Medium",2,1))</f>
        <v>1</v>
      </c>
    </row>
    <row r="449">
      <c r="A449" t="str">
        <v>R-00448</v>
      </c>
      <c r="B449" t="str">
        <v>S-0075</v>
      </c>
      <c r="C449" t="str">
        <v>Competitive</v>
      </c>
      <c r="D449" t="str">
        <v>Shared patient pool with an adjacent high-volume site</v>
      </c>
      <c r="E449" t="str">
        <v>High</v>
      </c>
      <c r="F449" t="str">
        <v>Low</v>
      </c>
      <c r="G449" t="str">
        <f>INDEX(Risk_Matrix!$B$2:$D$4,MATCH(E449,Risk_Matrix!$A$2:$A$4,0),MATCH(F449,Risk_Matrix!$B$1:$D$1,0))</f>
        <v>Medium</v>
      </c>
      <c r="H449" s="1">
        <v>46169</v>
      </c>
      <c r="I449" t="str">
        <v>Monitoring</v>
      </c>
      <c r="J449" t="str">
        <v>Under active monitoring; escalate if trend worsens</v>
      </c>
      <c r="K449" t="str">
        <v>Regulatory Affairs Lead</v>
      </c>
      <c r="L449">
        <f>IF(G449="High",3,IF(G449="Medium",2,1))</f>
        <v>2</v>
      </c>
    </row>
    <row r="450">
      <c r="A450" t="str">
        <v>R-00449</v>
      </c>
      <c r="B450" t="str">
        <v>S-0075</v>
      </c>
      <c r="C450" t="str">
        <v>Regulatory</v>
      </c>
      <c r="D450" t="str">
        <v>Local ethics committee review queue longer than regional average</v>
      </c>
      <c r="E450" t="str">
        <v>Medium</v>
      </c>
      <c r="F450" t="str">
        <v>Low</v>
      </c>
      <c r="G450" t="str">
        <f>INDEX(Risk_Matrix!$B$2:$D$4,MATCH(E450,Risk_Matrix!$A$2:$A$4,0),MATCH(F450,Risk_Matrix!$B$1:$D$1,0))</f>
        <v>Low</v>
      </c>
      <c r="H450" s="1">
        <v>46163</v>
      </c>
      <c r="I450" t="str">
        <v>Mitigated</v>
      </c>
      <c r="J450" t="str">
        <v>Corrective action implemented; monitored at next visit</v>
      </c>
      <c r="K450" t="str">
        <v>Study Start-Up Specialist</v>
      </c>
      <c r="L450">
        <f>IF(G450="High",3,IF(G450="Medium",2,1))</f>
        <v>1</v>
      </c>
    </row>
    <row r="451">
      <c r="A451" t="str">
        <v>R-00450</v>
      </c>
      <c r="B451" t="str">
        <v>S-0075</v>
      </c>
      <c r="C451" t="str">
        <v>Data Integrity</v>
      </c>
      <c r="D451" t="str">
        <v>Site is new to the sponsor's EDC platform, limited track record</v>
      </c>
      <c r="E451" t="str">
        <v>Medium</v>
      </c>
      <c r="F451" t="str">
        <v>High</v>
      </c>
      <c r="G451" t="str">
        <f>INDEX(Risk_Matrix!$B$2:$D$4,MATCH(E451,Risk_Matrix!$A$2:$A$4,0),MATCH(F451,Risk_Matrix!$B$1:$D$1,0))</f>
        <v>High</v>
      </c>
      <c r="H451" s="1">
        <v>46157</v>
      </c>
      <c r="I451" t="str">
        <v>Open</v>
      </c>
      <c r="J451" t="str">
        <v>Action plan pending sponsor/site review</v>
      </c>
      <c r="K451" t="str">
        <v>Data Management Lead</v>
      </c>
      <c r="L451">
        <f>IF(G451="High",3,IF(G451="Medium",2,1))</f>
        <v>3</v>
      </c>
    </row>
    <row r="452">
      <c r="A452" t="str">
        <v>R-00451</v>
      </c>
      <c r="B452" t="str">
        <v>S-0076</v>
      </c>
      <c r="C452" t="str">
        <v>Operational</v>
      </c>
      <c r="D452" t="str">
        <v>Key equipment calibration/certification renewal pending</v>
      </c>
      <c r="E452" t="str">
        <v>Medium</v>
      </c>
      <c r="F452" t="str">
        <v>Medium</v>
      </c>
      <c r="G452" t="str">
        <f>INDEX(Risk_Matrix!$B$2:$D$4,MATCH(E452,Risk_Matrix!$A$2:$A$4,0),MATCH(F452,Risk_Matrix!$B$1:$D$1,0))</f>
        <v>Medium</v>
      </c>
      <c r="H452" s="1">
        <v>46095</v>
      </c>
      <c r="I452" t="str">
        <v>Monitoring</v>
      </c>
      <c r="J452" t="str">
        <v>Under active monitoring; escalate if trend worsens</v>
      </c>
      <c r="K452" t="str">
        <v>Site Feasibility Lead</v>
      </c>
      <c r="L452">
        <f>IF(G452="High",3,IF(G452="Medium",2,1))</f>
        <v>2</v>
      </c>
    </row>
    <row r="453">
      <c r="A453" t="str">
        <v>R-00452</v>
      </c>
      <c r="B453" t="str">
        <v>S-0076</v>
      </c>
      <c r="C453" t="str">
        <v>Compliance</v>
      </c>
      <c r="D453" t="str">
        <v>Minor protocol deviation noted in a prior trial at this site</v>
      </c>
      <c r="E453" t="str">
        <v>Medium</v>
      </c>
      <c r="F453" t="str">
        <v>Low</v>
      </c>
      <c r="G453" t="str">
        <f>INDEX(Risk_Matrix!$B$2:$D$4,MATCH(E453,Risk_Matrix!$A$2:$A$4,0),MATCH(F453,Risk_Matrix!$B$1:$D$1,0))</f>
        <v>Low</v>
      </c>
      <c r="H453" s="1">
        <v>46160</v>
      </c>
      <c r="I453" t="str">
        <v>Closed</v>
      </c>
      <c r="J453" t="str">
        <v>Issue closed out following corrective action</v>
      </c>
      <c r="K453" t="str">
        <v>Data Management Lead</v>
      </c>
      <c r="L453">
        <f>IF(G453="High",3,IF(G453="Medium",2,1))</f>
        <v>1</v>
      </c>
    </row>
    <row r="454">
      <c r="A454" t="str">
        <v>R-00453</v>
      </c>
      <c r="B454" t="str">
        <v>S-0076</v>
      </c>
      <c r="C454" t="str">
        <v>Enrollment</v>
      </c>
      <c r="D454" t="str">
        <v>Historical seasonal enrollment slowdown observed at this site</v>
      </c>
      <c r="E454" t="str">
        <v>Low</v>
      </c>
      <c r="F454" t="str">
        <v>High</v>
      </c>
      <c r="G454" t="str">
        <f>INDEX(Risk_Matrix!$B$2:$D$4,MATCH(E454,Risk_Matrix!$A$2:$A$4,0),MATCH(F454,Risk_Matrix!$B$1:$D$1,0))</f>
        <v>Medium</v>
      </c>
      <c r="H454" s="1">
        <v>46225</v>
      </c>
      <c r="I454" t="str">
        <v>Closed</v>
      </c>
      <c r="J454" t="str">
        <v>Issue closed out following corrective action</v>
      </c>
      <c r="K454" t="str">
        <v>Study Start-Up Specialist</v>
      </c>
      <c r="L454">
        <f>IF(G454="High",3,IF(G454="Medium",2,1))</f>
        <v>2</v>
      </c>
    </row>
    <row r="455">
      <c r="A455" t="str">
        <v>R-00454</v>
      </c>
      <c r="B455" t="str">
        <v>S-0076</v>
      </c>
      <c r="C455" t="str">
        <v>Competitive</v>
      </c>
      <c r="D455" t="str">
        <v>Overlapping investigator commitments across concurrent trials</v>
      </c>
      <c r="E455" t="str">
        <v>High</v>
      </c>
      <c r="F455" t="str">
        <v>Low</v>
      </c>
      <c r="G455" t="str">
        <f>INDEX(Risk_Matrix!$B$2:$D$4,MATCH(E455,Risk_Matrix!$A$2:$A$4,0),MATCH(F455,Risk_Matrix!$B$1:$D$1,0))</f>
        <v>Medium</v>
      </c>
      <c r="H455" s="1">
        <v>46153</v>
      </c>
      <c r="I455" t="str">
        <v>Open</v>
      </c>
      <c r="J455" t="str">
        <v>Action plan pending sponsor/site review</v>
      </c>
      <c r="K455" t="str">
        <v>Clinical Ops Manager</v>
      </c>
      <c r="L455">
        <f>IF(G455="High",3,IF(G455="Medium",2,1))</f>
        <v>2</v>
      </c>
    </row>
    <row r="456">
      <c r="A456" t="str">
        <v>R-00455</v>
      </c>
      <c r="B456" t="str">
        <v>S-0076</v>
      </c>
      <c r="C456" t="str">
        <v>Regulatory</v>
      </c>
      <c r="D456" t="str">
        <v>Recent local regulatory policy change may affect approval timeline</v>
      </c>
      <c r="E456" t="str">
        <v>Low</v>
      </c>
      <c r="F456" t="str">
        <v>Medium</v>
      </c>
      <c r="G456" t="str">
        <f>INDEX(Risk_Matrix!$B$2:$D$4,MATCH(E456,Risk_Matrix!$A$2:$A$4,0),MATCH(F456,Risk_Matrix!$B$1:$D$1,0))</f>
        <v>Low</v>
      </c>
      <c r="H456" s="1">
        <v>46161</v>
      </c>
      <c r="I456" t="str">
        <v>Monitoring</v>
      </c>
      <c r="J456" t="str">
        <v>Under active monitoring; escalate if trend worsens</v>
      </c>
      <c r="K456" t="str">
        <v>Regulatory Affairs Lead</v>
      </c>
      <c r="L456">
        <f>IF(G456="High",3,IF(G456="Medium",2,1))</f>
        <v>1</v>
      </c>
    </row>
    <row r="457">
      <c r="A457" t="str">
        <v>R-00456</v>
      </c>
      <c r="B457" t="str">
        <v>S-0076</v>
      </c>
      <c r="C457" t="str">
        <v>Data Integrity</v>
      </c>
      <c r="D457" t="str">
        <v>Site is new to the sponsor's EDC platform, limited track record</v>
      </c>
      <c r="E457" t="str">
        <v>Low</v>
      </c>
      <c r="F457" t="str">
        <v>Low</v>
      </c>
      <c r="G457" t="str">
        <f>INDEX(Risk_Matrix!$B$2:$D$4,MATCH(E457,Risk_Matrix!$A$2:$A$4,0),MATCH(F457,Risk_Matrix!$B$1:$D$1,0))</f>
        <v>Low</v>
      </c>
      <c r="H457" s="1">
        <v>46191</v>
      </c>
      <c r="I457" t="str">
        <v>Closed</v>
      </c>
      <c r="J457" t="str">
        <v>Issue closed out following corrective action</v>
      </c>
      <c r="K457" t="str">
        <v>Data Management Lead</v>
      </c>
      <c r="L457">
        <f>IF(G457="High",3,IF(G457="Medium",2,1))</f>
        <v>1</v>
      </c>
    </row>
    <row r="458">
      <c r="A458" t="str">
        <v>R-00457</v>
      </c>
      <c r="B458" t="str">
        <v>S-0077</v>
      </c>
      <c r="C458" t="str">
        <v>Operational</v>
      </c>
      <c r="D458" t="str">
        <v>Clinical coordinator role currently open, may delay start-up</v>
      </c>
      <c r="E458" t="str">
        <v>Low</v>
      </c>
      <c r="F458" t="str">
        <v>Medium</v>
      </c>
      <c r="G458" t="str">
        <f>INDEX(Risk_Matrix!$B$2:$D$4,MATCH(E458,Risk_Matrix!$A$2:$A$4,0),MATCH(F458,Risk_Matrix!$B$1:$D$1,0))</f>
        <v>Low</v>
      </c>
      <c r="H458" s="1">
        <v>46121</v>
      </c>
      <c r="I458" t="str">
        <v>Mitigated</v>
      </c>
      <c r="J458" t="str">
        <v>Corrective action implemented; monitored at next visit</v>
      </c>
      <c r="K458" t="str">
        <v>Site Feasibility Lead</v>
      </c>
      <c r="L458">
        <f>IF(G458="High",3,IF(G458="Medium",2,1))</f>
        <v>1</v>
      </c>
    </row>
    <row r="459">
      <c r="A459" t="str">
        <v>R-00458</v>
      </c>
      <c r="B459" t="str">
        <v>S-0077</v>
      </c>
      <c r="C459" t="str">
        <v>Compliance</v>
      </c>
      <c r="D459" t="str">
        <v>GCP refresher training overdue for part of site staff</v>
      </c>
      <c r="E459" t="str">
        <v>Low</v>
      </c>
      <c r="F459" t="str">
        <v>Low</v>
      </c>
      <c r="G459" t="str">
        <f>INDEX(Risk_Matrix!$B$2:$D$4,MATCH(E459,Risk_Matrix!$A$2:$A$4,0),MATCH(F459,Risk_Matrix!$B$1:$D$1,0))</f>
        <v>Low</v>
      </c>
      <c r="H459" s="1">
        <v>46121</v>
      </c>
      <c r="I459" t="str">
        <v>Mitigated</v>
      </c>
      <c r="J459" t="str">
        <v>Corrective action implemented; monitored at next visit</v>
      </c>
      <c r="K459" t="str">
        <v>Regulatory Affairs Lead</v>
      </c>
      <c r="L459">
        <f>IF(G459="High",3,IF(G459="Medium",2,1))</f>
        <v>1</v>
      </c>
    </row>
    <row r="460">
      <c r="A460" t="str">
        <v>R-00459</v>
      </c>
      <c r="B460" t="str">
        <v>S-0077</v>
      </c>
      <c r="C460" t="str">
        <v>Enrollment</v>
      </c>
      <c r="D460" t="str">
        <v>Historical seasonal enrollment slowdown observed at this site</v>
      </c>
      <c r="E460" t="str">
        <v>Medium</v>
      </c>
      <c r="F460" t="str">
        <v>Low</v>
      </c>
      <c r="G460" t="str">
        <f>INDEX(Risk_Matrix!$B$2:$D$4,MATCH(E460,Risk_Matrix!$A$2:$A$4,0),MATCH(F460,Risk_Matrix!$B$1:$D$1,0))</f>
        <v>Low</v>
      </c>
      <c r="H460" s="1">
        <v>46155</v>
      </c>
      <c r="I460" t="str">
        <v>Closed</v>
      </c>
      <c r="J460" t="str">
        <v>Issue closed out following corrective action</v>
      </c>
      <c r="K460" t="str">
        <v>Study Start-Up Specialist</v>
      </c>
      <c r="L460">
        <f>IF(G460="High",3,IF(G460="Medium",2,1))</f>
        <v>1</v>
      </c>
    </row>
    <row r="461">
      <c r="A461" t="str">
        <v>R-00460</v>
      </c>
      <c r="B461" t="str">
        <v>S-0077</v>
      </c>
      <c r="C461" t="str">
        <v>Competitive</v>
      </c>
      <c r="D461" t="str">
        <v>Shared patient pool with an adjacent high-volume site</v>
      </c>
      <c r="E461" t="str">
        <v>Low</v>
      </c>
      <c r="F461" t="str">
        <v>Medium</v>
      </c>
      <c r="G461" t="str">
        <f>INDEX(Risk_Matrix!$B$2:$D$4,MATCH(E461,Risk_Matrix!$A$2:$A$4,0),MATCH(F461,Risk_Matrix!$B$1:$D$1,0))</f>
        <v>Low</v>
      </c>
      <c r="H461" s="1">
        <v>46077</v>
      </c>
      <c r="I461" t="str">
        <v>Mitigated</v>
      </c>
      <c r="J461" t="str">
        <v>Corrective action implemented; monitored at next visit</v>
      </c>
      <c r="K461" t="str">
        <v>Regulatory Affairs Lead</v>
      </c>
      <c r="L461">
        <f>IF(G461="High",3,IF(G461="Medium",2,1))</f>
        <v>1</v>
      </c>
    </row>
    <row r="462">
      <c r="A462" t="str">
        <v>R-00461</v>
      </c>
      <c r="B462" t="str">
        <v>S-0077</v>
      </c>
      <c r="C462" t="str">
        <v>Regulatory</v>
      </c>
      <c r="D462" t="str">
        <v>Recent local regulatory policy change may affect approval timeline</v>
      </c>
      <c r="E462" t="str">
        <v>Medium</v>
      </c>
      <c r="F462" t="str">
        <v>Low</v>
      </c>
      <c r="G462" t="str">
        <f>INDEX(Risk_Matrix!$B$2:$D$4,MATCH(E462,Risk_Matrix!$A$2:$A$4,0),MATCH(F462,Risk_Matrix!$B$1:$D$1,0))</f>
        <v>Low</v>
      </c>
      <c r="H462" s="1">
        <v>46163</v>
      </c>
      <c r="I462" t="str">
        <v>Open</v>
      </c>
      <c r="J462" t="str">
        <v>Mitigation plan to be defined during site initiation visit</v>
      </c>
      <c r="K462" t="str">
        <v>Regulatory Affairs Lead</v>
      </c>
      <c r="L462">
        <f>IF(G462="High",3,IF(G462="Medium",2,1))</f>
        <v>1</v>
      </c>
    </row>
    <row r="463">
      <c r="A463" t="str">
        <v>R-00462</v>
      </c>
      <c r="B463" t="str">
        <v>S-0077</v>
      </c>
      <c r="C463" t="str">
        <v>Data Integrity</v>
      </c>
      <c r="D463" t="str">
        <v>EDC query resolution time above sponsor benchmark historically</v>
      </c>
      <c r="E463" t="str">
        <v>Low</v>
      </c>
      <c r="F463" t="str">
        <v>Low</v>
      </c>
      <c r="G463" t="str">
        <f>INDEX(Risk_Matrix!$B$2:$D$4,MATCH(E463,Risk_Matrix!$A$2:$A$4,0),MATCH(F463,Risk_Matrix!$B$1:$D$1,0))</f>
        <v>Low</v>
      </c>
      <c r="H463" s="1">
        <v>46140</v>
      </c>
      <c r="I463" t="str">
        <v>Mitigated</v>
      </c>
      <c r="J463" t="str">
        <v>Mitigation actions completed; residual risk accepted</v>
      </c>
      <c r="K463" t="str">
        <v>Data Management Lead</v>
      </c>
      <c r="L463">
        <f>IF(G463="High",3,IF(G463="Medium",2,1))</f>
        <v>1</v>
      </c>
    </row>
    <row r="464">
      <c r="A464" t="str">
        <v>R-00463</v>
      </c>
      <c r="B464" t="str">
        <v>S-0078</v>
      </c>
      <c r="C464" t="str">
        <v>Operational</v>
      </c>
      <c r="D464" t="str">
        <v>Clinical coordinator role currently open, may delay start-up</v>
      </c>
      <c r="E464" t="str">
        <v>High</v>
      </c>
      <c r="F464" t="str">
        <v>Low</v>
      </c>
      <c r="G464" t="str">
        <f>INDEX(Risk_Matrix!$B$2:$D$4,MATCH(E464,Risk_Matrix!$A$2:$A$4,0),MATCH(F464,Risk_Matrix!$B$1:$D$1,0))</f>
        <v>Medium</v>
      </c>
      <c r="H464" s="1">
        <v>46197</v>
      </c>
      <c r="I464" t="str">
        <v>Closed</v>
      </c>
      <c r="J464" t="str">
        <v>Issue closed out following corrective action</v>
      </c>
      <c r="K464" t="str">
        <v>Site Feasibility Lead</v>
      </c>
      <c r="L464">
        <f>IF(G464="High",3,IF(G464="Medium",2,1))</f>
        <v>2</v>
      </c>
    </row>
    <row r="465">
      <c r="A465" t="str">
        <v>R-00464</v>
      </c>
      <c r="B465" t="str">
        <v>S-0078</v>
      </c>
      <c r="C465" t="str">
        <v>Compliance</v>
      </c>
      <c r="D465" t="str">
        <v>GCP refresher training overdue for part of site staff</v>
      </c>
      <c r="E465" t="str">
        <v>Medium</v>
      </c>
      <c r="F465" t="str">
        <v>Low</v>
      </c>
      <c r="G465" t="str">
        <f>INDEX(Risk_Matrix!$B$2:$D$4,MATCH(E465,Risk_Matrix!$A$2:$A$4,0),MATCH(F465,Risk_Matrix!$B$1:$D$1,0))</f>
        <v>Low</v>
      </c>
      <c r="H465" s="1">
        <v>46093</v>
      </c>
      <c r="I465" t="str">
        <v>Monitoring</v>
      </c>
      <c r="J465" t="str">
        <v>Tracking indicator reviewed at each monitoring visit</v>
      </c>
      <c r="K465" t="str">
        <v>Data Management Lead</v>
      </c>
      <c r="L465">
        <f>IF(G465="High",3,IF(G465="Medium",2,1))</f>
        <v>1</v>
      </c>
    </row>
    <row r="466">
      <c r="A466" t="str">
        <v>R-00465</v>
      </c>
      <c r="B466" t="str">
        <v>S-0078</v>
      </c>
      <c r="C466" t="str">
        <v>Enrollment</v>
      </c>
      <c r="D466" t="str">
        <v>Historical seasonal enrollment slowdown observed at this site</v>
      </c>
      <c r="E466" t="str">
        <v>Low</v>
      </c>
      <c r="F466" t="str">
        <v>Medium</v>
      </c>
      <c r="G466" t="str">
        <f>INDEX(Risk_Matrix!$B$2:$D$4,MATCH(E466,Risk_Matrix!$A$2:$A$4,0),MATCH(F466,Risk_Matrix!$B$1:$D$1,0))</f>
        <v>Low</v>
      </c>
      <c r="H466" s="1">
        <v>46088</v>
      </c>
      <c r="I466" t="str">
        <v>Mitigated</v>
      </c>
      <c r="J466" t="str">
        <v>Mitigation actions completed; residual risk accepted</v>
      </c>
      <c r="K466" t="str">
        <v>Study Start-Up Specialist</v>
      </c>
      <c r="L466">
        <f>IF(G466="High",3,IF(G466="Medium",2,1))</f>
        <v>1</v>
      </c>
    </row>
    <row r="467">
      <c r="A467" t="str">
        <v>R-00466</v>
      </c>
      <c r="B467" t="str">
        <v>S-0078</v>
      </c>
      <c r="C467" t="str">
        <v>Competitive</v>
      </c>
      <c r="D467" t="str">
        <v>One or more competing trials recruiting the same indication nearby</v>
      </c>
      <c r="E467" t="str">
        <v>Low</v>
      </c>
      <c r="F467" t="str">
        <v>Medium</v>
      </c>
      <c r="G467" t="str">
        <f>INDEX(Risk_Matrix!$B$2:$D$4,MATCH(E467,Risk_Matrix!$A$2:$A$4,0),MATCH(F467,Risk_Matrix!$B$1:$D$1,0))</f>
        <v>Low</v>
      </c>
      <c r="H467" s="1">
        <v>46217</v>
      </c>
      <c r="I467" t="str">
        <v>Monitoring</v>
      </c>
      <c r="J467" t="str">
        <v>Tracking indicator reviewed at each monitoring visit</v>
      </c>
      <c r="K467" t="str">
        <v>Regulatory Affairs Lead</v>
      </c>
      <c r="L467">
        <f>IF(G467="High",3,IF(G467="Medium",2,1))</f>
        <v>1</v>
      </c>
    </row>
    <row r="468">
      <c r="A468" t="str">
        <v>R-00467</v>
      </c>
      <c r="B468" t="str">
        <v>S-0078</v>
      </c>
      <c r="C468" t="str">
        <v>Regulatory</v>
      </c>
      <c r="D468" t="str">
        <v>Import/customs license renewal pending for investigational product</v>
      </c>
      <c r="E468" t="str">
        <v>Low</v>
      </c>
      <c r="F468" t="str">
        <v>Low</v>
      </c>
      <c r="G468" t="str">
        <f>INDEX(Risk_Matrix!$B$2:$D$4,MATCH(E468,Risk_Matrix!$A$2:$A$4,0),MATCH(F468,Risk_Matrix!$B$1:$D$1,0))</f>
        <v>Low</v>
      </c>
      <c r="H468" s="1">
        <v>46182</v>
      </c>
      <c r="I468" t="str">
        <v>Open</v>
      </c>
      <c r="J468" t="str">
        <v>Mitigation plan to be defined during site initiation visit</v>
      </c>
      <c r="K468" t="str">
        <v>Regulatory Affairs Lead</v>
      </c>
      <c r="L468">
        <f>IF(G468="High",3,IF(G468="Medium",2,1))</f>
        <v>1</v>
      </c>
    </row>
    <row r="469">
      <c r="A469" t="str">
        <v>R-00468</v>
      </c>
      <c r="B469" t="str">
        <v>S-0078</v>
      </c>
      <c r="C469" t="str">
        <v>Data Integrity</v>
      </c>
      <c r="D469" t="str">
        <v>EDC query resolution time above sponsor benchmark historically</v>
      </c>
      <c r="E469" t="str">
        <v>High</v>
      </c>
      <c r="F469" t="str">
        <v>Medium</v>
      </c>
      <c r="G469" t="str">
        <f>INDEX(Risk_Matrix!$B$2:$D$4,MATCH(E469,Risk_Matrix!$A$2:$A$4,0),MATCH(F469,Risk_Matrix!$B$1:$D$1,0))</f>
        <v>High</v>
      </c>
      <c r="H469" s="1">
        <v>46130</v>
      </c>
      <c r="I469" t="str">
        <v>Monitoring</v>
      </c>
      <c r="J469" t="str">
        <v>Under active monitoring; escalate if trend worsens</v>
      </c>
      <c r="K469" t="str">
        <v>Data Management Lead</v>
      </c>
      <c r="L469">
        <f>IF(G469="High",3,IF(G469="Medium",2,1))</f>
        <v>3</v>
      </c>
    </row>
    <row r="470">
      <c r="A470" t="str">
        <v>R-00469</v>
      </c>
      <c r="B470" t="str">
        <v>S-0079</v>
      </c>
      <c r="C470" t="str">
        <v>Operational</v>
      </c>
      <c r="D470" t="str">
        <v>Backup power/generator certification not yet confirmed</v>
      </c>
      <c r="E470" t="str">
        <v>Low</v>
      </c>
      <c r="F470" t="str">
        <v>Medium</v>
      </c>
      <c r="G470" t="str">
        <f>INDEX(Risk_Matrix!$B$2:$D$4,MATCH(E470,Risk_Matrix!$A$2:$A$4,0),MATCH(F470,Risk_Matrix!$B$1:$D$1,0))</f>
        <v>Low</v>
      </c>
      <c r="H470" s="1">
        <v>46085</v>
      </c>
      <c r="I470" t="str">
        <v>Mitigated</v>
      </c>
      <c r="J470" t="str">
        <v>Mitigation actions completed; residual risk accepted</v>
      </c>
      <c r="K470" t="str">
        <v>Site Feasibility Lead</v>
      </c>
      <c r="L470">
        <f>IF(G470="High",3,IF(G470="Medium",2,1))</f>
        <v>1</v>
      </c>
    </row>
    <row r="471">
      <c r="A471" t="str">
        <v>R-00470</v>
      </c>
      <c r="B471" t="str">
        <v>S-0079</v>
      </c>
      <c r="C471" t="str">
        <v>Compliance</v>
      </c>
      <c r="D471" t="str">
        <v>Informed consent documentation gap flagged in last internal audit</v>
      </c>
      <c r="E471" t="str">
        <v>Low</v>
      </c>
      <c r="F471" t="str">
        <v>Medium</v>
      </c>
      <c r="G471" t="str">
        <f>INDEX(Risk_Matrix!$B$2:$D$4,MATCH(E471,Risk_Matrix!$A$2:$A$4,0),MATCH(F471,Risk_Matrix!$B$1:$D$1,0))</f>
        <v>Low</v>
      </c>
      <c r="H471" s="1">
        <v>46168</v>
      </c>
      <c r="I471" t="str">
        <v>Closed</v>
      </c>
      <c r="J471" t="str">
        <v>Resolved; no further action required</v>
      </c>
      <c r="K471" t="str">
        <v>Regulatory Affairs Lead</v>
      </c>
      <c r="L471">
        <f>IF(G471="High",3,IF(G471="Medium",2,1))</f>
        <v>1</v>
      </c>
    </row>
    <row r="472">
      <c r="A472" t="str">
        <v>R-00471</v>
      </c>
      <c r="B472" t="str">
        <v>S-0079</v>
      </c>
      <c r="C472" t="str">
        <v>Enrollment</v>
      </c>
      <c r="D472" t="str">
        <v>Referral pipeline narrower than target eligible population</v>
      </c>
      <c r="E472" t="str">
        <v>Medium</v>
      </c>
      <c r="F472" t="str">
        <v>Low</v>
      </c>
      <c r="G472" t="str">
        <f>INDEX(Risk_Matrix!$B$2:$D$4,MATCH(E472,Risk_Matrix!$A$2:$A$4,0),MATCH(F472,Risk_Matrix!$B$1:$D$1,0))</f>
        <v>Low</v>
      </c>
      <c r="H472" s="1">
        <v>46168</v>
      </c>
      <c r="I472" t="str">
        <v>Mitigated</v>
      </c>
      <c r="J472" t="str">
        <v>Corrective action implemented; monitored at next visit</v>
      </c>
      <c r="K472" t="str">
        <v>Study Start-Up Specialist</v>
      </c>
      <c r="L472">
        <f>IF(G472="High",3,IF(G472="Medium",2,1))</f>
        <v>1</v>
      </c>
    </row>
    <row r="473">
      <c r="A473" t="str">
        <v>R-00472</v>
      </c>
      <c r="B473" t="str">
        <v>S-0079</v>
      </c>
      <c r="C473" t="str">
        <v>Competitive</v>
      </c>
      <c r="D473" t="str">
        <v>One or more competing trials recruiting the same indication nearby</v>
      </c>
      <c r="E473" t="str">
        <v>Low</v>
      </c>
      <c r="F473" t="str">
        <v>Low</v>
      </c>
      <c r="G473" t="str">
        <f>INDEX(Risk_Matrix!$B$2:$D$4,MATCH(E473,Risk_Matrix!$A$2:$A$4,0),MATCH(F473,Risk_Matrix!$B$1:$D$1,0))</f>
        <v>Low</v>
      </c>
      <c r="H473" s="1">
        <v>46117</v>
      </c>
      <c r="I473" t="str">
        <v>Closed</v>
      </c>
      <c r="J473" t="str">
        <v>Resolved; no further action required</v>
      </c>
      <c r="K473" t="str">
        <v>Clinical Ops Manager</v>
      </c>
      <c r="L473">
        <f>IF(G473="High",3,IF(G473="Medium",2,1))</f>
        <v>1</v>
      </c>
    </row>
    <row r="474">
      <c r="A474" t="str">
        <v>R-00473</v>
      </c>
      <c r="B474" t="str">
        <v>S-0079</v>
      </c>
      <c r="C474" t="str">
        <v>Regulatory</v>
      </c>
      <c r="D474" t="str">
        <v>Local ethics committee review queue longer than regional average</v>
      </c>
      <c r="E474" t="str">
        <v>Low</v>
      </c>
      <c r="F474" t="str">
        <v>Low</v>
      </c>
      <c r="G474" t="str">
        <f>INDEX(Risk_Matrix!$B$2:$D$4,MATCH(E474,Risk_Matrix!$A$2:$A$4,0),MATCH(F474,Risk_Matrix!$B$1:$D$1,0))</f>
        <v>Low</v>
      </c>
      <c r="H474" s="1">
        <v>46122</v>
      </c>
      <c r="I474" t="str">
        <v>Mitigated</v>
      </c>
      <c r="J474" t="str">
        <v>Mitigation actions completed; residual risk accepted</v>
      </c>
      <c r="K474" t="str">
        <v>Regulatory Affairs Lead</v>
      </c>
      <c r="L474">
        <f>IF(G474="High",3,IF(G474="Medium",2,1))</f>
        <v>1</v>
      </c>
    </row>
    <row r="475">
      <c r="A475" t="str">
        <v>R-00474</v>
      </c>
      <c r="B475" t="str">
        <v>S-0079</v>
      </c>
      <c r="C475" t="str">
        <v>Data Integrity</v>
      </c>
      <c r="D475" t="str">
        <v>Source data verification gap flagged in a previous monitoring visit</v>
      </c>
      <c r="E475" t="str">
        <v>Medium</v>
      </c>
      <c r="F475" t="str">
        <v>High</v>
      </c>
      <c r="G475" t="str">
        <f>INDEX(Risk_Matrix!$B$2:$D$4,MATCH(E475,Risk_Matrix!$A$2:$A$4,0),MATCH(F475,Risk_Matrix!$B$1:$D$1,0))</f>
        <v>High</v>
      </c>
      <c r="H475" s="1">
        <v>46219</v>
      </c>
      <c r="I475" t="str">
        <v>Mitigated</v>
      </c>
      <c r="J475" t="str">
        <v>Mitigation actions completed; residual risk accepted</v>
      </c>
      <c r="K475" t="str">
        <v>Data Management Lead</v>
      </c>
      <c r="L475">
        <f>IF(G475="High",3,IF(G475="Medium",2,1))</f>
        <v>3</v>
      </c>
    </row>
    <row r="476">
      <c r="A476" t="str">
        <v>R-00475</v>
      </c>
      <c r="B476" t="str">
        <v>S-0080</v>
      </c>
      <c r="C476" t="str">
        <v>Operational</v>
      </c>
      <c r="D476" t="str">
        <v>Clinical coordinator role currently open, may delay start-up</v>
      </c>
      <c r="E476" t="str">
        <v>Low</v>
      </c>
      <c r="F476" t="str">
        <v>Medium</v>
      </c>
      <c r="G476" t="str">
        <f>INDEX(Risk_Matrix!$B$2:$D$4,MATCH(E476,Risk_Matrix!$A$2:$A$4,0),MATCH(F476,Risk_Matrix!$B$1:$D$1,0))</f>
        <v>Low</v>
      </c>
      <c r="H476" s="1">
        <v>46189</v>
      </c>
      <c r="I476" t="str">
        <v>Monitoring</v>
      </c>
      <c r="J476" t="str">
        <v>Tracking indicator reviewed at each monitoring visit</v>
      </c>
      <c r="K476" t="str">
        <v>Site Feasibility Lead</v>
      </c>
      <c r="L476">
        <f>IF(G476="High",3,IF(G476="Medium",2,1))</f>
        <v>1</v>
      </c>
    </row>
    <row r="477">
      <c r="A477" t="str">
        <v>R-00476</v>
      </c>
      <c r="B477" t="str">
        <v>S-0080</v>
      </c>
      <c r="C477" t="str">
        <v>Compliance</v>
      </c>
      <c r="D477" t="str">
        <v>Prior regulatory inspection finding not yet fully closed out</v>
      </c>
      <c r="E477" t="str">
        <v>Medium</v>
      </c>
      <c r="F477" t="str">
        <v>High</v>
      </c>
      <c r="G477" t="str">
        <f>INDEX(Risk_Matrix!$B$2:$D$4,MATCH(E477,Risk_Matrix!$A$2:$A$4,0),MATCH(F477,Risk_Matrix!$B$1:$D$1,0))</f>
        <v>High</v>
      </c>
      <c r="H477" s="1">
        <v>46134</v>
      </c>
      <c r="I477" t="str">
        <v>Monitoring</v>
      </c>
      <c r="J477" t="str">
        <v>Under active monitoring; escalate if trend worsens</v>
      </c>
      <c r="K477" t="str">
        <v>Data Management Lead</v>
      </c>
      <c r="L477">
        <f>IF(G477="High",3,IF(G477="Medium",2,1))</f>
        <v>3</v>
      </c>
    </row>
    <row r="478">
      <c r="A478" t="str">
        <v>R-00477</v>
      </c>
      <c r="B478" t="str">
        <v>S-0080</v>
      </c>
      <c r="C478" t="str">
        <v>Enrollment</v>
      </c>
      <c r="D478" t="str">
        <v>Referral pipeline narrower than target eligible population</v>
      </c>
      <c r="E478" t="str">
        <v>Medium</v>
      </c>
      <c r="F478" t="str">
        <v>Low</v>
      </c>
      <c r="G478" t="str">
        <f>INDEX(Risk_Matrix!$B$2:$D$4,MATCH(E478,Risk_Matrix!$A$2:$A$4,0),MATCH(F478,Risk_Matrix!$B$1:$D$1,0))</f>
        <v>Low</v>
      </c>
      <c r="H478" s="1">
        <v>46139</v>
      </c>
      <c r="I478" t="str">
        <v>Mitigated</v>
      </c>
      <c r="J478" t="str">
        <v>Mitigation actions completed; residual risk accepted</v>
      </c>
      <c r="K478" t="str">
        <v>Study Start-Up Specialist</v>
      </c>
      <c r="L478">
        <f>IF(G478="High",3,IF(G478="Medium",2,1))</f>
        <v>1</v>
      </c>
    </row>
    <row r="479">
      <c r="A479" t="str">
        <v>R-00478</v>
      </c>
      <c r="B479" t="str">
        <v>S-0080</v>
      </c>
      <c r="C479" t="str">
        <v>Competitive</v>
      </c>
      <c r="D479" t="str">
        <v>One or more competing trials recruiting the same indication nearby</v>
      </c>
      <c r="E479" t="str">
        <v>Medium</v>
      </c>
      <c r="F479" t="str">
        <v>Low</v>
      </c>
      <c r="G479" t="str">
        <f>INDEX(Risk_Matrix!$B$2:$D$4,MATCH(E479,Risk_Matrix!$A$2:$A$4,0),MATCH(F479,Risk_Matrix!$B$1:$D$1,0))</f>
        <v>Low</v>
      </c>
      <c r="H479" s="1">
        <v>46074</v>
      </c>
      <c r="I479" t="str">
        <v>Closed</v>
      </c>
      <c r="J479" t="str">
        <v>Issue closed out following corrective action</v>
      </c>
      <c r="K479" t="str">
        <v>Clinical Ops Manager</v>
      </c>
      <c r="L479">
        <f>IF(G479="High",3,IF(G479="Medium",2,1))</f>
        <v>1</v>
      </c>
    </row>
    <row r="480">
      <c r="A480" t="str">
        <v>R-00479</v>
      </c>
      <c r="B480" t="str">
        <v>S-0080</v>
      </c>
      <c r="C480" t="str">
        <v>Regulatory</v>
      </c>
      <c r="D480" t="str">
        <v>Local ethics committee review queue longer than regional average</v>
      </c>
      <c r="E480" t="str">
        <v>Medium</v>
      </c>
      <c r="F480" t="str">
        <v>Low</v>
      </c>
      <c r="G480" t="str">
        <f>INDEX(Risk_Matrix!$B$2:$D$4,MATCH(E480,Risk_Matrix!$A$2:$A$4,0),MATCH(F480,Risk_Matrix!$B$1:$D$1,0))</f>
        <v>Low</v>
      </c>
      <c r="H480" s="1">
        <v>46055</v>
      </c>
      <c r="I480" t="str">
        <v>Monitoring</v>
      </c>
      <c r="J480" t="str">
        <v>Under active monitoring; escalate if trend worsens</v>
      </c>
      <c r="K480" t="str">
        <v>Regulatory Affairs Lead</v>
      </c>
      <c r="L480">
        <f>IF(G480="High",3,IF(G480="Medium",2,1))</f>
        <v>1</v>
      </c>
    </row>
    <row r="481">
      <c r="A481" t="str">
        <v>R-00480</v>
      </c>
      <c r="B481" t="str">
        <v>S-0080</v>
      </c>
      <c r="C481" t="str">
        <v>Data Integrity</v>
      </c>
      <c r="D481" t="str">
        <v>Source data verification gap flagged in a previous monitoring visit</v>
      </c>
      <c r="E481" t="str">
        <v>Low</v>
      </c>
      <c r="F481" t="str">
        <v>Low</v>
      </c>
      <c r="G481" t="str">
        <f>INDEX(Risk_Matrix!$B$2:$D$4,MATCH(E481,Risk_Matrix!$A$2:$A$4,0),MATCH(F481,Risk_Matrix!$B$1:$D$1,0))</f>
        <v>Low</v>
      </c>
      <c r="H481" s="1">
        <v>46234</v>
      </c>
      <c r="I481" t="str">
        <v>Open</v>
      </c>
      <c r="J481" t="str">
        <v>Mitigation plan to be defined during site initiation visit</v>
      </c>
      <c r="K481" t="str">
        <v>Data Management Lead</v>
      </c>
      <c r="L481">
        <f>IF(G481="High",3,IF(G481="Medium",2,1))</f>
        <v>1</v>
      </c>
    </row>
    <row r="482">
      <c r="A482" t="str">
        <v>R-00481</v>
      </c>
      <c r="B482" t="str">
        <v>S-0081</v>
      </c>
      <c r="C482" t="str">
        <v>Operational</v>
      </c>
      <c r="D482" t="str">
        <v>Nursing staff ratio below recommended threshold for trial volume</v>
      </c>
      <c r="E482" t="str">
        <v>Low</v>
      </c>
      <c r="F482" t="str">
        <v>Low</v>
      </c>
      <c r="G482" t="str">
        <f>INDEX(Risk_Matrix!$B$2:$D$4,MATCH(E482,Risk_Matrix!$A$2:$A$4,0),MATCH(F482,Risk_Matrix!$B$1:$D$1,0))</f>
        <v>Low</v>
      </c>
      <c r="H482" s="1">
        <v>46126</v>
      </c>
      <c r="I482" t="str">
        <v>Closed</v>
      </c>
      <c r="J482" t="str">
        <v>Issue closed out following corrective action</v>
      </c>
      <c r="K482" t="str">
        <v>Clinical Ops Manager</v>
      </c>
      <c r="L482">
        <f>IF(G482="High",3,IF(G482="Medium",2,1))</f>
        <v>1</v>
      </c>
    </row>
    <row r="483">
      <c r="A483" t="str">
        <v>R-00482</v>
      </c>
      <c r="B483" t="str">
        <v>S-0081</v>
      </c>
      <c r="C483" t="str">
        <v>Compliance</v>
      </c>
      <c r="D483" t="str">
        <v>GCP refresher training overdue for part of site staff</v>
      </c>
      <c r="E483" t="str">
        <v>Low</v>
      </c>
      <c r="F483" t="str">
        <v>High</v>
      </c>
      <c r="G483" t="str">
        <f>INDEX(Risk_Matrix!$B$2:$D$4,MATCH(E483,Risk_Matrix!$A$2:$A$4,0),MATCH(F483,Risk_Matrix!$B$1:$D$1,0))</f>
        <v>Medium</v>
      </c>
      <c r="H483" s="1">
        <v>46232</v>
      </c>
      <c r="I483" t="str">
        <v>Open</v>
      </c>
      <c r="J483" t="str">
        <v>Action plan pending sponsor/site review</v>
      </c>
      <c r="K483" t="str">
        <v>Regulatory Affairs Lead</v>
      </c>
      <c r="L483">
        <f>IF(G483="High",3,IF(G483="Medium",2,1))</f>
        <v>2</v>
      </c>
    </row>
    <row r="484">
      <c r="A484" t="str">
        <v>R-00483</v>
      </c>
      <c r="B484" t="str">
        <v>S-0081</v>
      </c>
      <c r="C484" t="str">
        <v>Enrollment</v>
      </c>
      <c r="D484" t="str">
        <v>Referral pipeline narrower than target eligible population</v>
      </c>
      <c r="E484" t="str">
        <v>Medium</v>
      </c>
      <c r="F484" t="str">
        <v>High</v>
      </c>
      <c r="G484" t="str">
        <f>INDEX(Risk_Matrix!$B$2:$D$4,MATCH(E484,Risk_Matrix!$A$2:$A$4,0),MATCH(F484,Risk_Matrix!$B$1:$D$1,0))</f>
        <v>High</v>
      </c>
      <c r="H484" s="1">
        <v>46219</v>
      </c>
      <c r="I484" t="str">
        <v>Open</v>
      </c>
      <c r="J484" t="str">
        <v>Action plan pending sponsor/site review</v>
      </c>
      <c r="K484" t="str">
        <v>Study Start-Up Specialist</v>
      </c>
      <c r="L484">
        <f>IF(G484="High",3,IF(G484="Medium",2,1))</f>
        <v>3</v>
      </c>
    </row>
    <row r="485">
      <c r="A485" t="str">
        <v>R-00484</v>
      </c>
      <c r="B485" t="str">
        <v>S-0081</v>
      </c>
      <c r="C485" t="str">
        <v>Competitive</v>
      </c>
      <c r="D485" t="str">
        <v>Overlapping investigator commitments across concurrent trials</v>
      </c>
      <c r="E485" t="str">
        <v>Medium</v>
      </c>
      <c r="F485" t="str">
        <v>High</v>
      </c>
      <c r="G485" t="str">
        <f>INDEX(Risk_Matrix!$B$2:$D$4,MATCH(E485,Risk_Matrix!$A$2:$A$4,0),MATCH(F485,Risk_Matrix!$B$1:$D$1,0))</f>
        <v>High</v>
      </c>
      <c r="H485" s="1">
        <v>46227</v>
      </c>
      <c r="I485" t="str">
        <v>Open</v>
      </c>
      <c r="J485" t="str">
        <v>Action plan pending sponsor/site review</v>
      </c>
      <c r="K485" t="str">
        <v>Regulatory Affairs Lead</v>
      </c>
      <c r="L485">
        <f>IF(G485="High",3,IF(G485="Medium",2,1))</f>
        <v>3</v>
      </c>
    </row>
    <row r="486">
      <c r="A486" t="str">
        <v>R-00485</v>
      </c>
      <c r="B486" t="str">
        <v>S-0081</v>
      </c>
      <c r="C486" t="str">
        <v>Regulatory</v>
      </c>
      <c r="D486" t="str">
        <v>Recent local regulatory policy change may affect approval timeline</v>
      </c>
      <c r="E486" t="str">
        <v>Low</v>
      </c>
      <c r="F486" t="str">
        <v>Medium</v>
      </c>
      <c r="G486" t="str">
        <f>INDEX(Risk_Matrix!$B$2:$D$4,MATCH(E486,Risk_Matrix!$A$2:$A$4,0),MATCH(F486,Risk_Matrix!$B$1:$D$1,0))</f>
        <v>Low</v>
      </c>
      <c r="H486" s="1">
        <v>46155</v>
      </c>
      <c r="I486" t="str">
        <v>Open</v>
      </c>
      <c r="J486" t="str">
        <v>Mitigation plan to be defined during site initiation visit</v>
      </c>
      <c r="K486" t="str">
        <v>Study Start-Up Specialist</v>
      </c>
      <c r="L486">
        <f>IF(G486="High",3,IF(G486="Medium",2,1))</f>
        <v>1</v>
      </c>
    </row>
    <row r="487">
      <c r="A487" t="str">
        <v>R-00486</v>
      </c>
      <c r="B487" t="str">
        <v>S-0081</v>
      </c>
      <c r="C487" t="str">
        <v>Data Integrity</v>
      </c>
      <c r="D487" t="str">
        <v>Site is new to the sponsor's EDC platform, limited track record</v>
      </c>
      <c r="E487" t="str">
        <v>High</v>
      </c>
      <c r="F487" t="str">
        <v>Medium</v>
      </c>
      <c r="G487" t="str">
        <f>INDEX(Risk_Matrix!$B$2:$D$4,MATCH(E487,Risk_Matrix!$A$2:$A$4,0),MATCH(F487,Risk_Matrix!$B$1:$D$1,0))</f>
        <v>High</v>
      </c>
      <c r="H487" s="1">
        <v>46206</v>
      </c>
      <c r="I487" t="str">
        <v>Open</v>
      </c>
      <c r="J487" t="str">
        <v>Action plan pending sponsor/site review</v>
      </c>
      <c r="K487" t="str">
        <v>Data Management Lead</v>
      </c>
      <c r="L487">
        <f>IF(G487="High",3,IF(G487="Medium",2,1))</f>
        <v>3</v>
      </c>
    </row>
    <row r="488">
      <c r="A488" t="str">
        <v>R-00487</v>
      </c>
      <c r="B488" t="str">
        <v>S-0082</v>
      </c>
      <c r="C488" t="str">
        <v>Operational</v>
      </c>
      <c r="D488" t="str">
        <v>Nursing staff ratio below recommended threshold for trial volume</v>
      </c>
      <c r="E488" t="str">
        <v>Low</v>
      </c>
      <c r="F488" t="str">
        <v>Medium</v>
      </c>
      <c r="G488" t="str">
        <f>INDEX(Risk_Matrix!$B$2:$D$4,MATCH(E488,Risk_Matrix!$A$2:$A$4,0),MATCH(F488,Risk_Matrix!$B$1:$D$1,0))</f>
        <v>Low</v>
      </c>
      <c r="H488" s="1">
        <v>46150</v>
      </c>
      <c r="I488" t="str">
        <v>Monitoring</v>
      </c>
      <c r="J488" t="str">
        <v>Under active monitoring; escalate if trend worsens</v>
      </c>
      <c r="K488" t="str">
        <v>Site Feasibility Lead</v>
      </c>
      <c r="L488">
        <f>IF(G488="High",3,IF(G488="Medium",2,1))</f>
        <v>1</v>
      </c>
    </row>
    <row r="489">
      <c r="A489" t="str">
        <v>R-00488</v>
      </c>
      <c r="B489" t="str">
        <v>S-0082</v>
      </c>
      <c r="C489" t="str">
        <v>Compliance</v>
      </c>
      <c r="D489" t="str">
        <v>GCP refresher training overdue for part of site staff</v>
      </c>
      <c r="E489" t="str">
        <v>High</v>
      </c>
      <c r="F489" t="str">
        <v>Medium</v>
      </c>
      <c r="G489" t="str">
        <f>INDEX(Risk_Matrix!$B$2:$D$4,MATCH(E489,Risk_Matrix!$A$2:$A$4,0),MATCH(F489,Risk_Matrix!$B$1:$D$1,0))</f>
        <v>High</v>
      </c>
      <c r="H489" s="1">
        <v>46189</v>
      </c>
      <c r="I489" t="str">
        <v>Monitoring</v>
      </c>
      <c r="J489" t="str">
        <v>Tracking indicator reviewed at each monitoring visit</v>
      </c>
      <c r="K489" t="str">
        <v>Regulatory Affairs Lead</v>
      </c>
      <c r="L489">
        <f>IF(G489="High",3,IF(G489="Medium",2,1))</f>
        <v>3</v>
      </c>
    </row>
    <row r="490">
      <c r="A490" t="str">
        <v>R-00489</v>
      </c>
      <c r="B490" t="str">
        <v>S-0082</v>
      </c>
      <c r="C490" t="str">
        <v>Enrollment</v>
      </c>
      <c r="D490" t="str">
        <v>Historical seasonal enrollment slowdown observed at this site</v>
      </c>
      <c r="E490" t="str">
        <v>Medium</v>
      </c>
      <c r="F490" t="str">
        <v>High</v>
      </c>
      <c r="G490" t="str">
        <f>INDEX(Risk_Matrix!$B$2:$D$4,MATCH(E490,Risk_Matrix!$A$2:$A$4,0),MATCH(F490,Risk_Matrix!$B$1:$D$1,0))</f>
        <v>High</v>
      </c>
      <c r="H490" s="1">
        <v>46209</v>
      </c>
      <c r="I490" t="str">
        <v>Open</v>
      </c>
      <c r="J490" t="str">
        <v>Mitigation plan to be defined during site initiation visit</v>
      </c>
      <c r="K490" t="str">
        <v>Study Start-Up Specialist</v>
      </c>
      <c r="L490">
        <f>IF(G490="High",3,IF(G490="Medium",2,1))</f>
        <v>3</v>
      </c>
    </row>
    <row r="491">
      <c r="A491" t="str">
        <v>R-00490</v>
      </c>
      <c r="B491" t="str">
        <v>S-0082</v>
      </c>
      <c r="C491" t="str">
        <v>Competitive</v>
      </c>
      <c r="D491" t="str">
        <v>One or more competing trials recruiting the same indication nearby</v>
      </c>
      <c r="E491" t="str">
        <v>Medium</v>
      </c>
      <c r="F491" t="str">
        <v>Low</v>
      </c>
      <c r="G491" t="str">
        <f>INDEX(Risk_Matrix!$B$2:$D$4,MATCH(E491,Risk_Matrix!$A$2:$A$4,0),MATCH(F491,Risk_Matrix!$B$1:$D$1,0))</f>
        <v>Low</v>
      </c>
      <c r="H491" s="1">
        <v>46151</v>
      </c>
      <c r="I491" t="str">
        <v>Mitigated</v>
      </c>
      <c r="J491" t="str">
        <v>Mitigation actions completed; residual risk accepted</v>
      </c>
      <c r="K491" t="str">
        <v>Regulatory Affairs Lead</v>
      </c>
      <c r="L491">
        <f>IF(G491="High",3,IF(G491="Medium",2,1))</f>
        <v>1</v>
      </c>
    </row>
    <row r="492">
      <c r="A492" t="str">
        <v>R-00491</v>
      </c>
      <c r="B492" t="str">
        <v>S-0082</v>
      </c>
      <c r="C492" t="str">
        <v>Regulatory</v>
      </c>
      <c r="D492" t="str">
        <v>Import/customs license renewal pending for investigational product</v>
      </c>
      <c r="E492" t="str">
        <v>Low</v>
      </c>
      <c r="F492" t="str">
        <v>Medium</v>
      </c>
      <c r="G492" t="str">
        <f>INDEX(Risk_Matrix!$B$2:$D$4,MATCH(E492,Risk_Matrix!$A$2:$A$4,0),MATCH(F492,Risk_Matrix!$B$1:$D$1,0))</f>
        <v>Low</v>
      </c>
      <c r="H492" s="1">
        <v>46107</v>
      </c>
      <c r="I492" t="str">
        <v>Monitoring</v>
      </c>
      <c r="J492" t="str">
        <v>Tracking indicator reviewed at each monitoring visit</v>
      </c>
      <c r="K492" t="str">
        <v>Study Start-Up Specialist</v>
      </c>
      <c r="L492">
        <f>IF(G492="High",3,IF(G492="Medium",2,1))</f>
        <v>1</v>
      </c>
    </row>
    <row r="493">
      <c r="A493" t="str">
        <v>R-00492</v>
      </c>
      <c r="B493" t="str">
        <v>S-0082</v>
      </c>
      <c r="C493" t="str">
        <v>Data Integrity</v>
      </c>
      <c r="D493" t="str">
        <v>Site is new to the sponsor's EDC platform, limited track record</v>
      </c>
      <c r="E493" t="str">
        <v>Low</v>
      </c>
      <c r="F493" t="str">
        <v>Low</v>
      </c>
      <c r="G493" t="str">
        <f>INDEX(Risk_Matrix!$B$2:$D$4,MATCH(E493,Risk_Matrix!$A$2:$A$4,0),MATCH(F493,Risk_Matrix!$B$1:$D$1,0))</f>
        <v>Low</v>
      </c>
      <c r="H493" s="1">
        <v>46095</v>
      </c>
      <c r="I493" t="str">
        <v>Mitigated</v>
      </c>
      <c r="J493" t="str">
        <v>Mitigation actions completed; residual risk accepted</v>
      </c>
      <c r="K493" t="str">
        <v>Data Management Lead</v>
      </c>
      <c r="L493">
        <f>IF(G493="High",3,IF(G493="Medium",2,1))</f>
        <v>1</v>
      </c>
    </row>
    <row r="494">
      <c r="A494" t="str">
        <v>R-00493</v>
      </c>
      <c r="B494" t="str">
        <v>S-0083</v>
      </c>
      <c r="C494" t="str">
        <v>Operational</v>
      </c>
      <c r="D494" t="str">
        <v>Clinical coordinator role currently open, may delay start-up</v>
      </c>
      <c r="E494" t="str">
        <v>Medium</v>
      </c>
      <c r="F494" t="str">
        <v>Low</v>
      </c>
      <c r="G494" t="str">
        <f>INDEX(Risk_Matrix!$B$2:$D$4,MATCH(E494,Risk_Matrix!$A$2:$A$4,0),MATCH(F494,Risk_Matrix!$B$1:$D$1,0))</f>
        <v>Low</v>
      </c>
      <c r="H494" s="1">
        <v>46236</v>
      </c>
      <c r="I494" t="str">
        <v>Mitigated</v>
      </c>
      <c r="J494" t="str">
        <v>Mitigation actions completed; residual risk accepted</v>
      </c>
      <c r="K494" t="str">
        <v>Clinical Ops Manager</v>
      </c>
      <c r="L494">
        <f>IF(G494="High",3,IF(G494="Medium",2,1))</f>
        <v>1</v>
      </c>
    </row>
    <row r="495">
      <c r="A495" t="str">
        <v>R-00494</v>
      </c>
      <c r="B495" t="str">
        <v>S-0083</v>
      </c>
      <c r="C495" t="str">
        <v>Compliance</v>
      </c>
      <c r="D495" t="str">
        <v>Informed consent documentation gap flagged in last internal audit</v>
      </c>
      <c r="E495" t="str">
        <v>Low</v>
      </c>
      <c r="F495" t="str">
        <v>High</v>
      </c>
      <c r="G495" t="str">
        <f>INDEX(Risk_Matrix!$B$2:$D$4,MATCH(E495,Risk_Matrix!$A$2:$A$4,0),MATCH(F495,Risk_Matrix!$B$1:$D$1,0))</f>
        <v>Medium</v>
      </c>
      <c r="H495" s="1">
        <v>46228</v>
      </c>
      <c r="I495" t="str">
        <v>Monitoring</v>
      </c>
      <c r="J495" t="str">
        <v>Under active monitoring; escalate if trend worsens</v>
      </c>
      <c r="K495" t="str">
        <v>Data Management Lead</v>
      </c>
      <c r="L495">
        <f>IF(G495="High",3,IF(G495="Medium",2,1))</f>
        <v>2</v>
      </c>
    </row>
    <row r="496">
      <c r="A496" t="str">
        <v>R-00495</v>
      </c>
      <c r="B496" t="str">
        <v>S-0083</v>
      </c>
      <c r="C496" t="str">
        <v>Enrollment</v>
      </c>
      <c r="D496" t="str">
        <v>Historical seasonal enrollment slowdown observed at this site</v>
      </c>
      <c r="E496" t="str">
        <v>Low</v>
      </c>
      <c r="F496" t="str">
        <v>Low</v>
      </c>
      <c r="G496" t="str">
        <f>INDEX(Risk_Matrix!$B$2:$D$4,MATCH(E496,Risk_Matrix!$A$2:$A$4,0),MATCH(F496,Risk_Matrix!$B$1:$D$1,0))</f>
        <v>Low</v>
      </c>
      <c r="H496" s="1">
        <v>46056</v>
      </c>
      <c r="I496" t="str">
        <v>Monitoring</v>
      </c>
      <c r="J496" t="str">
        <v>Tracking indicator reviewed at each monitoring visit</v>
      </c>
      <c r="K496" t="str">
        <v>Site Feasibility Lead</v>
      </c>
      <c r="L496">
        <f>IF(G496="High",3,IF(G496="Medium",2,1))</f>
        <v>1</v>
      </c>
    </row>
    <row r="497">
      <c r="A497" t="str">
        <v>R-00496</v>
      </c>
      <c r="B497" t="str">
        <v>S-0083</v>
      </c>
      <c r="C497" t="str">
        <v>Competitive</v>
      </c>
      <c r="D497" t="str">
        <v>One or more competing trials recruiting the same indication nearby</v>
      </c>
      <c r="E497" t="str">
        <v>High</v>
      </c>
      <c r="F497" t="str">
        <v>High</v>
      </c>
      <c r="G497" t="str">
        <f>INDEX(Risk_Matrix!$B$2:$D$4,MATCH(E497,Risk_Matrix!$A$2:$A$4,0),MATCH(F497,Risk_Matrix!$B$1:$D$1,0))</f>
        <v>High</v>
      </c>
      <c r="H497" s="1">
        <v>46128</v>
      </c>
      <c r="I497" t="str">
        <v>Monitoring</v>
      </c>
      <c r="J497" t="str">
        <v>Under active monitoring; escalate if trend worsens</v>
      </c>
      <c r="K497" t="str">
        <v>Regulatory Affairs Lead</v>
      </c>
      <c r="L497">
        <f>IF(G497="High",3,IF(G497="Medium",2,1))</f>
        <v>3</v>
      </c>
    </row>
    <row r="498">
      <c r="A498" t="str">
        <v>R-00497</v>
      </c>
      <c r="B498" t="str">
        <v>S-0083</v>
      </c>
      <c r="C498" t="str">
        <v>Regulatory</v>
      </c>
      <c r="D498" t="str">
        <v>Local ethics committee review queue longer than regional average</v>
      </c>
      <c r="E498" t="str">
        <v>Medium</v>
      </c>
      <c r="F498" t="str">
        <v>Low</v>
      </c>
      <c r="G498" t="str">
        <f>INDEX(Risk_Matrix!$B$2:$D$4,MATCH(E498,Risk_Matrix!$A$2:$A$4,0),MATCH(F498,Risk_Matrix!$B$1:$D$1,0))</f>
        <v>Low</v>
      </c>
      <c r="H498" s="1">
        <v>46230</v>
      </c>
      <c r="I498" t="str">
        <v>Monitoring</v>
      </c>
      <c r="J498" t="str">
        <v>Tracking indicator reviewed at each monitoring visit</v>
      </c>
      <c r="K498" t="str">
        <v>Regulatory Affairs Lead</v>
      </c>
      <c r="L498">
        <f>IF(G498="High",3,IF(G498="Medium",2,1))</f>
        <v>1</v>
      </c>
    </row>
    <row r="499">
      <c r="A499" t="str">
        <v>R-00498</v>
      </c>
      <c r="B499" t="str">
        <v>S-0083</v>
      </c>
      <c r="C499" t="str">
        <v>Data Integrity</v>
      </c>
      <c r="D499" t="str">
        <v>EDC query resolution time above sponsor benchmark historically</v>
      </c>
      <c r="E499" t="str">
        <v>Low</v>
      </c>
      <c r="F499" t="str">
        <v>Medium</v>
      </c>
      <c r="G499" t="str">
        <f>INDEX(Risk_Matrix!$B$2:$D$4,MATCH(E499,Risk_Matrix!$A$2:$A$4,0),MATCH(F499,Risk_Matrix!$B$1:$D$1,0))</f>
        <v>Low</v>
      </c>
      <c r="H499" s="1">
        <v>46211</v>
      </c>
      <c r="I499" t="str">
        <v>Open</v>
      </c>
      <c r="J499" t="str">
        <v>Mitigation plan to be defined during site initiation visit</v>
      </c>
      <c r="K499" t="str">
        <v>Data Management Lead</v>
      </c>
      <c r="L499">
        <f>IF(G499="High",3,IF(G499="Medium",2,1))</f>
        <v>1</v>
      </c>
    </row>
    <row r="500">
      <c r="A500" t="str">
        <v>R-00499</v>
      </c>
      <c r="B500" t="str">
        <v>S-0084</v>
      </c>
      <c r="C500" t="str">
        <v>Operational</v>
      </c>
      <c r="D500" t="str">
        <v>Clinical coordinator role currently open, may delay start-up</v>
      </c>
      <c r="E500" t="str">
        <v>Low</v>
      </c>
      <c r="F500" t="str">
        <v>Low</v>
      </c>
      <c r="G500" t="str">
        <f>INDEX(Risk_Matrix!$B$2:$D$4,MATCH(E500,Risk_Matrix!$A$2:$A$4,0),MATCH(F500,Risk_Matrix!$B$1:$D$1,0))</f>
        <v>Low</v>
      </c>
      <c r="H500" s="1">
        <v>46060</v>
      </c>
      <c r="I500" t="str">
        <v>Mitigated</v>
      </c>
      <c r="J500" t="str">
        <v>Corrective action implemented; monitored at next visit</v>
      </c>
      <c r="K500" t="str">
        <v>Site Feasibility Lead</v>
      </c>
      <c r="L500">
        <f>IF(G500="High",3,IF(G500="Medium",2,1))</f>
        <v>1</v>
      </c>
    </row>
    <row r="501">
      <c r="A501" t="str">
        <v>R-00500</v>
      </c>
      <c r="B501" t="str">
        <v>S-0084</v>
      </c>
      <c r="C501" t="str">
        <v>Compliance</v>
      </c>
      <c r="D501" t="str">
        <v>Prior regulatory inspection finding not yet fully closed out</v>
      </c>
      <c r="E501" t="str">
        <v>Low</v>
      </c>
      <c r="F501" t="str">
        <v>High</v>
      </c>
      <c r="G501" t="str">
        <f>INDEX(Risk_Matrix!$B$2:$D$4,MATCH(E501,Risk_Matrix!$A$2:$A$4,0),MATCH(F501,Risk_Matrix!$B$1:$D$1,0))</f>
        <v>Medium</v>
      </c>
      <c r="H501" s="1">
        <v>46188</v>
      </c>
      <c r="I501" t="str">
        <v>Mitigated</v>
      </c>
      <c r="J501" t="str">
        <v>Mitigation actions completed; residual risk accepted</v>
      </c>
      <c r="K501" t="str">
        <v>Data Management Lead</v>
      </c>
      <c r="L501">
        <f>IF(G501="High",3,IF(G501="Medium",2,1))</f>
        <v>2</v>
      </c>
    </row>
    <row r="502">
      <c r="A502" t="str">
        <v>R-00501</v>
      </c>
      <c r="B502" t="str">
        <v>S-0084</v>
      </c>
      <c r="C502" t="str">
        <v>Enrollment</v>
      </c>
      <c r="D502" t="str">
        <v>Patient travel distance may affect long-term retention</v>
      </c>
      <c r="E502" t="str">
        <v>Low</v>
      </c>
      <c r="F502" t="str">
        <v>Low</v>
      </c>
      <c r="G502" t="str">
        <f>INDEX(Risk_Matrix!$B$2:$D$4,MATCH(E502,Risk_Matrix!$A$2:$A$4,0),MATCH(F502,Risk_Matrix!$B$1:$D$1,0))</f>
        <v>Low</v>
      </c>
      <c r="H502" s="1">
        <v>46208</v>
      </c>
      <c r="I502" t="str">
        <v>Mitigated</v>
      </c>
      <c r="J502" t="str">
        <v>Mitigation actions completed; residual risk accepted</v>
      </c>
      <c r="K502" t="str">
        <v>Study Start-Up Specialist</v>
      </c>
      <c r="L502">
        <f>IF(G502="High",3,IF(G502="Medium",2,1))</f>
        <v>1</v>
      </c>
    </row>
    <row r="503">
      <c r="A503" t="str">
        <v>R-00502</v>
      </c>
      <c r="B503" t="str">
        <v>S-0084</v>
      </c>
      <c r="C503" t="str">
        <v>Competitive</v>
      </c>
      <c r="D503" t="str">
        <v>Shared patient pool with an adjacent high-volume site</v>
      </c>
      <c r="E503" t="str">
        <v>Medium</v>
      </c>
      <c r="F503" t="str">
        <v>High</v>
      </c>
      <c r="G503" t="str">
        <f>INDEX(Risk_Matrix!$B$2:$D$4,MATCH(E503,Risk_Matrix!$A$2:$A$4,0),MATCH(F503,Risk_Matrix!$B$1:$D$1,0))</f>
        <v>High</v>
      </c>
      <c r="H503" s="1">
        <v>46166</v>
      </c>
      <c r="I503" t="str">
        <v>Open</v>
      </c>
      <c r="J503" t="str">
        <v>Action plan pending sponsor/site review</v>
      </c>
      <c r="K503" t="str">
        <v>Clinical Ops Manager</v>
      </c>
      <c r="L503">
        <f>IF(G503="High",3,IF(G503="Medium",2,1))</f>
        <v>3</v>
      </c>
    </row>
    <row r="504">
      <c r="A504" t="str">
        <v>R-00503</v>
      </c>
      <c r="B504" t="str">
        <v>S-0084</v>
      </c>
      <c r="C504" t="str">
        <v>Regulatory</v>
      </c>
      <c r="D504" t="str">
        <v>Import/customs license renewal pending for investigational product</v>
      </c>
      <c r="E504" t="str">
        <v>Low</v>
      </c>
      <c r="F504" t="str">
        <v>Low</v>
      </c>
      <c r="G504" t="str">
        <f>INDEX(Risk_Matrix!$B$2:$D$4,MATCH(E504,Risk_Matrix!$A$2:$A$4,0),MATCH(F504,Risk_Matrix!$B$1:$D$1,0))</f>
        <v>Low</v>
      </c>
      <c r="H504" s="1">
        <v>46198</v>
      </c>
      <c r="I504" t="str">
        <v>Monitoring</v>
      </c>
      <c r="J504" t="str">
        <v>Tracking indicator reviewed at each monitoring visit</v>
      </c>
      <c r="K504" t="str">
        <v>Regulatory Affairs Lead</v>
      </c>
      <c r="L504">
        <f>IF(G504="High",3,IF(G504="Medium",2,1))</f>
        <v>1</v>
      </c>
    </row>
    <row r="505">
      <c r="A505" t="str">
        <v>R-00504</v>
      </c>
      <c r="B505" t="str">
        <v>S-0084</v>
      </c>
      <c r="C505" t="str">
        <v>Data Integrity</v>
      </c>
      <c r="D505" t="str">
        <v>Site is new to the sponsor's EDC platform, limited track record</v>
      </c>
      <c r="E505" t="str">
        <v>High</v>
      </c>
      <c r="F505" t="str">
        <v>Low</v>
      </c>
      <c r="G505" t="str">
        <f>INDEX(Risk_Matrix!$B$2:$D$4,MATCH(E505,Risk_Matrix!$A$2:$A$4,0),MATCH(F505,Risk_Matrix!$B$1:$D$1,0))</f>
        <v>Medium</v>
      </c>
      <c r="H505" s="1">
        <v>46221</v>
      </c>
      <c r="I505" t="str">
        <v>Open</v>
      </c>
      <c r="J505" t="str">
        <v>Mitigation plan to be defined during site initiation visit</v>
      </c>
      <c r="K505" t="str">
        <v>Data Management Lead</v>
      </c>
      <c r="L505">
        <f>IF(G505="High",3,IF(G505="Medium",2,1))</f>
        <v>2</v>
      </c>
    </row>
    <row r="506">
      <c r="A506" t="str">
        <v>R-00505</v>
      </c>
      <c r="B506" t="str">
        <v>S-0085</v>
      </c>
      <c r="C506" t="str">
        <v>Operational</v>
      </c>
      <c r="D506" t="str">
        <v>Clinical coordinator role currently open, may delay start-up</v>
      </c>
      <c r="E506" t="str">
        <v>Low</v>
      </c>
      <c r="F506" t="str">
        <v>Low</v>
      </c>
      <c r="G506" t="str">
        <f>INDEX(Risk_Matrix!$B$2:$D$4,MATCH(E506,Risk_Matrix!$A$2:$A$4,0),MATCH(F506,Risk_Matrix!$B$1:$D$1,0))</f>
        <v>Low</v>
      </c>
      <c r="H506" s="1">
        <v>46085</v>
      </c>
      <c r="I506" t="str">
        <v>Closed</v>
      </c>
      <c r="J506" t="str">
        <v>Issue closed out following corrective action</v>
      </c>
      <c r="K506" t="str">
        <v>Clinical Ops Manager</v>
      </c>
      <c r="L506">
        <f>IF(G506="High",3,IF(G506="Medium",2,1))</f>
        <v>1</v>
      </c>
    </row>
    <row r="507">
      <c r="A507" t="str">
        <v>R-00506</v>
      </c>
      <c r="B507" t="str">
        <v>S-0085</v>
      </c>
      <c r="C507" t="str">
        <v>Compliance</v>
      </c>
      <c r="D507" t="str">
        <v>Prior regulatory inspection finding not yet fully closed out</v>
      </c>
      <c r="E507" t="str">
        <v>Low</v>
      </c>
      <c r="F507" t="str">
        <v>Low</v>
      </c>
      <c r="G507" t="str">
        <f>INDEX(Risk_Matrix!$B$2:$D$4,MATCH(E507,Risk_Matrix!$A$2:$A$4,0),MATCH(F507,Risk_Matrix!$B$1:$D$1,0))</f>
        <v>Low</v>
      </c>
      <c r="H507" s="1">
        <v>46217</v>
      </c>
      <c r="I507" t="str">
        <v>Closed</v>
      </c>
      <c r="J507" t="str">
        <v>Resolved; no further action required</v>
      </c>
      <c r="K507" t="str">
        <v>Data Management Lead</v>
      </c>
      <c r="L507">
        <f>IF(G507="High",3,IF(G507="Medium",2,1))</f>
        <v>1</v>
      </c>
    </row>
    <row r="508">
      <c r="A508" t="str">
        <v>R-00507</v>
      </c>
      <c r="B508" t="str">
        <v>S-0085</v>
      </c>
      <c r="C508" t="str">
        <v>Enrollment</v>
      </c>
      <c r="D508" t="str">
        <v>Referral pipeline narrower than target eligible population</v>
      </c>
      <c r="E508" t="str">
        <v>High</v>
      </c>
      <c r="F508" t="str">
        <v>High</v>
      </c>
      <c r="G508" t="str">
        <f>INDEX(Risk_Matrix!$B$2:$D$4,MATCH(E508,Risk_Matrix!$A$2:$A$4,0),MATCH(F508,Risk_Matrix!$B$1:$D$1,0))</f>
        <v>High</v>
      </c>
      <c r="H508" s="1">
        <v>46142</v>
      </c>
      <c r="I508" t="str">
        <v>Monitoring</v>
      </c>
      <c r="J508" t="str">
        <v>Tracking indicator reviewed at each monitoring visit</v>
      </c>
      <c r="K508" t="str">
        <v>Study Start-Up Specialist</v>
      </c>
      <c r="L508">
        <f>IF(G508="High",3,IF(G508="Medium",2,1))</f>
        <v>3</v>
      </c>
    </row>
    <row r="509">
      <c r="A509" t="str">
        <v>R-00508</v>
      </c>
      <c r="B509" t="str">
        <v>S-0085</v>
      </c>
      <c r="C509" t="str">
        <v>Competitive</v>
      </c>
      <c r="D509" t="str">
        <v>Shared patient pool with an adjacent high-volume site</v>
      </c>
      <c r="E509" t="str">
        <v>Low</v>
      </c>
      <c r="F509" t="str">
        <v>Low</v>
      </c>
      <c r="G509" t="str">
        <f>INDEX(Risk_Matrix!$B$2:$D$4,MATCH(E509,Risk_Matrix!$A$2:$A$4,0),MATCH(F509,Risk_Matrix!$B$1:$D$1,0))</f>
        <v>Low</v>
      </c>
      <c r="H509" s="1">
        <v>46086</v>
      </c>
      <c r="I509" t="str">
        <v>Mitigated</v>
      </c>
      <c r="J509" t="str">
        <v>Corrective action implemented; monitored at next visit</v>
      </c>
      <c r="K509" t="str">
        <v>Clinical Ops Manager</v>
      </c>
      <c r="L509">
        <f>IF(G509="High",3,IF(G509="Medium",2,1))</f>
        <v>1</v>
      </c>
    </row>
    <row r="510">
      <c r="A510" t="str">
        <v>R-00509</v>
      </c>
      <c r="B510" t="str">
        <v>S-0085</v>
      </c>
      <c r="C510" t="str">
        <v>Regulatory</v>
      </c>
      <c r="D510" t="str">
        <v>Local ethics committee review queue longer than regional average</v>
      </c>
      <c r="E510" t="str">
        <v>Low</v>
      </c>
      <c r="F510" t="str">
        <v>Low</v>
      </c>
      <c r="G510" t="str">
        <f>INDEX(Risk_Matrix!$B$2:$D$4,MATCH(E510,Risk_Matrix!$A$2:$A$4,0),MATCH(F510,Risk_Matrix!$B$1:$D$1,0))</f>
        <v>Low</v>
      </c>
      <c r="H510" s="1">
        <v>46066</v>
      </c>
      <c r="I510" t="str">
        <v>Monitoring</v>
      </c>
      <c r="J510" t="str">
        <v>Tracking indicator reviewed at each monitoring visit</v>
      </c>
      <c r="K510" t="str">
        <v>Regulatory Affairs Lead</v>
      </c>
      <c r="L510">
        <f>IF(G510="High",3,IF(G510="Medium",2,1))</f>
        <v>1</v>
      </c>
    </row>
    <row r="511">
      <c r="A511" t="str">
        <v>R-00510</v>
      </c>
      <c r="B511" t="str">
        <v>S-0085</v>
      </c>
      <c r="C511" t="str">
        <v>Data Integrity</v>
      </c>
      <c r="D511" t="str">
        <v>EDC query resolution time above sponsor benchmark historically</v>
      </c>
      <c r="E511" t="str">
        <v>Low</v>
      </c>
      <c r="F511" t="str">
        <v>High</v>
      </c>
      <c r="G511" t="str">
        <f>INDEX(Risk_Matrix!$B$2:$D$4,MATCH(E511,Risk_Matrix!$A$2:$A$4,0),MATCH(F511,Risk_Matrix!$B$1:$D$1,0))</f>
        <v>Medium</v>
      </c>
      <c r="H511" s="1">
        <v>46166</v>
      </c>
      <c r="I511" t="str">
        <v>Monitoring</v>
      </c>
      <c r="J511" t="str">
        <v>Under active monitoring; escalate if trend worsens</v>
      </c>
      <c r="K511" t="str">
        <v>Data Management Lead</v>
      </c>
      <c r="L511">
        <f>IF(G511="High",3,IF(G511="Medium",2,1))</f>
        <v>2</v>
      </c>
    </row>
    <row r="512">
      <c r="A512" t="str">
        <v>R-00511</v>
      </c>
      <c r="B512" t="str">
        <v>S-0086</v>
      </c>
      <c r="C512" t="str">
        <v>Operational</v>
      </c>
      <c r="D512" t="str">
        <v>Key equipment calibration/certification renewal pending</v>
      </c>
      <c r="E512" t="str">
        <v>Low</v>
      </c>
      <c r="F512" t="str">
        <v>Low</v>
      </c>
      <c r="G512" t="str">
        <f>INDEX(Risk_Matrix!$B$2:$D$4,MATCH(E512,Risk_Matrix!$A$2:$A$4,0),MATCH(F512,Risk_Matrix!$B$1:$D$1,0))</f>
        <v>Low</v>
      </c>
      <c r="H512" s="1">
        <v>46237</v>
      </c>
      <c r="I512" t="str">
        <v>Monitoring</v>
      </c>
      <c r="J512" t="str">
        <v>Tracking indicator reviewed at each monitoring visit</v>
      </c>
      <c r="K512" t="str">
        <v>Site Feasibility Lead</v>
      </c>
      <c r="L512">
        <f>IF(G512="High",3,IF(G512="Medium",2,1))</f>
        <v>1</v>
      </c>
    </row>
    <row r="513">
      <c r="A513" t="str">
        <v>R-00512</v>
      </c>
      <c r="B513" t="str">
        <v>S-0086</v>
      </c>
      <c r="C513" t="str">
        <v>Compliance</v>
      </c>
      <c r="D513" t="str">
        <v>GCP refresher training overdue for part of site staff</v>
      </c>
      <c r="E513" t="str">
        <v>Low</v>
      </c>
      <c r="F513" t="str">
        <v>Medium</v>
      </c>
      <c r="G513" t="str">
        <f>INDEX(Risk_Matrix!$B$2:$D$4,MATCH(E513,Risk_Matrix!$A$2:$A$4,0),MATCH(F513,Risk_Matrix!$B$1:$D$1,0))</f>
        <v>Low</v>
      </c>
      <c r="H513" s="1">
        <v>46074</v>
      </c>
      <c r="I513" t="str">
        <v>Closed</v>
      </c>
      <c r="J513" t="str">
        <v>Issue closed out following corrective action</v>
      </c>
      <c r="K513" t="str">
        <v>Regulatory Affairs Lead</v>
      </c>
      <c r="L513">
        <f>IF(G513="High",3,IF(G513="Medium",2,1))</f>
        <v>1</v>
      </c>
    </row>
    <row r="514">
      <c r="A514" t="str">
        <v>R-00513</v>
      </c>
      <c r="B514" t="str">
        <v>S-0086</v>
      </c>
      <c r="C514" t="str">
        <v>Enrollment</v>
      </c>
      <c r="D514" t="str">
        <v>Patient travel distance may affect long-term retention</v>
      </c>
      <c r="E514" t="str">
        <v>Medium</v>
      </c>
      <c r="F514" t="str">
        <v>Medium</v>
      </c>
      <c r="G514" t="str">
        <f>INDEX(Risk_Matrix!$B$2:$D$4,MATCH(E514,Risk_Matrix!$A$2:$A$4,0),MATCH(F514,Risk_Matrix!$B$1:$D$1,0))</f>
        <v>Medium</v>
      </c>
      <c r="H514" s="1">
        <v>46147</v>
      </c>
      <c r="I514" t="str">
        <v>Mitigated</v>
      </c>
      <c r="J514" t="str">
        <v>Mitigation actions completed; residual risk accepted</v>
      </c>
      <c r="K514" t="str">
        <v>Study Start-Up Specialist</v>
      </c>
      <c r="L514">
        <f>IF(G514="High",3,IF(G514="Medium",2,1))</f>
        <v>2</v>
      </c>
    </row>
    <row r="515">
      <c r="A515" t="str">
        <v>R-00514</v>
      </c>
      <c r="B515" t="str">
        <v>S-0086</v>
      </c>
      <c r="C515" t="str">
        <v>Competitive</v>
      </c>
      <c r="D515" t="str">
        <v>Shared patient pool with an adjacent high-volume site</v>
      </c>
      <c r="E515" t="str">
        <v>High</v>
      </c>
      <c r="F515" t="str">
        <v>Low</v>
      </c>
      <c r="G515" t="str">
        <f>INDEX(Risk_Matrix!$B$2:$D$4,MATCH(E515,Risk_Matrix!$A$2:$A$4,0),MATCH(F515,Risk_Matrix!$B$1:$D$1,0))</f>
        <v>Medium</v>
      </c>
      <c r="H515" s="1">
        <v>46189</v>
      </c>
      <c r="I515" t="str">
        <v>Open</v>
      </c>
      <c r="J515" t="str">
        <v>Mitigation plan to be defined during site initiation visit</v>
      </c>
      <c r="K515" t="str">
        <v>Clinical Ops Manager</v>
      </c>
      <c r="L515">
        <f>IF(G515="High",3,IF(G515="Medium",2,1))</f>
        <v>2</v>
      </c>
    </row>
    <row r="516">
      <c r="A516" t="str">
        <v>R-00515</v>
      </c>
      <c r="B516" t="str">
        <v>S-0086</v>
      </c>
      <c r="C516" t="str">
        <v>Regulatory</v>
      </c>
      <c r="D516" t="str">
        <v>Import/customs license renewal pending for investigational product</v>
      </c>
      <c r="E516" t="str">
        <v>Low</v>
      </c>
      <c r="F516" t="str">
        <v>Low</v>
      </c>
      <c r="G516" t="str">
        <f>INDEX(Risk_Matrix!$B$2:$D$4,MATCH(E516,Risk_Matrix!$A$2:$A$4,0),MATCH(F516,Risk_Matrix!$B$1:$D$1,0))</f>
        <v>Low</v>
      </c>
      <c r="H516" s="1">
        <v>46057</v>
      </c>
      <c r="I516" t="str">
        <v>Mitigated</v>
      </c>
      <c r="J516" t="str">
        <v>Corrective action implemented; monitored at next visit</v>
      </c>
      <c r="K516" t="str">
        <v>Regulatory Affairs Lead</v>
      </c>
      <c r="L516">
        <f>IF(G516="High",3,IF(G516="Medium",2,1))</f>
        <v>1</v>
      </c>
    </row>
    <row r="517">
      <c r="A517" t="str">
        <v>R-00516</v>
      </c>
      <c r="B517" t="str">
        <v>S-0086</v>
      </c>
      <c r="C517" t="str">
        <v>Data Integrity</v>
      </c>
      <c r="D517" t="str">
        <v>Site is new to the sponsor's EDC platform, limited track record</v>
      </c>
      <c r="E517" t="str">
        <v>Low</v>
      </c>
      <c r="F517" t="str">
        <v>Low</v>
      </c>
      <c r="G517" t="str">
        <f>INDEX(Risk_Matrix!$B$2:$D$4,MATCH(E517,Risk_Matrix!$A$2:$A$4,0),MATCH(F517,Risk_Matrix!$B$1:$D$1,0))</f>
        <v>Low</v>
      </c>
      <c r="H517" s="1">
        <v>46145</v>
      </c>
      <c r="I517" t="str">
        <v>Closed</v>
      </c>
      <c r="J517" t="str">
        <v>Resolved; no further action required</v>
      </c>
      <c r="K517" t="str">
        <v>Data Management Lead</v>
      </c>
      <c r="L517">
        <f>IF(G517="High",3,IF(G517="Medium",2,1))</f>
        <v>1</v>
      </c>
    </row>
    <row r="518">
      <c r="A518" t="str">
        <v>R-00517</v>
      </c>
      <c r="B518" t="str">
        <v>S-0087</v>
      </c>
      <c r="C518" t="str">
        <v>Operational</v>
      </c>
      <c r="D518" t="str">
        <v>Key equipment calibration/certification renewal pending</v>
      </c>
      <c r="E518" t="str">
        <v>High</v>
      </c>
      <c r="F518" t="str">
        <v>Low</v>
      </c>
      <c r="G518" t="str">
        <f>INDEX(Risk_Matrix!$B$2:$D$4,MATCH(E518,Risk_Matrix!$A$2:$A$4,0),MATCH(F518,Risk_Matrix!$B$1:$D$1,0))</f>
        <v>Medium</v>
      </c>
      <c r="H518" s="1">
        <v>46202</v>
      </c>
      <c r="I518" t="str">
        <v>Open</v>
      </c>
      <c r="J518" t="str">
        <v>Action plan pending sponsor/site review</v>
      </c>
      <c r="K518" t="str">
        <v>Clinical Ops Manager</v>
      </c>
      <c r="L518">
        <f>IF(G518="High",3,IF(G518="Medium",2,1))</f>
        <v>2</v>
      </c>
    </row>
    <row r="519">
      <c r="A519" t="str">
        <v>R-00518</v>
      </c>
      <c r="B519" t="str">
        <v>S-0087</v>
      </c>
      <c r="C519" t="str">
        <v>Compliance</v>
      </c>
      <c r="D519" t="str">
        <v>Minor protocol deviation noted in a prior trial at this site</v>
      </c>
      <c r="E519" t="str">
        <v>Low</v>
      </c>
      <c r="F519" t="str">
        <v>High</v>
      </c>
      <c r="G519" t="str">
        <f>INDEX(Risk_Matrix!$B$2:$D$4,MATCH(E519,Risk_Matrix!$A$2:$A$4,0),MATCH(F519,Risk_Matrix!$B$1:$D$1,0))</f>
        <v>Medium</v>
      </c>
      <c r="H519" s="1">
        <v>46155</v>
      </c>
      <c r="I519" t="str">
        <v>Open</v>
      </c>
      <c r="J519" t="str">
        <v>Mitigation plan to be defined during site initiation visit</v>
      </c>
      <c r="K519" t="str">
        <v>Data Management Lead</v>
      </c>
      <c r="L519">
        <f>IF(G519="High",3,IF(G519="Medium",2,1))</f>
        <v>2</v>
      </c>
    </row>
    <row r="520">
      <c r="A520" t="str">
        <v>R-00519</v>
      </c>
      <c r="B520" t="str">
        <v>S-0087</v>
      </c>
      <c r="C520" t="str">
        <v>Enrollment</v>
      </c>
      <c r="D520" t="str">
        <v>Patient travel distance may affect long-term retention</v>
      </c>
      <c r="E520" t="str">
        <v>Low</v>
      </c>
      <c r="F520" t="str">
        <v>High</v>
      </c>
      <c r="G520" t="str">
        <f>INDEX(Risk_Matrix!$B$2:$D$4,MATCH(E520,Risk_Matrix!$A$2:$A$4,0),MATCH(F520,Risk_Matrix!$B$1:$D$1,0))</f>
        <v>Medium</v>
      </c>
      <c r="H520" s="1">
        <v>46075</v>
      </c>
      <c r="I520" t="str">
        <v>Monitoring</v>
      </c>
      <c r="J520" t="str">
        <v>Under active monitoring; escalate if trend worsens</v>
      </c>
      <c r="K520" t="str">
        <v>Study Start-Up Specialist</v>
      </c>
      <c r="L520">
        <f>IF(G520="High",3,IF(G520="Medium",2,1))</f>
        <v>2</v>
      </c>
    </row>
    <row r="521">
      <c r="A521" t="str">
        <v>R-00520</v>
      </c>
      <c r="B521" t="str">
        <v>S-0087</v>
      </c>
      <c r="C521" t="str">
        <v>Competitive</v>
      </c>
      <c r="D521" t="str">
        <v>Overlapping investigator commitments across concurrent trials</v>
      </c>
      <c r="E521" t="str">
        <v>High</v>
      </c>
      <c r="F521" t="str">
        <v>Medium</v>
      </c>
      <c r="G521" t="str">
        <f>INDEX(Risk_Matrix!$B$2:$D$4,MATCH(E521,Risk_Matrix!$A$2:$A$4,0),MATCH(F521,Risk_Matrix!$B$1:$D$1,0))</f>
        <v>High</v>
      </c>
      <c r="H521" s="1">
        <v>46188</v>
      </c>
      <c r="I521" t="str">
        <v>Open</v>
      </c>
      <c r="J521" t="str">
        <v>Mitigation plan to be defined during site initiation visit</v>
      </c>
      <c r="K521" t="str">
        <v>Regulatory Affairs Lead</v>
      </c>
      <c r="L521">
        <f>IF(G521="High",3,IF(G521="Medium",2,1))</f>
        <v>3</v>
      </c>
    </row>
    <row r="522">
      <c r="A522" t="str">
        <v>R-00521</v>
      </c>
      <c r="B522" t="str">
        <v>S-0087</v>
      </c>
      <c r="C522" t="str">
        <v>Regulatory</v>
      </c>
      <c r="D522" t="str">
        <v>Local ethics committee review queue longer than regional average</v>
      </c>
      <c r="E522" t="str">
        <v>Medium</v>
      </c>
      <c r="F522" t="str">
        <v>Low</v>
      </c>
      <c r="G522" t="str">
        <f>INDEX(Risk_Matrix!$B$2:$D$4,MATCH(E522,Risk_Matrix!$A$2:$A$4,0),MATCH(F522,Risk_Matrix!$B$1:$D$1,0))</f>
        <v>Low</v>
      </c>
      <c r="H522" s="1">
        <v>46193</v>
      </c>
      <c r="I522" t="str">
        <v>Closed</v>
      </c>
      <c r="J522" t="str">
        <v>Issue closed out following corrective action</v>
      </c>
      <c r="K522" t="str">
        <v>Study Start-Up Specialist</v>
      </c>
      <c r="L522">
        <f>IF(G522="High",3,IF(G522="Medium",2,1))</f>
        <v>1</v>
      </c>
    </row>
    <row r="523">
      <c r="A523" t="str">
        <v>R-00522</v>
      </c>
      <c r="B523" t="str">
        <v>S-0087</v>
      </c>
      <c r="C523" t="str">
        <v>Data Integrity</v>
      </c>
      <c r="D523" t="str">
        <v>Source data verification gap flagged in a previous monitoring visit</v>
      </c>
      <c r="E523" t="str">
        <v>High</v>
      </c>
      <c r="F523" t="str">
        <v>High</v>
      </c>
      <c r="G523" t="str">
        <f>INDEX(Risk_Matrix!$B$2:$D$4,MATCH(E523,Risk_Matrix!$A$2:$A$4,0),MATCH(F523,Risk_Matrix!$B$1:$D$1,0))</f>
        <v>High</v>
      </c>
      <c r="H523" s="1">
        <v>46219</v>
      </c>
      <c r="I523" t="str">
        <v>Open</v>
      </c>
      <c r="J523" t="str">
        <v>Action plan pending sponsor/site review</v>
      </c>
      <c r="K523" t="str">
        <v>Data Management Lead</v>
      </c>
      <c r="L523">
        <f>IF(G523="High",3,IF(G523="Medium",2,1))</f>
        <v>3</v>
      </c>
    </row>
    <row r="524">
      <c r="A524" t="str">
        <v>R-00523</v>
      </c>
      <c r="B524" t="str">
        <v>S-0088</v>
      </c>
      <c r="C524" t="str">
        <v>Operational</v>
      </c>
      <c r="D524" t="str">
        <v>Clinical coordinator role currently open, may delay start-up</v>
      </c>
      <c r="E524" t="str">
        <v>Medium</v>
      </c>
      <c r="F524" t="str">
        <v>Low</v>
      </c>
      <c r="G524" t="str">
        <f>INDEX(Risk_Matrix!$B$2:$D$4,MATCH(E524,Risk_Matrix!$A$2:$A$4,0),MATCH(F524,Risk_Matrix!$B$1:$D$1,0))</f>
        <v>Low</v>
      </c>
      <c r="H524" s="1">
        <v>46216</v>
      </c>
      <c r="I524" t="str">
        <v>Closed</v>
      </c>
      <c r="J524" t="str">
        <v>Issue closed out following corrective action</v>
      </c>
      <c r="K524" t="str">
        <v>Clinical Ops Manager</v>
      </c>
      <c r="L524">
        <f>IF(G524="High",3,IF(G524="Medium",2,1))</f>
        <v>1</v>
      </c>
    </row>
    <row r="525">
      <c r="A525" t="str">
        <v>R-00524</v>
      </c>
      <c r="B525" t="str">
        <v>S-0088</v>
      </c>
      <c r="C525" t="str">
        <v>Compliance</v>
      </c>
      <c r="D525" t="str">
        <v>Informed consent documentation gap flagged in last internal audit</v>
      </c>
      <c r="E525" t="str">
        <v>Low</v>
      </c>
      <c r="F525" t="str">
        <v>Low</v>
      </c>
      <c r="G525" t="str">
        <f>INDEX(Risk_Matrix!$B$2:$D$4,MATCH(E525,Risk_Matrix!$A$2:$A$4,0),MATCH(F525,Risk_Matrix!$B$1:$D$1,0))</f>
        <v>Low</v>
      </c>
      <c r="H525" s="1">
        <v>46210</v>
      </c>
      <c r="I525" t="str">
        <v>Mitigated</v>
      </c>
      <c r="J525" t="str">
        <v>Mitigation actions completed; residual risk accepted</v>
      </c>
      <c r="K525" t="str">
        <v>Data Management Lead</v>
      </c>
      <c r="L525">
        <f>IF(G525="High",3,IF(G525="Medium",2,1))</f>
        <v>1</v>
      </c>
    </row>
    <row r="526">
      <c r="A526" t="str">
        <v>R-00525</v>
      </c>
      <c r="B526" t="str">
        <v>S-0088</v>
      </c>
      <c r="C526" t="str">
        <v>Enrollment</v>
      </c>
      <c r="D526" t="str">
        <v>Referral pipeline narrower than target eligible population</v>
      </c>
      <c r="E526" t="str">
        <v>Medium</v>
      </c>
      <c r="F526" t="str">
        <v>Medium</v>
      </c>
      <c r="G526" t="str">
        <f>INDEX(Risk_Matrix!$B$2:$D$4,MATCH(E526,Risk_Matrix!$A$2:$A$4,0),MATCH(F526,Risk_Matrix!$B$1:$D$1,0))</f>
        <v>Medium</v>
      </c>
      <c r="H526" s="1">
        <v>46159</v>
      </c>
      <c r="I526" t="str">
        <v>Open</v>
      </c>
      <c r="J526" t="str">
        <v>Action plan pending sponsor/site review</v>
      </c>
      <c r="K526" t="str">
        <v>Study Start-Up Specialist</v>
      </c>
      <c r="L526">
        <f>IF(G526="High",3,IF(G526="Medium",2,1))</f>
        <v>2</v>
      </c>
    </row>
    <row r="527">
      <c r="A527" t="str">
        <v>R-00526</v>
      </c>
      <c r="B527" t="str">
        <v>S-0088</v>
      </c>
      <c r="C527" t="str">
        <v>Competitive</v>
      </c>
      <c r="D527" t="str">
        <v>Shared patient pool with an adjacent high-volume site</v>
      </c>
      <c r="E527" t="str">
        <v>Medium</v>
      </c>
      <c r="F527" t="str">
        <v>High</v>
      </c>
      <c r="G527" t="str">
        <f>INDEX(Risk_Matrix!$B$2:$D$4,MATCH(E527,Risk_Matrix!$A$2:$A$4,0),MATCH(F527,Risk_Matrix!$B$1:$D$1,0))</f>
        <v>High</v>
      </c>
      <c r="H527" s="1">
        <v>46152</v>
      </c>
      <c r="I527" t="str">
        <v>Open</v>
      </c>
      <c r="J527" t="str">
        <v>Mitigation plan to be defined during site initiation visit</v>
      </c>
      <c r="K527" t="str">
        <v>Clinical Ops Manager</v>
      </c>
      <c r="L527">
        <f>IF(G527="High",3,IF(G527="Medium",2,1))</f>
        <v>3</v>
      </c>
    </row>
    <row r="528">
      <c r="A528" t="str">
        <v>R-00527</v>
      </c>
      <c r="B528" t="str">
        <v>S-0088</v>
      </c>
      <c r="C528" t="str">
        <v>Regulatory</v>
      </c>
      <c r="D528" t="str">
        <v>Local ethics committee review queue longer than regional average</v>
      </c>
      <c r="E528" t="str">
        <v>Medium</v>
      </c>
      <c r="F528" t="str">
        <v>Low</v>
      </c>
      <c r="G528" t="str">
        <f>INDEX(Risk_Matrix!$B$2:$D$4,MATCH(E528,Risk_Matrix!$A$2:$A$4,0),MATCH(F528,Risk_Matrix!$B$1:$D$1,0))</f>
        <v>Low</v>
      </c>
      <c r="H528" s="1">
        <v>46171</v>
      </c>
      <c r="I528" t="str">
        <v>Open</v>
      </c>
      <c r="J528" t="str">
        <v>Mitigation plan to be defined during site initiation visit</v>
      </c>
      <c r="K528" t="str">
        <v>Study Start-Up Specialist</v>
      </c>
      <c r="L528">
        <f>IF(G528="High",3,IF(G528="Medium",2,1))</f>
        <v>1</v>
      </c>
    </row>
    <row r="529">
      <c r="A529" t="str">
        <v>R-00528</v>
      </c>
      <c r="B529" t="str">
        <v>S-0088</v>
      </c>
      <c r="C529" t="str">
        <v>Data Integrity</v>
      </c>
      <c r="D529" t="str">
        <v>Source data verification gap flagged in a previous monitoring visit</v>
      </c>
      <c r="E529" t="str">
        <v>Low</v>
      </c>
      <c r="F529" t="str">
        <v>Low</v>
      </c>
      <c r="G529" t="str">
        <f>INDEX(Risk_Matrix!$B$2:$D$4,MATCH(E529,Risk_Matrix!$A$2:$A$4,0),MATCH(F529,Risk_Matrix!$B$1:$D$1,0))</f>
        <v>Low</v>
      </c>
      <c r="H529" s="1">
        <v>46181</v>
      </c>
      <c r="I529" t="str">
        <v>Open</v>
      </c>
      <c r="J529" t="str">
        <v>Mitigation plan to be defined during site initiation visit</v>
      </c>
      <c r="K529" t="str">
        <v>Data Management Lead</v>
      </c>
      <c r="L529">
        <f>IF(G529="High",3,IF(G529="Medium",2,1))</f>
        <v>1</v>
      </c>
    </row>
    <row r="530">
      <c r="A530" t="str">
        <v>R-00529</v>
      </c>
      <c r="B530" t="str">
        <v>S-0089</v>
      </c>
      <c r="C530" t="str">
        <v>Operational</v>
      </c>
      <c r="D530" t="str">
        <v>Nursing staff ratio below recommended threshold for trial volume</v>
      </c>
      <c r="E530" t="str">
        <v>Low</v>
      </c>
      <c r="F530" t="str">
        <v>Low</v>
      </c>
      <c r="G530" t="str">
        <f>INDEX(Risk_Matrix!$B$2:$D$4,MATCH(E530,Risk_Matrix!$A$2:$A$4,0),MATCH(F530,Risk_Matrix!$B$1:$D$1,0))</f>
        <v>Low</v>
      </c>
      <c r="H530" s="1">
        <v>46217</v>
      </c>
      <c r="I530" t="str">
        <v>Mitigated</v>
      </c>
      <c r="J530" t="str">
        <v>Mitigation actions completed; residual risk accepted</v>
      </c>
      <c r="K530" t="str">
        <v>Site Feasibility Lead</v>
      </c>
      <c r="L530">
        <f>IF(G530="High",3,IF(G530="Medium",2,1))</f>
        <v>1</v>
      </c>
    </row>
    <row r="531">
      <c r="A531" t="str">
        <v>R-00530</v>
      </c>
      <c r="B531" t="str">
        <v>S-0089</v>
      </c>
      <c r="C531" t="str">
        <v>Compliance</v>
      </c>
      <c r="D531" t="str">
        <v>Minor protocol deviation noted in a prior trial at this site</v>
      </c>
      <c r="E531" t="str">
        <v>Low</v>
      </c>
      <c r="F531" t="str">
        <v>Medium</v>
      </c>
      <c r="G531" t="str">
        <f>INDEX(Risk_Matrix!$B$2:$D$4,MATCH(E531,Risk_Matrix!$A$2:$A$4,0),MATCH(F531,Risk_Matrix!$B$1:$D$1,0))</f>
        <v>Low</v>
      </c>
      <c r="H531" s="1">
        <v>46199</v>
      </c>
      <c r="I531" t="str">
        <v>Open</v>
      </c>
      <c r="J531" t="str">
        <v>Mitigation plan to be defined during site initiation visit</v>
      </c>
      <c r="K531" t="str">
        <v>Regulatory Affairs Lead</v>
      </c>
      <c r="L531">
        <f>IF(G531="High",3,IF(G531="Medium",2,1))</f>
        <v>1</v>
      </c>
    </row>
    <row r="532">
      <c r="A532" t="str">
        <v>R-00531</v>
      </c>
      <c r="B532" t="str">
        <v>S-0089</v>
      </c>
      <c r="C532" t="str">
        <v>Enrollment</v>
      </c>
      <c r="D532" t="str">
        <v>Historical seasonal enrollment slowdown observed at this site</v>
      </c>
      <c r="E532" t="str">
        <v>Medium</v>
      </c>
      <c r="F532" t="str">
        <v>Medium</v>
      </c>
      <c r="G532" t="str">
        <f>INDEX(Risk_Matrix!$B$2:$D$4,MATCH(E532,Risk_Matrix!$A$2:$A$4,0),MATCH(F532,Risk_Matrix!$B$1:$D$1,0))</f>
        <v>Medium</v>
      </c>
      <c r="H532" s="1">
        <v>46228</v>
      </c>
      <c r="I532" t="str">
        <v>Open</v>
      </c>
      <c r="J532" t="str">
        <v>Mitigation plan to be defined during site initiation visit</v>
      </c>
      <c r="K532" t="str">
        <v>Study Start-Up Specialist</v>
      </c>
      <c r="L532">
        <f>IF(G532="High",3,IF(G532="Medium",2,1))</f>
        <v>2</v>
      </c>
    </row>
    <row r="533">
      <c r="A533" t="str">
        <v>R-00532</v>
      </c>
      <c r="B533" t="str">
        <v>S-0089</v>
      </c>
      <c r="C533" t="str">
        <v>Competitive</v>
      </c>
      <c r="D533" t="str">
        <v>Overlapping investigator commitments across concurrent trials</v>
      </c>
      <c r="E533" t="str">
        <v>Medium</v>
      </c>
      <c r="F533" t="str">
        <v>High</v>
      </c>
      <c r="G533" t="str">
        <f>INDEX(Risk_Matrix!$B$2:$D$4,MATCH(E533,Risk_Matrix!$A$2:$A$4,0),MATCH(F533,Risk_Matrix!$B$1:$D$1,0))</f>
        <v>High</v>
      </c>
      <c r="H533" s="1">
        <v>46182</v>
      </c>
      <c r="I533" t="str">
        <v>Open</v>
      </c>
      <c r="J533" t="str">
        <v>Mitigation plan to be defined during site initiation visit</v>
      </c>
      <c r="K533" t="str">
        <v>Clinical Ops Manager</v>
      </c>
      <c r="L533">
        <f>IF(G533="High",3,IF(G533="Medium",2,1))</f>
        <v>3</v>
      </c>
    </row>
    <row r="534">
      <c r="A534" t="str">
        <v>R-00533</v>
      </c>
      <c r="B534" t="str">
        <v>S-0089</v>
      </c>
      <c r="C534" t="str">
        <v>Regulatory</v>
      </c>
      <c r="D534" t="str">
        <v>Local ethics committee review queue longer than regional average</v>
      </c>
      <c r="E534" t="str">
        <v>Medium</v>
      </c>
      <c r="F534" t="str">
        <v>Low</v>
      </c>
      <c r="G534" t="str">
        <f>INDEX(Risk_Matrix!$B$2:$D$4,MATCH(E534,Risk_Matrix!$A$2:$A$4,0),MATCH(F534,Risk_Matrix!$B$1:$D$1,0))</f>
        <v>Low</v>
      </c>
      <c r="H534" s="1">
        <v>46169</v>
      </c>
      <c r="I534" t="str">
        <v>Closed</v>
      </c>
      <c r="J534" t="str">
        <v>Issue closed out following corrective action</v>
      </c>
      <c r="K534" t="str">
        <v>Regulatory Affairs Lead</v>
      </c>
      <c r="L534">
        <f>IF(G534="High",3,IF(G534="Medium",2,1))</f>
        <v>1</v>
      </c>
    </row>
    <row r="535">
      <c r="A535" t="str">
        <v>R-00534</v>
      </c>
      <c r="B535" t="str">
        <v>S-0089</v>
      </c>
      <c r="C535" t="str">
        <v>Data Integrity</v>
      </c>
      <c r="D535" t="str">
        <v>Source data verification gap flagged in a previous monitoring visit</v>
      </c>
      <c r="E535" t="str">
        <v>Low</v>
      </c>
      <c r="F535" t="str">
        <v>Medium</v>
      </c>
      <c r="G535" t="str">
        <f>INDEX(Risk_Matrix!$B$2:$D$4,MATCH(E535,Risk_Matrix!$A$2:$A$4,0),MATCH(F535,Risk_Matrix!$B$1:$D$1,0))</f>
        <v>Low</v>
      </c>
      <c r="H535" s="1">
        <v>46141</v>
      </c>
      <c r="I535" t="str">
        <v>Mitigated</v>
      </c>
      <c r="J535" t="str">
        <v>Corrective action implemented; monitored at next visit</v>
      </c>
      <c r="K535" t="str">
        <v>Data Management Lead</v>
      </c>
      <c r="L535">
        <f>IF(G535="High",3,IF(G535="Medium",2,1))</f>
        <v>1</v>
      </c>
    </row>
    <row r="536">
      <c r="A536" t="str">
        <v>R-00535</v>
      </c>
      <c r="B536" t="str">
        <v>S-0090</v>
      </c>
      <c r="C536" t="str">
        <v>Operational</v>
      </c>
      <c r="D536" t="str">
        <v>Backup power/generator certification not yet confirmed</v>
      </c>
      <c r="E536" t="str">
        <v>Low</v>
      </c>
      <c r="F536" t="str">
        <v>Low</v>
      </c>
      <c r="G536" t="str">
        <f>INDEX(Risk_Matrix!$B$2:$D$4,MATCH(E536,Risk_Matrix!$A$2:$A$4,0),MATCH(F536,Risk_Matrix!$B$1:$D$1,0))</f>
        <v>Low</v>
      </c>
      <c r="H536" s="1">
        <v>46234</v>
      </c>
      <c r="I536" t="str">
        <v>Mitigated</v>
      </c>
      <c r="J536" t="str">
        <v>Corrective action implemented; monitored at next visit</v>
      </c>
      <c r="K536" t="str">
        <v>Clinical Ops Manager</v>
      </c>
      <c r="L536">
        <f>IF(G536="High",3,IF(G536="Medium",2,1))</f>
        <v>1</v>
      </c>
    </row>
    <row r="537">
      <c r="A537" t="str">
        <v>R-00536</v>
      </c>
      <c r="B537" t="str">
        <v>S-0090</v>
      </c>
      <c r="C537" t="str">
        <v>Compliance</v>
      </c>
      <c r="D537" t="str">
        <v>Informed consent documentation gap flagged in last internal audit</v>
      </c>
      <c r="E537" t="str">
        <v>Medium</v>
      </c>
      <c r="F537" t="str">
        <v>Medium</v>
      </c>
      <c r="G537" t="str">
        <f>INDEX(Risk_Matrix!$B$2:$D$4,MATCH(E537,Risk_Matrix!$A$2:$A$4,0),MATCH(F537,Risk_Matrix!$B$1:$D$1,0))</f>
        <v>Medium</v>
      </c>
      <c r="H537" s="1">
        <v>46208</v>
      </c>
      <c r="I537" t="str">
        <v>Open</v>
      </c>
      <c r="J537" t="str">
        <v>Action plan pending sponsor/site review</v>
      </c>
      <c r="K537" t="str">
        <v>Regulatory Affairs Lead</v>
      </c>
      <c r="L537">
        <f>IF(G537="High",3,IF(G537="Medium",2,1))</f>
        <v>2</v>
      </c>
    </row>
    <row r="538">
      <c r="A538" t="str">
        <v>R-00537</v>
      </c>
      <c r="B538" t="str">
        <v>S-0090</v>
      </c>
      <c r="C538" t="str">
        <v>Enrollment</v>
      </c>
      <c r="D538" t="str">
        <v>Historical seasonal enrollment slowdown observed at this site</v>
      </c>
      <c r="E538" t="str">
        <v>Low</v>
      </c>
      <c r="F538" t="str">
        <v>Low</v>
      </c>
      <c r="G538" t="str">
        <f>INDEX(Risk_Matrix!$B$2:$D$4,MATCH(E538,Risk_Matrix!$A$2:$A$4,0),MATCH(F538,Risk_Matrix!$B$1:$D$1,0))</f>
        <v>Low</v>
      </c>
      <c r="H538" s="1">
        <v>46194</v>
      </c>
      <c r="I538" t="str">
        <v>Monitoring</v>
      </c>
      <c r="J538" t="str">
        <v>Tracking indicator reviewed at each monitoring visit</v>
      </c>
      <c r="K538" t="str">
        <v>Site Feasibility Lead</v>
      </c>
      <c r="L538">
        <f>IF(G538="High",3,IF(G538="Medium",2,1))</f>
        <v>1</v>
      </c>
    </row>
    <row r="539">
      <c r="A539" t="str">
        <v>R-00538</v>
      </c>
      <c r="B539" t="str">
        <v>S-0090</v>
      </c>
      <c r="C539" t="str">
        <v>Competitive</v>
      </c>
      <c r="D539" t="str">
        <v>Overlapping investigator commitments across concurrent trials</v>
      </c>
      <c r="E539" t="str">
        <v>Medium</v>
      </c>
      <c r="F539" t="str">
        <v>Low</v>
      </c>
      <c r="G539" t="str">
        <f>INDEX(Risk_Matrix!$B$2:$D$4,MATCH(E539,Risk_Matrix!$A$2:$A$4,0),MATCH(F539,Risk_Matrix!$B$1:$D$1,0))</f>
        <v>Low</v>
      </c>
      <c r="H539" s="1">
        <v>46224</v>
      </c>
      <c r="I539" t="str">
        <v>Open</v>
      </c>
      <c r="J539" t="str">
        <v>Action plan pending sponsor/site review</v>
      </c>
      <c r="K539" t="str">
        <v>Regulatory Affairs Lead</v>
      </c>
      <c r="L539">
        <f>IF(G539="High",3,IF(G539="Medium",2,1))</f>
        <v>1</v>
      </c>
    </row>
    <row r="540">
      <c r="A540" t="str">
        <v>R-00539</v>
      </c>
      <c r="B540" t="str">
        <v>S-0090</v>
      </c>
      <c r="C540" t="str">
        <v>Regulatory</v>
      </c>
      <c r="D540" t="str">
        <v>Import/customs license renewal pending for investigational product</v>
      </c>
      <c r="E540" t="str">
        <v>Low</v>
      </c>
      <c r="F540" t="str">
        <v>Low</v>
      </c>
      <c r="G540" t="str">
        <f>INDEX(Risk_Matrix!$B$2:$D$4,MATCH(E540,Risk_Matrix!$A$2:$A$4,0),MATCH(F540,Risk_Matrix!$B$1:$D$1,0))</f>
        <v>Low</v>
      </c>
      <c r="H540" s="1">
        <v>46060</v>
      </c>
      <c r="I540" t="str">
        <v>Monitoring</v>
      </c>
      <c r="J540" t="str">
        <v>Under active monitoring; escalate if trend worsens</v>
      </c>
      <c r="K540" t="str">
        <v>Regulatory Affairs Lead</v>
      </c>
      <c r="L540">
        <f>IF(G540="High",3,IF(G540="Medium",2,1))</f>
        <v>1</v>
      </c>
    </row>
    <row r="541">
      <c r="A541" t="str">
        <v>R-00540</v>
      </c>
      <c r="B541" t="str">
        <v>S-0090</v>
      </c>
      <c r="C541" t="str">
        <v>Data Integrity</v>
      </c>
      <c r="D541" t="str">
        <v>Site is new to the sponsor's EDC platform, limited track record</v>
      </c>
      <c r="E541" t="str">
        <v>Medium</v>
      </c>
      <c r="F541" t="str">
        <v>Medium</v>
      </c>
      <c r="G541" t="str">
        <f>INDEX(Risk_Matrix!$B$2:$D$4,MATCH(E541,Risk_Matrix!$A$2:$A$4,0),MATCH(F541,Risk_Matrix!$B$1:$D$1,0))</f>
        <v>Medium</v>
      </c>
      <c r="H541" s="1">
        <v>46235</v>
      </c>
      <c r="I541" t="str">
        <v>Open</v>
      </c>
      <c r="J541" t="str">
        <v>Action plan pending sponsor/site review</v>
      </c>
      <c r="K541" t="str">
        <v>Data Management Lead</v>
      </c>
      <c r="L541">
        <f>IF(G541="High",3,IF(G541="Medium",2,1))</f>
        <v>2</v>
      </c>
    </row>
    <row r="542">
      <c r="A542" t="str">
        <v>R-00541</v>
      </c>
      <c r="B542" t="str">
        <v>S-0091</v>
      </c>
      <c r="C542" t="str">
        <v>Operational</v>
      </c>
      <c r="D542" t="str">
        <v>Backup power/generator certification not yet confirmed</v>
      </c>
      <c r="E542" t="str">
        <v>Medium</v>
      </c>
      <c r="F542" t="str">
        <v>High</v>
      </c>
      <c r="G542" t="str">
        <f>INDEX(Risk_Matrix!$B$2:$D$4,MATCH(E542,Risk_Matrix!$A$2:$A$4,0),MATCH(F542,Risk_Matrix!$B$1:$D$1,0))</f>
        <v>High</v>
      </c>
      <c r="H542" s="1">
        <v>46195</v>
      </c>
      <c r="I542" t="str">
        <v>Open</v>
      </c>
      <c r="J542" t="str">
        <v>Action plan pending sponsor/site review</v>
      </c>
      <c r="K542" t="str">
        <v>Site Feasibility Lead</v>
      </c>
      <c r="L542">
        <f>IF(G542="High",3,IF(G542="Medium",2,1))</f>
        <v>3</v>
      </c>
    </row>
    <row r="543">
      <c r="A543" t="str">
        <v>R-00542</v>
      </c>
      <c r="B543" t="str">
        <v>S-0091</v>
      </c>
      <c r="C543" t="str">
        <v>Compliance</v>
      </c>
      <c r="D543" t="str">
        <v>Minor protocol deviation noted in a prior trial at this site</v>
      </c>
      <c r="E543" t="str">
        <v>Low</v>
      </c>
      <c r="F543" t="str">
        <v>Low</v>
      </c>
      <c r="G543" t="str">
        <f>INDEX(Risk_Matrix!$B$2:$D$4,MATCH(E543,Risk_Matrix!$A$2:$A$4,0),MATCH(F543,Risk_Matrix!$B$1:$D$1,0))</f>
        <v>Low</v>
      </c>
      <c r="H543" s="1">
        <v>46159</v>
      </c>
      <c r="I543" t="str">
        <v>Closed</v>
      </c>
      <c r="J543" t="str">
        <v>Resolved; no further action required</v>
      </c>
      <c r="K543" t="str">
        <v>Regulatory Affairs Lead</v>
      </c>
      <c r="L543">
        <f>IF(G543="High",3,IF(G543="Medium",2,1))</f>
        <v>1</v>
      </c>
    </row>
    <row r="544">
      <c r="A544" t="str">
        <v>R-00543</v>
      </c>
      <c r="B544" t="str">
        <v>S-0091</v>
      </c>
      <c r="C544" t="str">
        <v>Enrollment</v>
      </c>
      <c r="D544" t="str">
        <v>Referral pipeline narrower than target eligible population</v>
      </c>
      <c r="E544" t="str">
        <v>High</v>
      </c>
      <c r="F544" t="str">
        <v>Medium</v>
      </c>
      <c r="G544" t="str">
        <f>INDEX(Risk_Matrix!$B$2:$D$4,MATCH(E544,Risk_Matrix!$A$2:$A$4,0),MATCH(F544,Risk_Matrix!$B$1:$D$1,0))</f>
        <v>High</v>
      </c>
      <c r="H544" s="1">
        <v>46170</v>
      </c>
      <c r="I544" t="str">
        <v>Open</v>
      </c>
      <c r="J544" t="str">
        <v>Mitigation plan to be defined during site initiation visit</v>
      </c>
      <c r="K544" t="str">
        <v>Study Start-Up Specialist</v>
      </c>
      <c r="L544">
        <f>IF(G544="High",3,IF(G544="Medium",2,1))</f>
        <v>3</v>
      </c>
    </row>
    <row r="545">
      <c r="A545" t="str">
        <v>R-00544</v>
      </c>
      <c r="B545" t="str">
        <v>S-0091</v>
      </c>
      <c r="C545" t="str">
        <v>Competitive</v>
      </c>
      <c r="D545" t="str">
        <v>One or more competing trials recruiting the same indication nearby</v>
      </c>
      <c r="E545" t="str">
        <v>High</v>
      </c>
      <c r="F545" t="str">
        <v>High</v>
      </c>
      <c r="G545" t="str">
        <f>INDEX(Risk_Matrix!$B$2:$D$4,MATCH(E545,Risk_Matrix!$A$2:$A$4,0),MATCH(F545,Risk_Matrix!$B$1:$D$1,0))</f>
        <v>High</v>
      </c>
      <c r="H545" s="1">
        <v>46164</v>
      </c>
      <c r="I545" t="str">
        <v>Open</v>
      </c>
      <c r="J545" t="str">
        <v>Mitigation plan to be defined during site initiation visit</v>
      </c>
      <c r="K545" t="str">
        <v>Clinical Ops Manager</v>
      </c>
      <c r="L545">
        <f>IF(G545="High",3,IF(G545="Medium",2,1))</f>
        <v>3</v>
      </c>
    </row>
    <row r="546">
      <c r="A546" t="str">
        <v>R-00545</v>
      </c>
      <c r="B546" t="str">
        <v>S-0091</v>
      </c>
      <c r="C546" t="str">
        <v>Regulatory</v>
      </c>
      <c r="D546" t="str">
        <v>Local ethics committee review queue longer than regional average</v>
      </c>
      <c r="E546" t="str">
        <v>Low</v>
      </c>
      <c r="F546" t="str">
        <v>Low</v>
      </c>
      <c r="G546" t="str">
        <f>INDEX(Risk_Matrix!$B$2:$D$4,MATCH(E546,Risk_Matrix!$A$2:$A$4,0),MATCH(F546,Risk_Matrix!$B$1:$D$1,0))</f>
        <v>Low</v>
      </c>
      <c r="H546" s="1">
        <v>46178</v>
      </c>
      <c r="I546" t="str">
        <v>Monitoring</v>
      </c>
      <c r="J546" t="str">
        <v>Under active monitoring; escalate if trend worsens</v>
      </c>
      <c r="K546" t="str">
        <v>Regulatory Affairs Lead</v>
      </c>
      <c r="L546">
        <f>IF(G546="High",3,IF(G546="Medium",2,1))</f>
        <v>1</v>
      </c>
    </row>
    <row r="547">
      <c r="A547" t="str">
        <v>R-00546</v>
      </c>
      <c r="B547" t="str">
        <v>S-0091</v>
      </c>
      <c r="C547" t="str">
        <v>Data Integrity</v>
      </c>
      <c r="D547" t="str">
        <v>EDC query resolution time above sponsor benchmark historically</v>
      </c>
      <c r="E547" t="str">
        <v>Low</v>
      </c>
      <c r="F547" t="str">
        <v>Medium</v>
      </c>
      <c r="G547" t="str">
        <f>INDEX(Risk_Matrix!$B$2:$D$4,MATCH(E547,Risk_Matrix!$A$2:$A$4,0),MATCH(F547,Risk_Matrix!$B$1:$D$1,0))</f>
        <v>Low</v>
      </c>
      <c r="H547" s="1">
        <v>46183</v>
      </c>
      <c r="I547" t="str">
        <v>Closed</v>
      </c>
      <c r="J547" t="str">
        <v>Issue closed out following corrective action</v>
      </c>
      <c r="K547" t="str">
        <v>Data Management Lead</v>
      </c>
      <c r="L547">
        <f>IF(G547="High",3,IF(G547="Medium",2,1))</f>
        <v>1</v>
      </c>
    </row>
    <row r="548">
      <c r="A548" t="str">
        <v>R-00547</v>
      </c>
      <c r="B548" t="str">
        <v>S-0092</v>
      </c>
      <c r="C548" t="str">
        <v>Operational</v>
      </c>
      <c r="D548" t="str">
        <v>Nursing staff ratio below recommended threshold for trial volume</v>
      </c>
      <c r="E548" t="str">
        <v>Low</v>
      </c>
      <c r="F548" t="str">
        <v>Low</v>
      </c>
      <c r="G548" t="str">
        <f>INDEX(Risk_Matrix!$B$2:$D$4,MATCH(E548,Risk_Matrix!$A$2:$A$4,0),MATCH(F548,Risk_Matrix!$B$1:$D$1,0))</f>
        <v>Low</v>
      </c>
      <c r="H548" s="1">
        <v>46063</v>
      </c>
      <c r="I548" t="str">
        <v>Closed</v>
      </c>
      <c r="J548" t="str">
        <v>Issue closed out following corrective action</v>
      </c>
      <c r="K548" t="str">
        <v>Site Feasibility Lead</v>
      </c>
      <c r="L548">
        <f>IF(G548="High",3,IF(G548="Medium",2,1))</f>
        <v>1</v>
      </c>
    </row>
    <row r="549">
      <c r="A549" t="str">
        <v>R-00548</v>
      </c>
      <c r="B549" t="str">
        <v>S-0092</v>
      </c>
      <c r="C549" t="str">
        <v>Compliance</v>
      </c>
      <c r="D549" t="str">
        <v>Prior regulatory inspection finding not yet fully closed out</v>
      </c>
      <c r="E549" t="str">
        <v>Low</v>
      </c>
      <c r="F549" t="str">
        <v>Low</v>
      </c>
      <c r="G549" t="str">
        <f>INDEX(Risk_Matrix!$B$2:$D$4,MATCH(E549,Risk_Matrix!$A$2:$A$4,0),MATCH(F549,Risk_Matrix!$B$1:$D$1,0))</f>
        <v>Low</v>
      </c>
      <c r="H549" s="1">
        <v>46218</v>
      </c>
      <c r="I549" t="str">
        <v>Mitigated</v>
      </c>
      <c r="J549" t="str">
        <v>Mitigation actions completed; residual risk accepted</v>
      </c>
      <c r="K549" t="str">
        <v>Data Management Lead</v>
      </c>
      <c r="L549">
        <f>IF(G549="High",3,IF(G549="Medium",2,1))</f>
        <v>1</v>
      </c>
    </row>
    <row r="550">
      <c r="A550" t="str">
        <v>R-00549</v>
      </c>
      <c r="B550" t="str">
        <v>S-0092</v>
      </c>
      <c r="C550" t="str">
        <v>Enrollment</v>
      </c>
      <c r="D550" t="str">
        <v>Patient travel distance may affect long-term retention</v>
      </c>
      <c r="E550" t="str">
        <v>Low</v>
      </c>
      <c r="F550" t="str">
        <v>Low</v>
      </c>
      <c r="G550" t="str">
        <f>INDEX(Risk_Matrix!$B$2:$D$4,MATCH(E550,Risk_Matrix!$A$2:$A$4,0),MATCH(F550,Risk_Matrix!$B$1:$D$1,0))</f>
        <v>Low</v>
      </c>
      <c r="H550" s="1">
        <v>46216</v>
      </c>
      <c r="I550" t="str">
        <v>Mitigated</v>
      </c>
      <c r="J550" t="str">
        <v>Corrective action implemented; monitored at next visit</v>
      </c>
      <c r="K550" t="str">
        <v>Study Start-Up Specialist</v>
      </c>
      <c r="L550">
        <f>IF(G550="High",3,IF(G550="Medium",2,1))</f>
        <v>1</v>
      </c>
    </row>
    <row r="551">
      <c r="A551" t="str">
        <v>R-00550</v>
      </c>
      <c r="B551" t="str">
        <v>S-0092</v>
      </c>
      <c r="C551" t="str">
        <v>Competitive</v>
      </c>
      <c r="D551" t="str">
        <v>Overlapping investigator commitments across concurrent trials</v>
      </c>
      <c r="E551" t="str">
        <v>Medium</v>
      </c>
      <c r="F551" t="str">
        <v>High</v>
      </c>
      <c r="G551" t="str">
        <f>INDEX(Risk_Matrix!$B$2:$D$4,MATCH(E551,Risk_Matrix!$A$2:$A$4,0),MATCH(F551,Risk_Matrix!$B$1:$D$1,0))</f>
        <v>High</v>
      </c>
      <c r="H551" s="1">
        <v>46231</v>
      </c>
      <c r="I551" t="str">
        <v>Monitoring</v>
      </c>
      <c r="J551" t="str">
        <v>Under active monitoring; escalate if trend worsens</v>
      </c>
      <c r="K551" t="str">
        <v>Regulatory Affairs Lead</v>
      </c>
      <c r="L551">
        <f>IF(G551="High",3,IF(G551="Medium",2,1))</f>
        <v>3</v>
      </c>
    </row>
    <row r="552">
      <c r="A552" t="str">
        <v>R-00551</v>
      </c>
      <c r="B552" t="str">
        <v>S-0092</v>
      </c>
      <c r="C552" t="str">
        <v>Regulatory</v>
      </c>
      <c r="D552" t="str">
        <v>Local ethics committee review queue longer than regional average</v>
      </c>
      <c r="E552" t="str">
        <v>Low</v>
      </c>
      <c r="F552" t="str">
        <v>Low</v>
      </c>
      <c r="G552" t="str">
        <f>INDEX(Risk_Matrix!$B$2:$D$4,MATCH(E552,Risk_Matrix!$A$2:$A$4,0),MATCH(F552,Risk_Matrix!$B$1:$D$1,0))</f>
        <v>Low</v>
      </c>
      <c r="H552" s="1">
        <v>46218</v>
      </c>
      <c r="I552" t="str">
        <v>Open</v>
      </c>
      <c r="J552" t="str">
        <v>Action plan pending sponsor/site review</v>
      </c>
      <c r="K552" t="str">
        <v>Regulatory Affairs Lead</v>
      </c>
      <c r="L552">
        <f>IF(G552="High",3,IF(G552="Medium",2,1))</f>
        <v>1</v>
      </c>
    </row>
    <row r="553">
      <c r="A553" t="str">
        <v>R-00552</v>
      </c>
      <c r="B553" t="str">
        <v>S-0092</v>
      </c>
      <c r="C553" t="str">
        <v>Data Integrity</v>
      </c>
      <c r="D553" t="str">
        <v>Source data verification gap flagged in a previous monitoring visit</v>
      </c>
      <c r="E553" t="str">
        <v>Medium</v>
      </c>
      <c r="F553" t="str">
        <v>Medium</v>
      </c>
      <c r="G553" t="str">
        <f>INDEX(Risk_Matrix!$B$2:$D$4,MATCH(E553,Risk_Matrix!$A$2:$A$4,0),MATCH(F553,Risk_Matrix!$B$1:$D$1,0))</f>
        <v>Medium</v>
      </c>
      <c r="H553" s="1">
        <v>46197</v>
      </c>
      <c r="I553" t="str">
        <v>Open</v>
      </c>
      <c r="J553" t="str">
        <v>Action plan pending sponsor/site review</v>
      </c>
      <c r="K553" t="str">
        <v>Site Feasibility Lead</v>
      </c>
      <c r="L553">
        <f>IF(G553="High",3,IF(G553="Medium",2,1))</f>
        <v>2</v>
      </c>
    </row>
    <row r="554">
      <c r="A554" t="str">
        <v>R-00553</v>
      </c>
      <c r="B554" t="str">
        <v>S-0093</v>
      </c>
      <c r="C554" t="str">
        <v>Operational</v>
      </c>
      <c r="D554" t="str">
        <v>Clinical coordinator role currently open, may delay start-up</v>
      </c>
      <c r="E554" t="str">
        <v>Medium</v>
      </c>
      <c r="F554" t="str">
        <v>Medium</v>
      </c>
      <c r="G554" t="str">
        <f>INDEX(Risk_Matrix!$B$2:$D$4,MATCH(E554,Risk_Matrix!$A$2:$A$4,0),MATCH(F554,Risk_Matrix!$B$1:$D$1,0))</f>
        <v>Medium</v>
      </c>
      <c r="H554" s="1">
        <v>46234</v>
      </c>
      <c r="I554" t="str">
        <v>Open</v>
      </c>
      <c r="J554" t="str">
        <v>Action plan pending sponsor/site review</v>
      </c>
      <c r="K554" t="str">
        <v>Clinical Ops Manager</v>
      </c>
      <c r="L554">
        <f>IF(G554="High",3,IF(G554="Medium",2,1))</f>
        <v>2</v>
      </c>
    </row>
    <row r="555">
      <c r="A555" t="str">
        <v>R-00554</v>
      </c>
      <c r="B555" t="str">
        <v>S-0093</v>
      </c>
      <c r="C555" t="str">
        <v>Compliance</v>
      </c>
      <c r="D555" t="str">
        <v>GCP refresher training overdue for part of site staff</v>
      </c>
      <c r="E555" t="str">
        <v>High</v>
      </c>
      <c r="F555" t="str">
        <v>High</v>
      </c>
      <c r="G555" t="str">
        <f>INDEX(Risk_Matrix!$B$2:$D$4,MATCH(E555,Risk_Matrix!$A$2:$A$4,0),MATCH(F555,Risk_Matrix!$B$1:$D$1,0))</f>
        <v>High</v>
      </c>
      <c r="H555" s="1">
        <v>46153</v>
      </c>
      <c r="I555" t="str">
        <v>Open</v>
      </c>
      <c r="J555" t="str">
        <v>Mitigation plan to be defined during site initiation visit</v>
      </c>
      <c r="K555" t="str">
        <v>Data Management Lead</v>
      </c>
      <c r="L555">
        <f>IF(G555="High",3,IF(G555="Medium",2,1))</f>
        <v>3</v>
      </c>
    </row>
    <row r="556">
      <c r="A556" t="str">
        <v>R-00555</v>
      </c>
      <c r="B556" t="str">
        <v>S-0093</v>
      </c>
      <c r="C556" t="str">
        <v>Enrollment</v>
      </c>
      <c r="D556" t="str">
        <v>Patient travel distance may affect long-term retention</v>
      </c>
      <c r="E556" t="str">
        <v>Medium</v>
      </c>
      <c r="F556" t="str">
        <v>High</v>
      </c>
      <c r="G556" t="str">
        <f>INDEX(Risk_Matrix!$B$2:$D$4,MATCH(E556,Risk_Matrix!$A$2:$A$4,0),MATCH(F556,Risk_Matrix!$B$1:$D$1,0))</f>
        <v>High</v>
      </c>
      <c r="H556" s="1">
        <v>46135</v>
      </c>
      <c r="I556" t="str">
        <v>Monitoring</v>
      </c>
      <c r="J556" t="str">
        <v>Tracking indicator reviewed at each monitoring visit</v>
      </c>
      <c r="K556" t="str">
        <v>Study Start-Up Specialist</v>
      </c>
      <c r="L556">
        <f>IF(G556="High",3,IF(G556="Medium",2,1))</f>
        <v>3</v>
      </c>
    </row>
    <row r="557">
      <c r="A557" t="str">
        <v>R-00556</v>
      </c>
      <c r="B557" t="str">
        <v>S-0093</v>
      </c>
      <c r="C557" t="str">
        <v>Competitive</v>
      </c>
      <c r="D557" t="str">
        <v>Overlapping investigator commitments across concurrent trials</v>
      </c>
      <c r="E557" t="str">
        <v>Low</v>
      </c>
      <c r="F557" t="str">
        <v>Low</v>
      </c>
      <c r="G557" t="str">
        <f>INDEX(Risk_Matrix!$B$2:$D$4,MATCH(E557,Risk_Matrix!$A$2:$A$4,0),MATCH(F557,Risk_Matrix!$B$1:$D$1,0))</f>
        <v>Low</v>
      </c>
      <c r="H557" s="1">
        <v>46153</v>
      </c>
      <c r="I557" t="str">
        <v>Monitoring</v>
      </c>
      <c r="J557" t="str">
        <v>Under active monitoring; escalate if trend worsens</v>
      </c>
      <c r="K557" t="str">
        <v>Clinical Ops Manager</v>
      </c>
      <c r="L557">
        <f>IF(G557="High",3,IF(G557="Medium",2,1))</f>
        <v>1</v>
      </c>
    </row>
    <row r="558">
      <c r="A558" t="str">
        <v>R-00557</v>
      </c>
      <c r="B558" t="str">
        <v>S-0093</v>
      </c>
      <c r="C558" t="str">
        <v>Regulatory</v>
      </c>
      <c r="D558" t="str">
        <v>Import/customs license renewal pending for investigational product</v>
      </c>
      <c r="E558" t="str">
        <v>Low</v>
      </c>
      <c r="F558" t="str">
        <v>Low</v>
      </c>
      <c r="G558" t="str">
        <f>INDEX(Risk_Matrix!$B$2:$D$4,MATCH(E558,Risk_Matrix!$A$2:$A$4,0),MATCH(F558,Risk_Matrix!$B$1:$D$1,0))</f>
        <v>Low</v>
      </c>
      <c r="H558" s="1">
        <v>46185</v>
      </c>
      <c r="I558" t="str">
        <v>Open</v>
      </c>
      <c r="J558" t="str">
        <v>Action plan pending sponsor/site review</v>
      </c>
      <c r="K558" t="str">
        <v>Regulatory Affairs Lead</v>
      </c>
      <c r="L558">
        <f>IF(G558="High",3,IF(G558="Medium",2,1))</f>
        <v>1</v>
      </c>
    </row>
    <row r="559">
      <c r="A559" t="str">
        <v>R-00558</v>
      </c>
      <c r="B559" t="str">
        <v>S-0093</v>
      </c>
      <c r="C559" t="str">
        <v>Data Integrity</v>
      </c>
      <c r="D559" t="str">
        <v>Site is new to the sponsor's EDC platform, limited track record</v>
      </c>
      <c r="E559" t="str">
        <v>Medium</v>
      </c>
      <c r="F559" t="str">
        <v>High</v>
      </c>
      <c r="G559" t="str">
        <f>INDEX(Risk_Matrix!$B$2:$D$4,MATCH(E559,Risk_Matrix!$A$2:$A$4,0),MATCH(F559,Risk_Matrix!$B$1:$D$1,0))</f>
        <v>High</v>
      </c>
      <c r="H559" s="1">
        <v>46213</v>
      </c>
      <c r="I559" t="str">
        <v>Open</v>
      </c>
      <c r="J559" t="str">
        <v>Action plan pending sponsor/site review</v>
      </c>
      <c r="K559" t="str">
        <v>Data Management Lead</v>
      </c>
      <c r="L559">
        <f>IF(G559="High",3,IF(G559="Medium",2,1))</f>
        <v>3</v>
      </c>
    </row>
    <row r="560">
      <c r="A560" t="str">
        <v>R-00559</v>
      </c>
      <c r="B560" t="str">
        <v>S-0094</v>
      </c>
      <c r="C560" t="str">
        <v>Operational</v>
      </c>
      <c r="D560" t="str">
        <v>Key equipment calibration/certification renewal pending</v>
      </c>
      <c r="E560" t="str">
        <v>Low</v>
      </c>
      <c r="F560" t="str">
        <v>Medium</v>
      </c>
      <c r="G560" t="str">
        <f>INDEX(Risk_Matrix!$B$2:$D$4,MATCH(E560,Risk_Matrix!$A$2:$A$4,0),MATCH(F560,Risk_Matrix!$B$1:$D$1,0))</f>
        <v>Low</v>
      </c>
      <c r="H560" s="1">
        <v>46084</v>
      </c>
      <c r="I560" t="str">
        <v>Closed</v>
      </c>
      <c r="J560" t="str">
        <v>Resolved; no further action required</v>
      </c>
      <c r="K560" t="str">
        <v>Clinical Ops Manager</v>
      </c>
      <c r="L560">
        <f>IF(G560="High",3,IF(G560="Medium",2,1))</f>
        <v>1</v>
      </c>
    </row>
    <row r="561">
      <c r="A561" t="str">
        <v>R-00560</v>
      </c>
      <c r="B561" t="str">
        <v>S-0094</v>
      </c>
      <c r="C561" t="str">
        <v>Compliance</v>
      </c>
      <c r="D561" t="str">
        <v>Prior regulatory inspection finding not yet fully closed out</v>
      </c>
      <c r="E561" t="str">
        <v>Low</v>
      </c>
      <c r="F561" t="str">
        <v>Low</v>
      </c>
      <c r="G561" t="str">
        <f>INDEX(Risk_Matrix!$B$2:$D$4,MATCH(E561,Risk_Matrix!$A$2:$A$4,0),MATCH(F561,Risk_Matrix!$B$1:$D$1,0))</f>
        <v>Low</v>
      </c>
      <c r="H561" s="1">
        <v>46178</v>
      </c>
      <c r="I561" t="str">
        <v>Open</v>
      </c>
      <c r="J561" t="str">
        <v>Mitigation plan to be defined during site initiation visit</v>
      </c>
      <c r="K561" t="str">
        <v>Regulatory Affairs Lead</v>
      </c>
      <c r="L561">
        <f>IF(G561="High",3,IF(G561="Medium",2,1))</f>
        <v>1</v>
      </c>
    </row>
    <row r="562">
      <c r="A562" t="str">
        <v>R-00561</v>
      </c>
      <c r="B562" t="str">
        <v>S-0094</v>
      </c>
      <c r="C562" t="str">
        <v>Enrollment</v>
      </c>
      <c r="D562" t="str">
        <v>Referral pipeline narrower than target eligible population</v>
      </c>
      <c r="E562" t="str">
        <v>Medium</v>
      </c>
      <c r="F562" t="str">
        <v>Medium</v>
      </c>
      <c r="G562" t="str">
        <f>INDEX(Risk_Matrix!$B$2:$D$4,MATCH(E562,Risk_Matrix!$A$2:$A$4,0),MATCH(F562,Risk_Matrix!$B$1:$D$1,0))</f>
        <v>Medium</v>
      </c>
      <c r="H562" s="1">
        <v>46225</v>
      </c>
      <c r="I562" t="str">
        <v>Monitoring</v>
      </c>
      <c r="J562" t="str">
        <v>Under active monitoring; escalate if trend worsens</v>
      </c>
      <c r="K562" t="str">
        <v>Study Start-Up Specialist</v>
      </c>
      <c r="L562">
        <f>IF(G562="High",3,IF(G562="Medium",2,1))</f>
        <v>2</v>
      </c>
    </row>
    <row r="563">
      <c r="A563" t="str">
        <v>R-00562</v>
      </c>
      <c r="B563" t="str">
        <v>S-0094</v>
      </c>
      <c r="C563" t="str">
        <v>Competitive</v>
      </c>
      <c r="D563" t="str">
        <v>Shared patient pool with an adjacent high-volume site</v>
      </c>
      <c r="E563" t="str">
        <v>High</v>
      </c>
      <c r="F563" t="str">
        <v>High</v>
      </c>
      <c r="G563" t="str">
        <f>INDEX(Risk_Matrix!$B$2:$D$4,MATCH(E563,Risk_Matrix!$A$2:$A$4,0),MATCH(F563,Risk_Matrix!$B$1:$D$1,0))</f>
        <v>High</v>
      </c>
      <c r="H563" s="1">
        <v>46205</v>
      </c>
      <c r="I563" t="str">
        <v>Open</v>
      </c>
      <c r="J563" t="str">
        <v>Mitigation plan to be defined during site initiation visit</v>
      </c>
      <c r="K563" t="str">
        <v>Clinical Ops Manager</v>
      </c>
      <c r="L563">
        <f>IF(G563="High",3,IF(G563="Medium",2,1))</f>
        <v>3</v>
      </c>
    </row>
    <row r="564">
      <c r="A564" t="str">
        <v>R-00563</v>
      </c>
      <c r="B564" t="str">
        <v>S-0094</v>
      </c>
      <c r="C564" t="str">
        <v>Regulatory</v>
      </c>
      <c r="D564" t="str">
        <v>Local ethics committee review queue longer than regional average</v>
      </c>
      <c r="E564" t="str">
        <v>Low</v>
      </c>
      <c r="F564" t="str">
        <v>High</v>
      </c>
      <c r="G564" t="str">
        <f>INDEX(Risk_Matrix!$B$2:$D$4,MATCH(E564,Risk_Matrix!$A$2:$A$4,0),MATCH(F564,Risk_Matrix!$B$1:$D$1,0))</f>
        <v>Medium</v>
      </c>
      <c r="H564" s="1">
        <v>46134</v>
      </c>
      <c r="I564" t="str">
        <v>Mitigated</v>
      </c>
      <c r="J564" t="str">
        <v>Mitigation actions completed; residual risk accepted</v>
      </c>
      <c r="K564" t="str">
        <v>Regulatory Affairs Lead</v>
      </c>
      <c r="L564">
        <f>IF(G564="High",3,IF(G564="Medium",2,1))</f>
        <v>2</v>
      </c>
    </row>
    <row r="565">
      <c r="A565" t="str">
        <v>R-00564</v>
      </c>
      <c r="B565" t="str">
        <v>S-0094</v>
      </c>
      <c r="C565" t="str">
        <v>Data Integrity</v>
      </c>
      <c r="D565" t="str">
        <v>EDC query resolution time above sponsor benchmark historically</v>
      </c>
      <c r="E565" t="str">
        <v>Medium</v>
      </c>
      <c r="F565" t="str">
        <v>Low</v>
      </c>
      <c r="G565" t="str">
        <f>INDEX(Risk_Matrix!$B$2:$D$4,MATCH(E565,Risk_Matrix!$A$2:$A$4,0),MATCH(F565,Risk_Matrix!$B$1:$D$1,0))</f>
        <v>Low</v>
      </c>
      <c r="H565" s="1">
        <v>46168</v>
      </c>
      <c r="I565" t="str">
        <v>Mitigated</v>
      </c>
      <c r="J565" t="str">
        <v>Corrective action implemented; monitored at next visit</v>
      </c>
      <c r="K565" t="str">
        <v>Data Management Lead</v>
      </c>
      <c r="L565">
        <f>IF(G565="High",3,IF(G565="Medium",2,1))</f>
        <v>1</v>
      </c>
    </row>
    <row r="566">
      <c r="A566" t="str">
        <v>R-00565</v>
      </c>
      <c r="B566" t="str">
        <v>S-0095</v>
      </c>
      <c r="C566" t="str">
        <v>Operational</v>
      </c>
      <c r="D566" t="str">
        <v>Clinical coordinator role currently open, may delay start-up</v>
      </c>
      <c r="E566" t="str">
        <v>Low</v>
      </c>
      <c r="F566" t="str">
        <v>Medium</v>
      </c>
      <c r="G566" t="str">
        <f>INDEX(Risk_Matrix!$B$2:$D$4,MATCH(E566,Risk_Matrix!$A$2:$A$4,0),MATCH(F566,Risk_Matrix!$B$1:$D$1,0))</f>
        <v>Low</v>
      </c>
      <c r="H566" s="1">
        <v>46211</v>
      </c>
      <c r="I566" t="str">
        <v>Open</v>
      </c>
      <c r="J566" t="str">
        <v>Mitigation plan to be defined during site initiation visit</v>
      </c>
      <c r="K566" t="str">
        <v>Site Feasibility Lead</v>
      </c>
      <c r="L566">
        <f>IF(G566="High",3,IF(G566="Medium",2,1))</f>
        <v>1</v>
      </c>
    </row>
    <row r="567">
      <c r="A567" t="str">
        <v>R-00566</v>
      </c>
      <c r="B567" t="str">
        <v>S-0095</v>
      </c>
      <c r="C567" t="str">
        <v>Compliance</v>
      </c>
      <c r="D567" t="str">
        <v>Prior regulatory inspection finding not yet fully closed out</v>
      </c>
      <c r="E567" t="str">
        <v>High</v>
      </c>
      <c r="F567" t="str">
        <v>Low</v>
      </c>
      <c r="G567" t="str">
        <f>INDEX(Risk_Matrix!$B$2:$D$4,MATCH(E567,Risk_Matrix!$A$2:$A$4,0),MATCH(F567,Risk_Matrix!$B$1:$D$1,0))</f>
        <v>Medium</v>
      </c>
      <c r="H567" s="1">
        <v>46215</v>
      </c>
      <c r="I567" t="str">
        <v>Mitigated</v>
      </c>
      <c r="J567" t="str">
        <v>Mitigation actions completed; residual risk accepted</v>
      </c>
      <c r="K567" t="str">
        <v>Regulatory Affairs Lead</v>
      </c>
      <c r="L567">
        <f>IF(G567="High",3,IF(G567="Medium",2,1))</f>
        <v>2</v>
      </c>
    </row>
    <row r="568">
      <c r="A568" t="str">
        <v>R-00567</v>
      </c>
      <c r="B568" t="str">
        <v>S-0095</v>
      </c>
      <c r="C568" t="str">
        <v>Enrollment</v>
      </c>
      <c r="D568" t="str">
        <v>Referral pipeline narrower than target eligible population</v>
      </c>
      <c r="E568" t="str">
        <v>Medium</v>
      </c>
      <c r="F568" t="str">
        <v>Medium</v>
      </c>
      <c r="G568" t="str">
        <f>INDEX(Risk_Matrix!$B$2:$D$4,MATCH(E568,Risk_Matrix!$A$2:$A$4,0),MATCH(F568,Risk_Matrix!$B$1:$D$1,0))</f>
        <v>Medium</v>
      </c>
      <c r="H568" s="1">
        <v>46168</v>
      </c>
      <c r="I568" t="str">
        <v>Open</v>
      </c>
      <c r="J568" t="str">
        <v>Mitigation plan to be defined during site initiation visit</v>
      </c>
      <c r="K568" t="str">
        <v>Site Feasibility Lead</v>
      </c>
      <c r="L568">
        <f>IF(G568="High",3,IF(G568="Medium",2,1))</f>
        <v>2</v>
      </c>
    </row>
    <row r="569">
      <c r="A569" t="str">
        <v>R-00568</v>
      </c>
      <c r="B569" t="str">
        <v>S-0095</v>
      </c>
      <c r="C569" t="str">
        <v>Competitive</v>
      </c>
      <c r="D569" t="str">
        <v>Shared patient pool with an adjacent high-volume site</v>
      </c>
      <c r="E569" t="str">
        <v>Low</v>
      </c>
      <c r="F569" t="str">
        <v>Low</v>
      </c>
      <c r="G569" t="str">
        <f>INDEX(Risk_Matrix!$B$2:$D$4,MATCH(E569,Risk_Matrix!$A$2:$A$4,0),MATCH(F569,Risk_Matrix!$B$1:$D$1,0))</f>
        <v>Low</v>
      </c>
      <c r="H569" s="1">
        <v>46134</v>
      </c>
      <c r="I569" t="str">
        <v>Monitoring</v>
      </c>
      <c r="J569" t="str">
        <v>Under active monitoring; escalate if trend worsens</v>
      </c>
      <c r="K569" t="str">
        <v>Regulatory Affairs Lead</v>
      </c>
      <c r="L569">
        <f>IF(G569="High",3,IF(G569="Medium",2,1))</f>
        <v>1</v>
      </c>
    </row>
    <row r="570">
      <c r="A570" t="str">
        <v>R-00569</v>
      </c>
      <c r="B570" t="str">
        <v>S-0095</v>
      </c>
      <c r="C570" t="str">
        <v>Regulatory</v>
      </c>
      <c r="D570" t="str">
        <v>Import/customs license renewal pending for investigational product</v>
      </c>
      <c r="E570" t="str">
        <v>Low</v>
      </c>
      <c r="F570" t="str">
        <v>Low</v>
      </c>
      <c r="G570" t="str">
        <f>INDEX(Risk_Matrix!$B$2:$D$4,MATCH(E570,Risk_Matrix!$A$2:$A$4,0),MATCH(F570,Risk_Matrix!$B$1:$D$1,0))</f>
        <v>Low</v>
      </c>
      <c r="H570" s="1">
        <v>46206</v>
      </c>
      <c r="I570" t="str">
        <v>Open</v>
      </c>
      <c r="J570" t="str">
        <v>Action plan pending sponsor/site review</v>
      </c>
      <c r="K570" t="str">
        <v>Regulatory Affairs Lead</v>
      </c>
      <c r="L570">
        <f>IF(G570="High",3,IF(G570="Medium",2,1))</f>
        <v>1</v>
      </c>
    </row>
    <row r="571">
      <c r="A571" t="str">
        <v>R-00570</v>
      </c>
      <c r="B571" t="str">
        <v>S-0095</v>
      </c>
      <c r="C571" t="str">
        <v>Data Integrity</v>
      </c>
      <c r="D571" t="str">
        <v>EDC query resolution time above sponsor benchmark historically</v>
      </c>
      <c r="E571" t="str">
        <v>Medium</v>
      </c>
      <c r="F571" t="str">
        <v>Low</v>
      </c>
      <c r="G571" t="str">
        <f>INDEX(Risk_Matrix!$B$2:$D$4,MATCH(E571,Risk_Matrix!$A$2:$A$4,0),MATCH(F571,Risk_Matrix!$B$1:$D$1,0))</f>
        <v>Low</v>
      </c>
      <c r="H571" s="1">
        <v>46180</v>
      </c>
      <c r="I571" t="str">
        <v>Mitigated</v>
      </c>
      <c r="J571" t="str">
        <v>Mitigation actions completed; residual risk accepted</v>
      </c>
      <c r="K571" t="str">
        <v>Data Management Lead</v>
      </c>
      <c r="L571">
        <f>IF(G571="High",3,IF(G571="Medium",2,1))</f>
        <v>1</v>
      </c>
    </row>
    <row r="572">
      <c r="A572" t="str">
        <v>R-00571</v>
      </c>
      <c r="B572" t="str">
        <v>S-0096</v>
      </c>
      <c r="C572" t="str">
        <v>Operational</v>
      </c>
      <c r="D572" t="str">
        <v>Backup power/generator certification not yet confirmed</v>
      </c>
      <c r="E572" t="str">
        <v>Low</v>
      </c>
      <c r="F572" t="str">
        <v>Low</v>
      </c>
      <c r="G572" t="str">
        <f>INDEX(Risk_Matrix!$B$2:$D$4,MATCH(E572,Risk_Matrix!$A$2:$A$4,0),MATCH(F572,Risk_Matrix!$B$1:$D$1,0))</f>
        <v>Low</v>
      </c>
      <c r="H572" s="1">
        <v>46128</v>
      </c>
      <c r="I572" t="str">
        <v>Monitoring</v>
      </c>
      <c r="J572" t="str">
        <v>Under active monitoring; escalate if trend worsens</v>
      </c>
      <c r="K572" t="str">
        <v>Clinical Ops Manager</v>
      </c>
      <c r="L572">
        <f>IF(G572="High",3,IF(G572="Medium",2,1))</f>
        <v>1</v>
      </c>
    </row>
    <row r="573">
      <c r="A573" t="str">
        <v>R-00572</v>
      </c>
      <c r="B573" t="str">
        <v>S-0096</v>
      </c>
      <c r="C573" t="str">
        <v>Compliance</v>
      </c>
      <c r="D573" t="str">
        <v>GCP refresher training overdue for part of site staff</v>
      </c>
      <c r="E573" t="str">
        <v>Low</v>
      </c>
      <c r="F573" t="str">
        <v>Low</v>
      </c>
      <c r="G573" t="str">
        <f>INDEX(Risk_Matrix!$B$2:$D$4,MATCH(E573,Risk_Matrix!$A$2:$A$4,0),MATCH(F573,Risk_Matrix!$B$1:$D$1,0))</f>
        <v>Low</v>
      </c>
      <c r="H573" s="1">
        <v>46132</v>
      </c>
      <c r="I573" t="str">
        <v>Closed</v>
      </c>
      <c r="J573" t="str">
        <v>Issue closed out following corrective action</v>
      </c>
      <c r="K573" t="str">
        <v>Data Management Lead</v>
      </c>
      <c r="L573">
        <f>IF(G573="High",3,IF(G573="Medium",2,1))</f>
        <v>1</v>
      </c>
    </row>
    <row r="574">
      <c r="A574" t="str">
        <v>R-00573</v>
      </c>
      <c r="B574" t="str">
        <v>S-0096</v>
      </c>
      <c r="C574" t="str">
        <v>Enrollment</v>
      </c>
      <c r="D574" t="str">
        <v>Historical seasonal enrollment slowdown observed at this site</v>
      </c>
      <c r="E574" t="str">
        <v>High</v>
      </c>
      <c r="F574" t="str">
        <v>Low</v>
      </c>
      <c r="G574" t="str">
        <f>INDEX(Risk_Matrix!$B$2:$D$4,MATCH(E574,Risk_Matrix!$A$2:$A$4,0),MATCH(F574,Risk_Matrix!$B$1:$D$1,0))</f>
        <v>Medium</v>
      </c>
      <c r="H574" s="1">
        <v>46228</v>
      </c>
      <c r="I574" t="str">
        <v>Open</v>
      </c>
      <c r="J574" t="str">
        <v>Action plan pending sponsor/site review</v>
      </c>
      <c r="K574" t="str">
        <v>Study Start-Up Specialist</v>
      </c>
      <c r="L574">
        <f>IF(G574="High",3,IF(G574="Medium",2,1))</f>
        <v>2</v>
      </c>
    </row>
    <row r="575">
      <c r="A575" t="str">
        <v>R-00574</v>
      </c>
      <c r="B575" t="str">
        <v>S-0096</v>
      </c>
      <c r="C575" t="str">
        <v>Competitive</v>
      </c>
      <c r="D575" t="str">
        <v>Overlapping investigator commitments across concurrent trials</v>
      </c>
      <c r="E575" t="str">
        <v>Medium</v>
      </c>
      <c r="F575" t="str">
        <v>Medium</v>
      </c>
      <c r="G575" t="str">
        <f>INDEX(Risk_Matrix!$B$2:$D$4,MATCH(E575,Risk_Matrix!$A$2:$A$4,0),MATCH(F575,Risk_Matrix!$B$1:$D$1,0))</f>
        <v>Medium</v>
      </c>
      <c r="H575" s="1">
        <v>46206</v>
      </c>
      <c r="I575" t="str">
        <v>Mitigated</v>
      </c>
      <c r="J575" t="str">
        <v>Mitigation actions completed; residual risk accepted</v>
      </c>
      <c r="K575" t="str">
        <v>Regulatory Affairs Lead</v>
      </c>
      <c r="L575">
        <f>IF(G575="High",3,IF(G575="Medium",2,1))</f>
        <v>2</v>
      </c>
    </row>
    <row r="576">
      <c r="A576" t="str">
        <v>R-00575</v>
      </c>
      <c r="B576" t="str">
        <v>S-0096</v>
      </c>
      <c r="C576" t="str">
        <v>Regulatory</v>
      </c>
      <c r="D576" t="str">
        <v>Local ethics committee review queue longer than regional average</v>
      </c>
      <c r="E576" t="str">
        <v>Low</v>
      </c>
      <c r="F576" t="str">
        <v>Low</v>
      </c>
      <c r="G576" t="str">
        <f>INDEX(Risk_Matrix!$B$2:$D$4,MATCH(E576,Risk_Matrix!$A$2:$A$4,0),MATCH(F576,Risk_Matrix!$B$1:$D$1,0))</f>
        <v>Low</v>
      </c>
      <c r="H576" s="1">
        <v>46206</v>
      </c>
      <c r="I576" t="str">
        <v>Monitoring</v>
      </c>
      <c r="J576" t="str">
        <v>Under active monitoring; escalate if trend worsens</v>
      </c>
      <c r="K576" t="str">
        <v>Study Start-Up Specialist</v>
      </c>
      <c r="L576">
        <f>IF(G576="High",3,IF(G576="Medium",2,1))</f>
        <v>1</v>
      </c>
    </row>
    <row r="577">
      <c r="A577" t="str">
        <v>R-00576</v>
      </c>
      <c r="B577" t="str">
        <v>S-0096</v>
      </c>
      <c r="C577" t="str">
        <v>Data Integrity</v>
      </c>
      <c r="D577" t="str">
        <v>Site is new to the sponsor's EDC platform, limited track record</v>
      </c>
      <c r="E577" t="str">
        <v>Low</v>
      </c>
      <c r="F577" t="str">
        <v>High</v>
      </c>
      <c r="G577" t="str">
        <f>INDEX(Risk_Matrix!$B$2:$D$4,MATCH(E577,Risk_Matrix!$A$2:$A$4,0),MATCH(F577,Risk_Matrix!$B$1:$D$1,0))</f>
        <v>Medium</v>
      </c>
      <c r="H577" s="1">
        <v>46141</v>
      </c>
      <c r="I577" t="str">
        <v>Mitigated</v>
      </c>
      <c r="J577" t="str">
        <v>Corrective action implemented; monitored at next visit</v>
      </c>
      <c r="K577" t="str">
        <v>Data Management Lead</v>
      </c>
      <c r="L577">
        <f>IF(G577="High",3,IF(G577="Medium",2,1))</f>
        <v>2</v>
      </c>
    </row>
    <row r="578">
      <c r="A578" t="str">
        <v>R-00577</v>
      </c>
      <c r="B578" t="str">
        <v>S-0097</v>
      </c>
      <c r="C578" t="str">
        <v>Operational</v>
      </c>
      <c r="D578" t="str">
        <v>Clinical coordinator role currently open, may delay start-up</v>
      </c>
      <c r="E578" t="str">
        <v>Low</v>
      </c>
      <c r="F578" t="str">
        <v>Low</v>
      </c>
      <c r="G578" t="str">
        <f>INDEX(Risk_Matrix!$B$2:$D$4,MATCH(E578,Risk_Matrix!$A$2:$A$4,0),MATCH(F578,Risk_Matrix!$B$1:$D$1,0))</f>
        <v>Low</v>
      </c>
      <c r="H578" s="1">
        <v>46231</v>
      </c>
      <c r="I578" t="str">
        <v>Closed</v>
      </c>
      <c r="J578" t="str">
        <v>Issue closed out following corrective action</v>
      </c>
      <c r="K578" t="str">
        <v>Clinical Ops Manager</v>
      </c>
      <c r="L578">
        <f>IF(G578="High",3,IF(G578="Medium",2,1))</f>
        <v>1</v>
      </c>
    </row>
    <row r="579">
      <c r="A579" t="str">
        <v>R-00578</v>
      </c>
      <c r="B579" t="str">
        <v>S-0097</v>
      </c>
      <c r="C579" t="str">
        <v>Compliance</v>
      </c>
      <c r="D579" t="str">
        <v>Informed consent documentation gap flagged in last internal audit</v>
      </c>
      <c r="E579" t="str">
        <v>Low</v>
      </c>
      <c r="F579" t="str">
        <v>Medium</v>
      </c>
      <c r="G579" t="str">
        <f>INDEX(Risk_Matrix!$B$2:$D$4,MATCH(E579,Risk_Matrix!$A$2:$A$4,0),MATCH(F579,Risk_Matrix!$B$1:$D$1,0))</f>
        <v>Low</v>
      </c>
      <c r="H579" s="1">
        <v>46105</v>
      </c>
      <c r="I579" t="str">
        <v>Closed</v>
      </c>
      <c r="J579" t="str">
        <v>Issue closed out following corrective action</v>
      </c>
      <c r="K579" t="str">
        <v>Regulatory Affairs Lead</v>
      </c>
      <c r="L579">
        <f>IF(G579="High",3,IF(G579="Medium",2,1))</f>
        <v>1</v>
      </c>
    </row>
    <row r="580">
      <c r="A580" t="str">
        <v>R-00579</v>
      </c>
      <c r="B580" t="str">
        <v>S-0097</v>
      </c>
      <c r="C580" t="str">
        <v>Enrollment</v>
      </c>
      <c r="D580" t="str">
        <v>Patient travel distance may affect long-term retention</v>
      </c>
      <c r="E580" t="str">
        <v>Medium</v>
      </c>
      <c r="F580" t="str">
        <v>Low</v>
      </c>
      <c r="G580" t="str">
        <f>INDEX(Risk_Matrix!$B$2:$D$4,MATCH(E580,Risk_Matrix!$A$2:$A$4,0),MATCH(F580,Risk_Matrix!$B$1:$D$1,0))</f>
        <v>Low</v>
      </c>
      <c r="H580" s="1">
        <v>46150</v>
      </c>
      <c r="I580" t="str">
        <v>Closed</v>
      </c>
      <c r="J580" t="str">
        <v>Issue closed out following corrective action</v>
      </c>
      <c r="K580" t="str">
        <v>Site Feasibility Lead</v>
      </c>
      <c r="L580">
        <f>IF(G580="High",3,IF(G580="Medium",2,1))</f>
        <v>1</v>
      </c>
    </row>
    <row r="581">
      <c r="A581" t="str">
        <v>R-00580</v>
      </c>
      <c r="B581" t="str">
        <v>S-0097</v>
      </c>
      <c r="C581" t="str">
        <v>Competitive</v>
      </c>
      <c r="D581" t="str">
        <v>One or more competing trials recruiting the same indication nearby</v>
      </c>
      <c r="E581" t="str">
        <v>Medium</v>
      </c>
      <c r="F581" t="str">
        <v>Medium</v>
      </c>
      <c r="G581" t="str">
        <f>INDEX(Risk_Matrix!$B$2:$D$4,MATCH(E581,Risk_Matrix!$A$2:$A$4,0),MATCH(F581,Risk_Matrix!$B$1:$D$1,0))</f>
        <v>Medium</v>
      </c>
      <c r="H581" s="1">
        <v>46228</v>
      </c>
      <c r="I581" t="str">
        <v>Mitigated</v>
      </c>
      <c r="J581" t="str">
        <v>Mitigation actions completed; residual risk accepted</v>
      </c>
      <c r="K581" t="str">
        <v>Regulatory Affairs Lead</v>
      </c>
      <c r="L581">
        <f>IF(G581="High",3,IF(G581="Medium",2,1))</f>
        <v>2</v>
      </c>
    </row>
    <row r="582">
      <c r="A582" t="str">
        <v>R-00581</v>
      </c>
      <c r="B582" t="str">
        <v>S-0097</v>
      </c>
      <c r="C582" t="str">
        <v>Regulatory</v>
      </c>
      <c r="D582" t="str">
        <v>Local ethics committee review queue longer than regional average</v>
      </c>
      <c r="E582" t="str">
        <v>Low</v>
      </c>
      <c r="F582" t="str">
        <v>Low</v>
      </c>
      <c r="G582" t="str">
        <f>INDEX(Risk_Matrix!$B$2:$D$4,MATCH(E582,Risk_Matrix!$A$2:$A$4,0),MATCH(F582,Risk_Matrix!$B$1:$D$1,0))</f>
        <v>Low</v>
      </c>
      <c r="H582" s="1">
        <v>46088</v>
      </c>
      <c r="I582" t="str">
        <v>Monitoring</v>
      </c>
      <c r="J582" t="str">
        <v>Under active monitoring; escalate if trend worsens</v>
      </c>
      <c r="K582" t="str">
        <v>Regulatory Affairs Lead</v>
      </c>
      <c r="L582">
        <f>IF(G582="High",3,IF(G582="Medium",2,1))</f>
        <v>1</v>
      </c>
    </row>
    <row r="583">
      <c r="A583" t="str">
        <v>R-00582</v>
      </c>
      <c r="B583" t="str">
        <v>S-0097</v>
      </c>
      <c r="C583" t="str">
        <v>Data Integrity</v>
      </c>
      <c r="D583" t="str">
        <v>Source data verification gap flagged in a previous monitoring visit</v>
      </c>
      <c r="E583" t="str">
        <v>Medium</v>
      </c>
      <c r="F583" t="str">
        <v>Low</v>
      </c>
      <c r="G583" t="str">
        <f>INDEX(Risk_Matrix!$B$2:$D$4,MATCH(E583,Risk_Matrix!$A$2:$A$4,0),MATCH(F583,Risk_Matrix!$B$1:$D$1,0))</f>
        <v>Low</v>
      </c>
      <c r="H583" s="1">
        <v>46124</v>
      </c>
      <c r="I583" t="str">
        <v>Mitigated</v>
      </c>
      <c r="J583" t="str">
        <v>Mitigation actions completed; residual risk accepted</v>
      </c>
      <c r="K583" t="str">
        <v>Data Management Lead</v>
      </c>
      <c r="L583">
        <f>IF(G583="High",3,IF(G583="Medium",2,1))</f>
        <v>1</v>
      </c>
    </row>
    <row r="584">
      <c r="A584" t="str">
        <v>R-00583</v>
      </c>
      <c r="B584" t="str">
        <v>S-0098</v>
      </c>
      <c r="C584" t="str">
        <v>Operational</v>
      </c>
      <c r="D584" t="str">
        <v>Clinical coordinator role currently open, may delay start-up</v>
      </c>
      <c r="E584" t="str">
        <v>Low</v>
      </c>
      <c r="F584" t="str">
        <v>Low</v>
      </c>
      <c r="G584" t="str">
        <f>INDEX(Risk_Matrix!$B$2:$D$4,MATCH(E584,Risk_Matrix!$A$2:$A$4,0),MATCH(F584,Risk_Matrix!$B$1:$D$1,0))</f>
        <v>Low</v>
      </c>
      <c r="H584" s="1">
        <v>46177</v>
      </c>
      <c r="I584" t="str">
        <v>Monitoring</v>
      </c>
      <c r="J584" t="str">
        <v>Under active monitoring; escalate if trend worsens</v>
      </c>
      <c r="K584" t="str">
        <v>Clinical Ops Manager</v>
      </c>
      <c r="L584">
        <f>IF(G584="High",3,IF(G584="Medium",2,1))</f>
        <v>1</v>
      </c>
    </row>
    <row r="585">
      <c r="A585" t="str">
        <v>R-00584</v>
      </c>
      <c r="B585" t="str">
        <v>S-0098</v>
      </c>
      <c r="C585" t="str">
        <v>Compliance</v>
      </c>
      <c r="D585" t="str">
        <v>Minor protocol deviation noted in a prior trial at this site</v>
      </c>
      <c r="E585" t="str">
        <v>Low</v>
      </c>
      <c r="F585" t="str">
        <v>Low</v>
      </c>
      <c r="G585" t="str">
        <f>INDEX(Risk_Matrix!$B$2:$D$4,MATCH(E585,Risk_Matrix!$A$2:$A$4,0),MATCH(F585,Risk_Matrix!$B$1:$D$1,0))</f>
        <v>Low</v>
      </c>
      <c r="H585" s="1">
        <v>46081</v>
      </c>
      <c r="I585" t="str">
        <v>Closed</v>
      </c>
      <c r="J585" t="str">
        <v>Issue closed out following corrective action</v>
      </c>
      <c r="K585" t="str">
        <v>Data Management Lead</v>
      </c>
      <c r="L585">
        <f>IF(G585="High",3,IF(G585="Medium",2,1))</f>
        <v>1</v>
      </c>
    </row>
    <row r="586">
      <c r="A586" t="str">
        <v>R-00585</v>
      </c>
      <c r="B586" t="str">
        <v>S-0098</v>
      </c>
      <c r="C586" t="str">
        <v>Enrollment</v>
      </c>
      <c r="D586" t="str">
        <v>Referral pipeline narrower than target eligible population</v>
      </c>
      <c r="E586" t="str">
        <v>Medium</v>
      </c>
      <c r="F586" t="str">
        <v>Medium</v>
      </c>
      <c r="G586" t="str">
        <f>INDEX(Risk_Matrix!$B$2:$D$4,MATCH(E586,Risk_Matrix!$A$2:$A$4,0),MATCH(F586,Risk_Matrix!$B$1:$D$1,0))</f>
        <v>Medium</v>
      </c>
      <c r="H586" s="1">
        <v>46175</v>
      </c>
      <c r="I586" t="str">
        <v>Mitigated</v>
      </c>
      <c r="J586" t="str">
        <v>Corrective action implemented; monitored at next visit</v>
      </c>
      <c r="K586" t="str">
        <v>Study Start-Up Specialist</v>
      </c>
      <c r="L586">
        <f>IF(G586="High",3,IF(G586="Medium",2,1))</f>
        <v>2</v>
      </c>
    </row>
    <row r="587">
      <c r="A587" t="str">
        <v>R-00586</v>
      </c>
      <c r="B587" t="str">
        <v>S-0098</v>
      </c>
      <c r="C587" t="str">
        <v>Competitive</v>
      </c>
      <c r="D587" t="str">
        <v>One or more competing trials recruiting the same indication nearby</v>
      </c>
      <c r="E587" t="str">
        <v>Low</v>
      </c>
      <c r="F587" t="str">
        <v>Medium</v>
      </c>
      <c r="G587" t="str">
        <f>INDEX(Risk_Matrix!$B$2:$D$4,MATCH(E587,Risk_Matrix!$A$2:$A$4,0),MATCH(F587,Risk_Matrix!$B$1:$D$1,0))</f>
        <v>Low</v>
      </c>
      <c r="H587" s="1">
        <v>46232</v>
      </c>
      <c r="I587" t="str">
        <v>Mitigated</v>
      </c>
      <c r="J587" t="str">
        <v>Corrective action implemented; monitored at next visit</v>
      </c>
      <c r="K587" t="str">
        <v>Regulatory Affairs Lead</v>
      </c>
      <c r="L587">
        <f>IF(G587="High",3,IF(G587="Medium",2,1))</f>
        <v>1</v>
      </c>
    </row>
    <row r="588">
      <c r="A588" t="str">
        <v>R-00587</v>
      </c>
      <c r="B588" t="str">
        <v>S-0098</v>
      </c>
      <c r="C588" t="str">
        <v>Regulatory</v>
      </c>
      <c r="D588" t="str">
        <v>Recent local regulatory policy change may affect approval timeline</v>
      </c>
      <c r="E588" t="str">
        <v>Low</v>
      </c>
      <c r="F588" t="str">
        <v>Low</v>
      </c>
      <c r="G588" t="str">
        <f>INDEX(Risk_Matrix!$B$2:$D$4,MATCH(E588,Risk_Matrix!$A$2:$A$4,0),MATCH(F588,Risk_Matrix!$B$1:$D$1,0))</f>
        <v>Low</v>
      </c>
      <c r="H588" s="1">
        <v>46225</v>
      </c>
      <c r="I588" t="str">
        <v>Mitigated</v>
      </c>
      <c r="J588" t="str">
        <v>Mitigation actions completed; residual risk accepted</v>
      </c>
      <c r="K588" t="str">
        <v>Study Start-Up Specialist</v>
      </c>
      <c r="L588">
        <f>IF(G588="High",3,IF(G588="Medium",2,1))</f>
        <v>1</v>
      </c>
    </row>
    <row r="589">
      <c r="A589" t="str">
        <v>R-00588</v>
      </c>
      <c r="B589" t="str">
        <v>S-0098</v>
      </c>
      <c r="C589" t="str">
        <v>Data Integrity</v>
      </c>
      <c r="D589" t="str">
        <v>Source data verification gap flagged in a previous monitoring visit</v>
      </c>
      <c r="E589" t="str">
        <v>High</v>
      </c>
      <c r="F589" t="str">
        <v>Medium</v>
      </c>
      <c r="G589" t="str">
        <f>INDEX(Risk_Matrix!$B$2:$D$4,MATCH(E589,Risk_Matrix!$A$2:$A$4,0),MATCH(F589,Risk_Matrix!$B$1:$D$1,0))</f>
        <v>High</v>
      </c>
      <c r="H589" s="1">
        <v>46204</v>
      </c>
      <c r="I589" t="str">
        <v>Monitoring</v>
      </c>
      <c r="J589" t="str">
        <v>Tracking indicator reviewed at each monitoring visit</v>
      </c>
      <c r="K589" t="str">
        <v>Data Management Lead</v>
      </c>
      <c r="L589">
        <f>IF(G589="High",3,IF(G589="Medium",2,1))</f>
        <v>3</v>
      </c>
    </row>
    <row r="590">
      <c r="A590" t="str">
        <v>R-00589</v>
      </c>
      <c r="B590" t="str">
        <v>S-0099</v>
      </c>
      <c r="C590" t="str">
        <v>Operational</v>
      </c>
      <c r="D590" t="str">
        <v>Key equipment calibration/certification renewal pending</v>
      </c>
      <c r="E590" t="str">
        <v>Low</v>
      </c>
      <c r="F590" t="str">
        <v>Low</v>
      </c>
      <c r="G590" t="str">
        <f>INDEX(Risk_Matrix!$B$2:$D$4,MATCH(E590,Risk_Matrix!$A$2:$A$4,0),MATCH(F590,Risk_Matrix!$B$1:$D$1,0))</f>
        <v>Low</v>
      </c>
      <c r="H590" s="1">
        <v>46151</v>
      </c>
      <c r="I590" t="str">
        <v>Mitigated</v>
      </c>
      <c r="J590" t="str">
        <v>Mitigation actions completed; residual risk accepted</v>
      </c>
      <c r="K590" t="str">
        <v>Site Feasibility Lead</v>
      </c>
      <c r="L590">
        <f>IF(G590="High",3,IF(G590="Medium",2,1))</f>
        <v>1</v>
      </c>
    </row>
    <row r="591">
      <c r="A591" t="str">
        <v>R-00590</v>
      </c>
      <c r="B591" t="str">
        <v>S-0099</v>
      </c>
      <c r="C591" t="str">
        <v>Compliance</v>
      </c>
      <c r="D591" t="str">
        <v>Minor protocol deviation noted in a prior trial at this site</v>
      </c>
      <c r="E591" t="str">
        <v>Low</v>
      </c>
      <c r="F591" t="str">
        <v>Medium</v>
      </c>
      <c r="G591" t="str">
        <f>INDEX(Risk_Matrix!$B$2:$D$4,MATCH(E591,Risk_Matrix!$A$2:$A$4,0),MATCH(F591,Risk_Matrix!$B$1:$D$1,0))</f>
        <v>Low</v>
      </c>
      <c r="H591" s="1">
        <v>46097</v>
      </c>
      <c r="I591" t="str">
        <v>Monitoring</v>
      </c>
      <c r="J591" t="str">
        <v>Under active monitoring; escalate if trend worsens</v>
      </c>
      <c r="K591" t="str">
        <v>Regulatory Affairs Lead</v>
      </c>
      <c r="L591">
        <f>IF(G591="High",3,IF(G591="Medium",2,1))</f>
        <v>1</v>
      </c>
    </row>
    <row r="592">
      <c r="A592" t="str">
        <v>R-00591</v>
      </c>
      <c r="B592" t="str">
        <v>S-0099</v>
      </c>
      <c r="C592" t="str">
        <v>Enrollment</v>
      </c>
      <c r="D592" t="str">
        <v>Historical seasonal enrollment slowdown observed at this site</v>
      </c>
      <c r="E592" t="str">
        <v>Medium</v>
      </c>
      <c r="F592" t="str">
        <v>Medium</v>
      </c>
      <c r="G592" t="str">
        <f>INDEX(Risk_Matrix!$B$2:$D$4,MATCH(E592,Risk_Matrix!$A$2:$A$4,0),MATCH(F592,Risk_Matrix!$B$1:$D$1,0))</f>
        <v>Medium</v>
      </c>
      <c r="H592" s="1">
        <v>46090</v>
      </c>
      <c r="I592" t="str">
        <v>Monitoring</v>
      </c>
      <c r="J592" t="str">
        <v>Tracking indicator reviewed at each monitoring visit</v>
      </c>
      <c r="K592" t="str">
        <v>Site Feasibility Lead</v>
      </c>
      <c r="L592">
        <f>IF(G592="High",3,IF(G592="Medium",2,1))</f>
        <v>2</v>
      </c>
    </row>
    <row r="593">
      <c r="A593" t="str">
        <v>R-00592</v>
      </c>
      <c r="B593" t="str">
        <v>S-0099</v>
      </c>
      <c r="C593" t="str">
        <v>Competitive</v>
      </c>
      <c r="D593" t="str">
        <v>Shared patient pool with an adjacent high-volume site</v>
      </c>
      <c r="E593" t="str">
        <v>Low</v>
      </c>
      <c r="F593" t="str">
        <v>Low</v>
      </c>
      <c r="G593" t="str">
        <f>INDEX(Risk_Matrix!$B$2:$D$4,MATCH(E593,Risk_Matrix!$A$2:$A$4,0),MATCH(F593,Risk_Matrix!$B$1:$D$1,0))</f>
        <v>Low</v>
      </c>
      <c r="H593" s="1">
        <v>46055</v>
      </c>
      <c r="I593" t="str">
        <v>Mitigated</v>
      </c>
      <c r="J593" t="str">
        <v>Corrective action implemented; monitored at next visit</v>
      </c>
      <c r="K593" t="str">
        <v>Clinical Ops Manager</v>
      </c>
      <c r="L593">
        <f>IF(G593="High",3,IF(G593="Medium",2,1))</f>
        <v>1</v>
      </c>
    </row>
    <row r="594">
      <c r="A594" t="str">
        <v>R-00593</v>
      </c>
      <c r="B594" t="str">
        <v>S-0099</v>
      </c>
      <c r="C594" t="str">
        <v>Regulatory</v>
      </c>
      <c r="D594" t="str">
        <v>Recent local regulatory policy change may affect approval timeline</v>
      </c>
      <c r="E594" t="str">
        <v>Low</v>
      </c>
      <c r="F594" t="str">
        <v>Medium</v>
      </c>
      <c r="G594" t="str">
        <f>INDEX(Risk_Matrix!$B$2:$D$4,MATCH(E594,Risk_Matrix!$A$2:$A$4,0),MATCH(F594,Risk_Matrix!$B$1:$D$1,0))</f>
        <v>Low</v>
      </c>
      <c r="H594" s="1">
        <v>46090</v>
      </c>
      <c r="I594" t="str">
        <v>Closed</v>
      </c>
      <c r="J594" t="str">
        <v>Issue closed out following corrective action</v>
      </c>
      <c r="K594" t="str">
        <v>Regulatory Affairs Lead</v>
      </c>
      <c r="L594">
        <f>IF(G594="High",3,IF(G594="Medium",2,1))</f>
        <v>1</v>
      </c>
    </row>
    <row r="595">
      <c r="A595" t="str">
        <v>R-00594</v>
      </c>
      <c r="B595" t="str">
        <v>S-0099</v>
      </c>
      <c r="C595" t="str">
        <v>Data Integrity</v>
      </c>
      <c r="D595" t="str">
        <v>EDC query resolution time above sponsor benchmark historically</v>
      </c>
      <c r="E595" t="str">
        <v>Low</v>
      </c>
      <c r="F595" t="str">
        <v>Medium</v>
      </c>
      <c r="G595" t="str">
        <f>INDEX(Risk_Matrix!$B$2:$D$4,MATCH(E595,Risk_Matrix!$A$2:$A$4,0),MATCH(F595,Risk_Matrix!$B$1:$D$1,0))</f>
        <v>Low</v>
      </c>
      <c r="H595" s="1">
        <v>46231</v>
      </c>
      <c r="I595" t="str">
        <v>Mitigated</v>
      </c>
      <c r="J595" t="str">
        <v>Mitigation actions completed; residual risk accepted</v>
      </c>
      <c r="K595" t="str">
        <v>Data Management Lead</v>
      </c>
      <c r="L595">
        <f>IF(G595="High",3,IF(G595="Medium",2,1))</f>
        <v>1</v>
      </c>
    </row>
    <row r="596">
      <c r="A596" t="str">
        <v>R-00595</v>
      </c>
      <c r="B596" t="str">
        <v>S-0100</v>
      </c>
      <c r="C596" t="str">
        <v>Operational</v>
      </c>
      <c r="D596" t="str">
        <v>Key equipment calibration/certification renewal pending</v>
      </c>
      <c r="E596" t="str">
        <v>Medium</v>
      </c>
      <c r="F596" t="str">
        <v>Medium</v>
      </c>
      <c r="G596" t="str">
        <f>INDEX(Risk_Matrix!$B$2:$D$4,MATCH(E596,Risk_Matrix!$A$2:$A$4,0),MATCH(F596,Risk_Matrix!$B$1:$D$1,0))</f>
        <v>Medium</v>
      </c>
      <c r="H596" s="1">
        <v>46075</v>
      </c>
      <c r="I596" t="str">
        <v>Monitoring</v>
      </c>
      <c r="J596" t="str">
        <v>Tracking indicator reviewed at each monitoring visit</v>
      </c>
      <c r="K596" t="str">
        <v>Site Feasibility Lead</v>
      </c>
      <c r="L596">
        <f>IF(G596="High",3,IF(G596="Medium",2,1))</f>
        <v>2</v>
      </c>
    </row>
    <row r="597">
      <c r="A597" t="str">
        <v>R-00596</v>
      </c>
      <c r="B597" t="str">
        <v>S-0100</v>
      </c>
      <c r="C597" t="str">
        <v>Compliance</v>
      </c>
      <c r="D597" t="str">
        <v>GCP refresher training overdue for part of site staff</v>
      </c>
      <c r="E597" t="str">
        <v>High</v>
      </c>
      <c r="F597" t="str">
        <v>Medium</v>
      </c>
      <c r="G597" t="str">
        <f>INDEX(Risk_Matrix!$B$2:$D$4,MATCH(E597,Risk_Matrix!$A$2:$A$4,0),MATCH(F597,Risk_Matrix!$B$1:$D$1,0))</f>
        <v>High</v>
      </c>
      <c r="H597" s="1">
        <v>46209</v>
      </c>
      <c r="I597" t="str">
        <v>Open</v>
      </c>
      <c r="J597" t="str">
        <v>Mitigation plan to be defined during site initiation visit</v>
      </c>
      <c r="K597" t="str">
        <v>Regulatory Affairs Lead</v>
      </c>
      <c r="L597">
        <f>IF(G597="High",3,IF(G597="Medium",2,1))</f>
        <v>3</v>
      </c>
    </row>
    <row r="598">
      <c r="A598" t="str">
        <v>R-00597</v>
      </c>
      <c r="B598" t="str">
        <v>S-0100</v>
      </c>
      <c r="C598" t="str">
        <v>Enrollment</v>
      </c>
      <c r="D598" t="str">
        <v>Screen failure rate above regional average in past studies</v>
      </c>
      <c r="E598" t="str">
        <v>Low</v>
      </c>
      <c r="F598" t="str">
        <v>Low</v>
      </c>
      <c r="G598" t="str">
        <f>INDEX(Risk_Matrix!$B$2:$D$4,MATCH(E598,Risk_Matrix!$A$2:$A$4,0),MATCH(F598,Risk_Matrix!$B$1:$D$1,0))</f>
        <v>Low</v>
      </c>
      <c r="H598" s="1">
        <v>46107</v>
      </c>
      <c r="I598" t="str">
        <v>Closed</v>
      </c>
      <c r="J598" t="str">
        <v>Resolved; no further action required</v>
      </c>
      <c r="K598" t="str">
        <v>Site Feasibility Lead</v>
      </c>
      <c r="L598">
        <f>IF(G598="High",3,IF(G598="Medium",2,1))</f>
        <v>1</v>
      </c>
    </row>
    <row r="599">
      <c r="A599" t="str">
        <v>R-00598</v>
      </c>
      <c r="B599" t="str">
        <v>S-0100</v>
      </c>
      <c r="C599" t="str">
        <v>Competitive</v>
      </c>
      <c r="D599" t="str">
        <v>Overlapping investigator commitments across concurrent trials</v>
      </c>
      <c r="E599" t="str">
        <v>High</v>
      </c>
      <c r="F599" t="str">
        <v>High</v>
      </c>
      <c r="G599" t="str">
        <f>INDEX(Risk_Matrix!$B$2:$D$4,MATCH(E599,Risk_Matrix!$A$2:$A$4,0),MATCH(F599,Risk_Matrix!$B$1:$D$1,0))</f>
        <v>High</v>
      </c>
      <c r="H599" s="1">
        <v>46205</v>
      </c>
      <c r="I599" t="str">
        <v>Open</v>
      </c>
      <c r="J599" t="str">
        <v>Mitigation plan to be defined during site initiation visit</v>
      </c>
      <c r="K599" t="str">
        <v>Regulatory Affairs Lead</v>
      </c>
      <c r="L599">
        <f>IF(G599="High",3,IF(G599="Medium",2,1))</f>
        <v>3</v>
      </c>
    </row>
    <row r="600">
      <c r="A600" t="str">
        <v>R-00599</v>
      </c>
      <c r="B600" t="str">
        <v>S-0100</v>
      </c>
      <c r="C600" t="str">
        <v>Regulatory</v>
      </c>
      <c r="D600" t="str">
        <v>Local ethics committee review queue longer than regional average</v>
      </c>
      <c r="E600" t="str">
        <v>Medium</v>
      </c>
      <c r="F600" t="str">
        <v>Low</v>
      </c>
      <c r="G600" t="str">
        <f>INDEX(Risk_Matrix!$B$2:$D$4,MATCH(E600,Risk_Matrix!$A$2:$A$4,0),MATCH(F600,Risk_Matrix!$B$1:$D$1,0))</f>
        <v>Low</v>
      </c>
      <c r="H600" s="1">
        <v>46235</v>
      </c>
      <c r="I600" t="str">
        <v>Closed</v>
      </c>
      <c r="J600" t="str">
        <v>Issue closed out following corrective action</v>
      </c>
      <c r="K600" t="str">
        <v>Regulatory Affairs Lead</v>
      </c>
      <c r="L600">
        <f>IF(G600="High",3,IF(G600="Medium",2,1))</f>
        <v>1</v>
      </c>
    </row>
    <row r="601">
      <c r="A601" t="str">
        <v>R-00600</v>
      </c>
      <c r="B601" t="str">
        <v>S-0100</v>
      </c>
      <c r="C601" t="str">
        <v>Data Integrity</v>
      </c>
      <c r="D601" t="str">
        <v>Site is new to the sponsor's EDC platform, limited track record</v>
      </c>
      <c r="E601" t="str">
        <v>Medium</v>
      </c>
      <c r="F601" t="str">
        <v>Medium</v>
      </c>
      <c r="G601" t="str">
        <f>INDEX(Risk_Matrix!$B$2:$D$4,MATCH(E601,Risk_Matrix!$A$2:$A$4,0),MATCH(F601,Risk_Matrix!$B$1:$D$1,0))</f>
        <v>Medium</v>
      </c>
      <c r="H601" s="1">
        <v>46058</v>
      </c>
      <c r="I601" t="str">
        <v>Mitigated</v>
      </c>
      <c r="J601" t="str">
        <v>Mitigation actions completed; residual risk accepted</v>
      </c>
      <c r="K601" t="str">
        <v>Data Management Lead</v>
      </c>
      <c r="L601">
        <f>IF(G601="High",3,IF(G601="Medium",2,1))</f>
        <v>2</v>
      </c>
    </row>
    <row r="602">
      <c r="A602" t="str">
        <v>R-00601</v>
      </c>
      <c r="B602" t="str">
        <v>S-0101</v>
      </c>
      <c r="C602" t="str">
        <v>Operational</v>
      </c>
      <c r="D602" t="str">
        <v>Key equipment calibration/certification renewal pending</v>
      </c>
      <c r="E602" t="str">
        <v>Low</v>
      </c>
      <c r="F602" t="str">
        <v>Low</v>
      </c>
      <c r="G602" t="str">
        <f>INDEX(Risk_Matrix!$B$2:$D$4,MATCH(E602,Risk_Matrix!$A$2:$A$4,0),MATCH(F602,Risk_Matrix!$B$1:$D$1,0))</f>
        <v>Low</v>
      </c>
      <c r="H602" s="1">
        <v>46109</v>
      </c>
      <c r="I602" t="str">
        <v>Mitigated</v>
      </c>
      <c r="J602" t="str">
        <v>Corrective action implemented; monitored at next visit</v>
      </c>
      <c r="K602" t="str">
        <v>Site Feasibility Lead</v>
      </c>
      <c r="L602">
        <f>IF(G602="High",3,IF(G602="Medium",2,1))</f>
        <v>1</v>
      </c>
    </row>
    <row r="603">
      <c r="A603" t="str">
        <v>R-00602</v>
      </c>
      <c r="B603" t="str">
        <v>S-0101</v>
      </c>
      <c r="C603" t="str">
        <v>Compliance</v>
      </c>
      <c r="D603" t="str">
        <v>GCP refresher training overdue for part of site staff</v>
      </c>
      <c r="E603" t="str">
        <v>Low</v>
      </c>
      <c r="F603" t="str">
        <v>Low</v>
      </c>
      <c r="G603" t="str">
        <f>INDEX(Risk_Matrix!$B$2:$D$4,MATCH(E603,Risk_Matrix!$A$2:$A$4,0),MATCH(F603,Risk_Matrix!$B$1:$D$1,0))</f>
        <v>Low</v>
      </c>
      <c r="H603" s="1">
        <v>46195</v>
      </c>
      <c r="I603" t="str">
        <v>Mitigated</v>
      </c>
      <c r="J603" t="str">
        <v>Corrective action implemented; monitored at next visit</v>
      </c>
      <c r="K603" t="str">
        <v>Data Management Lead</v>
      </c>
      <c r="L603">
        <f>IF(G603="High",3,IF(G603="Medium",2,1))</f>
        <v>1</v>
      </c>
    </row>
    <row r="604">
      <c r="A604" t="str">
        <v>R-00603</v>
      </c>
      <c r="B604" t="str">
        <v>S-0101</v>
      </c>
      <c r="C604" t="str">
        <v>Enrollment</v>
      </c>
      <c r="D604" t="str">
        <v>Patient travel distance may affect long-term retention</v>
      </c>
      <c r="E604" t="str">
        <v>Low</v>
      </c>
      <c r="F604" t="str">
        <v>Medium</v>
      </c>
      <c r="G604" t="str">
        <f>INDEX(Risk_Matrix!$B$2:$D$4,MATCH(E604,Risk_Matrix!$A$2:$A$4,0),MATCH(F604,Risk_Matrix!$B$1:$D$1,0))</f>
        <v>Low</v>
      </c>
      <c r="H604" s="1">
        <v>46097</v>
      </c>
      <c r="I604" t="str">
        <v>Mitigated</v>
      </c>
      <c r="J604" t="str">
        <v>Corrective action implemented; monitored at next visit</v>
      </c>
      <c r="K604" t="str">
        <v>Site Feasibility Lead</v>
      </c>
      <c r="L604">
        <f>IF(G604="High",3,IF(G604="Medium",2,1))</f>
        <v>1</v>
      </c>
    </row>
    <row r="605">
      <c r="A605" t="str">
        <v>R-00604</v>
      </c>
      <c r="B605" t="str">
        <v>S-0101</v>
      </c>
      <c r="C605" t="str">
        <v>Competitive</v>
      </c>
      <c r="D605" t="str">
        <v>Overlapping investigator commitments across concurrent trials</v>
      </c>
      <c r="E605" t="str">
        <v>High</v>
      </c>
      <c r="F605" t="str">
        <v>Medium</v>
      </c>
      <c r="G605" t="str">
        <f>INDEX(Risk_Matrix!$B$2:$D$4,MATCH(E605,Risk_Matrix!$A$2:$A$4,0),MATCH(F605,Risk_Matrix!$B$1:$D$1,0))</f>
        <v>High</v>
      </c>
      <c r="H605" s="1">
        <v>46072</v>
      </c>
      <c r="I605" t="str">
        <v>Monitoring</v>
      </c>
      <c r="J605" t="str">
        <v>Under active monitoring; escalate if trend worsens</v>
      </c>
      <c r="K605" t="str">
        <v>Regulatory Affairs Lead</v>
      </c>
      <c r="L605">
        <f>IF(G605="High",3,IF(G605="Medium",2,1))</f>
        <v>3</v>
      </c>
    </row>
    <row r="606">
      <c r="A606" t="str">
        <v>R-00605</v>
      </c>
      <c r="B606" t="str">
        <v>S-0101</v>
      </c>
      <c r="C606" t="str">
        <v>Regulatory</v>
      </c>
      <c r="D606" t="str">
        <v>Local ethics committee review queue longer than regional average</v>
      </c>
      <c r="E606" t="str">
        <v>Low</v>
      </c>
      <c r="F606" t="str">
        <v>Medium</v>
      </c>
      <c r="G606" t="str">
        <f>INDEX(Risk_Matrix!$B$2:$D$4,MATCH(E606,Risk_Matrix!$A$2:$A$4,0),MATCH(F606,Risk_Matrix!$B$1:$D$1,0))</f>
        <v>Low</v>
      </c>
      <c r="H606" s="1">
        <v>46167</v>
      </c>
      <c r="I606" t="str">
        <v>Mitigated</v>
      </c>
      <c r="J606" t="str">
        <v>Mitigation actions completed; residual risk accepted</v>
      </c>
      <c r="K606" t="str">
        <v>Regulatory Affairs Lead</v>
      </c>
      <c r="L606">
        <f>IF(G606="High",3,IF(G606="Medium",2,1))</f>
        <v>1</v>
      </c>
    </row>
    <row r="607">
      <c r="A607" t="str">
        <v>R-00606</v>
      </c>
      <c r="B607" t="str">
        <v>S-0101</v>
      </c>
      <c r="C607" t="str">
        <v>Data Integrity</v>
      </c>
      <c r="D607" t="str">
        <v>EDC query resolution time above sponsor benchmark historically</v>
      </c>
      <c r="E607" t="str">
        <v>Medium</v>
      </c>
      <c r="F607" t="str">
        <v>High</v>
      </c>
      <c r="G607" t="str">
        <f>INDEX(Risk_Matrix!$B$2:$D$4,MATCH(E607,Risk_Matrix!$A$2:$A$4,0),MATCH(F607,Risk_Matrix!$B$1:$D$1,0))</f>
        <v>High</v>
      </c>
      <c r="H607" s="1">
        <v>46168</v>
      </c>
      <c r="I607" t="str">
        <v>Open</v>
      </c>
      <c r="J607" t="str">
        <v>Action plan pending sponsor/site review</v>
      </c>
      <c r="K607" t="str">
        <v>Data Management Lead</v>
      </c>
      <c r="L607">
        <f>IF(G607="High",3,IF(G607="Medium",2,1))</f>
        <v>3</v>
      </c>
    </row>
    <row r="608">
      <c r="A608" t="str">
        <v>R-00607</v>
      </c>
      <c r="B608" t="str">
        <v>S-0102</v>
      </c>
      <c r="C608" t="str">
        <v>Operational</v>
      </c>
      <c r="D608" t="str">
        <v>Clinical coordinator role currently open, may delay start-up</v>
      </c>
      <c r="E608" t="str">
        <v>Low</v>
      </c>
      <c r="F608" t="str">
        <v>Low</v>
      </c>
      <c r="G608" t="str">
        <f>INDEX(Risk_Matrix!$B$2:$D$4,MATCH(E608,Risk_Matrix!$A$2:$A$4,0),MATCH(F608,Risk_Matrix!$B$1:$D$1,0))</f>
        <v>Low</v>
      </c>
      <c r="H608" s="1">
        <v>46151</v>
      </c>
      <c r="I608" t="str">
        <v>Open</v>
      </c>
      <c r="J608" t="str">
        <v>Action plan pending sponsor/site review</v>
      </c>
      <c r="K608" t="str">
        <v>Site Feasibility Lead</v>
      </c>
      <c r="L608">
        <f>IF(G608="High",3,IF(G608="Medium",2,1))</f>
        <v>1</v>
      </c>
    </row>
    <row r="609">
      <c r="A609" t="str">
        <v>R-00608</v>
      </c>
      <c r="B609" t="str">
        <v>S-0102</v>
      </c>
      <c r="C609" t="str">
        <v>Compliance</v>
      </c>
      <c r="D609" t="str">
        <v>Minor protocol deviation noted in a prior trial at this site</v>
      </c>
      <c r="E609" t="str">
        <v>Medium</v>
      </c>
      <c r="F609" t="str">
        <v>High</v>
      </c>
      <c r="G609" t="str">
        <f>INDEX(Risk_Matrix!$B$2:$D$4,MATCH(E609,Risk_Matrix!$A$2:$A$4,0),MATCH(F609,Risk_Matrix!$B$1:$D$1,0))</f>
        <v>High</v>
      </c>
      <c r="H609" s="1">
        <v>46220</v>
      </c>
      <c r="I609" t="str">
        <v>Open</v>
      </c>
      <c r="J609" t="str">
        <v>Mitigation plan to be defined during site initiation visit</v>
      </c>
      <c r="K609" t="str">
        <v>Data Management Lead</v>
      </c>
      <c r="L609">
        <f>IF(G609="High",3,IF(G609="Medium",2,1))</f>
        <v>3</v>
      </c>
    </row>
    <row r="610">
      <c r="A610" t="str">
        <v>R-00609</v>
      </c>
      <c r="B610" t="str">
        <v>S-0102</v>
      </c>
      <c r="C610" t="str">
        <v>Enrollment</v>
      </c>
      <c r="D610" t="str">
        <v>Historical seasonal enrollment slowdown observed at this site</v>
      </c>
      <c r="E610" t="str">
        <v>Low</v>
      </c>
      <c r="F610" t="str">
        <v>Low</v>
      </c>
      <c r="G610" t="str">
        <f>INDEX(Risk_Matrix!$B$2:$D$4,MATCH(E610,Risk_Matrix!$A$2:$A$4,0),MATCH(F610,Risk_Matrix!$B$1:$D$1,0))</f>
        <v>Low</v>
      </c>
      <c r="H610" s="1">
        <v>46220</v>
      </c>
      <c r="I610" t="str">
        <v>Mitigated</v>
      </c>
      <c r="J610" t="str">
        <v>Mitigation actions completed; residual risk accepted</v>
      </c>
      <c r="K610" t="str">
        <v>Study Start-Up Specialist</v>
      </c>
      <c r="L610">
        <f>IF(G610="High",3,IF(G610="Medium",2,1))</f>
        <v>1</v>
      </c>
    </row>
    <row r="611">
      <c r="A611" t="str">
        <v>R-00610</v>
      </c>
      <c r="B611" t="str">
        <v>S-0102</v>
      </c>
      <c r="C611" t="str">
        <v>Competitive</v>
      </c>
      <c r="D611" t="str">
        <v>Shared patient pool with an adjacent high-volume site</v>
      </c>
      <c r="E611" t="str">
        <v>Low</v>
      </c>
      <c r="F611" t="str">
        <v>Medium</v>
      </c>
      <c r="G611" t="str">
        <f>INDEX(Risk_Matrix!$B$2:$D$4,MATCH(E611,Risk_Matrix!$A$2:$A$4,0),MATCH(F611,Risk_Matrix!$B$1:$D$1,0))</f>
        <v>Low</v>
      </c>
      <c r="H611" s="1">
        <v>46188</v>
      </c>
      <c r="I611" t="str">
        <v>Monitoring</v>
      </c>
      <c r="J611" t="str">
        <v>Under active monitoring; escalate if trend worsens</v>
      </c>
      <c r="K611" t="str">
        <v>Clinical Ops Manager</v>
      </c>
      <c r="L611">
        <f>IF(G611="High",3,IF(G611="Medium",2,1))</f>
        <v>1</v>
      </c>
    </row>
    <row r="612">
      <c r="A612" t="str">
        <v>R-00611</v>
      </c>
      <c r="B612" t="str">
        <v>S-0102</v>
      </c>
      <c r="C612" t="str">
        <v>Regulatory</v>
      </c>
      <c r="D612" t="str">
        <v>Local ethics committee review queue longer than regional average</v>
      </c>
      <c r="E612" t="str">
        <v>Medium</v>
      </c>
      <c r="F612" t="str">
        <v>Medium</v>
      </c>
      <c r="G612" t="str">
        <f>INDEX(Risk_Matrix!$B$2:$D$4,MATCH(E612,Risk_Matrix!$A$2:$A$4,0),MATCH(F612,Risk_Matrix!$B$1:$D$1,0))</f>
        <v>Medium</v>
      </c>
      <c r="H612" s="1">
        <v>46233</v>
      </c>
      <c r="I612" t="str">
        <v>Monitoring</v>
      </c>
      <c r="J612" t="str">
        <v>Under active monitoring; escalate if trend worsens</v>
      </c>
      <c r="K612" t="str">
        <v>Regulatory Affairs Lead</v>
      </c>
      <c r="L612">
        <f>IF(G612="High",3,IF(G612="Medium",2,1))</f>
        <v>2</v>
      </c>
    </row>
    <row r="613">
      <c r="A613" t="str">
        <v>R-00612</v>
      </c>
      <c r="B613" t="str">
        <v>S-0102</v>
      </c>
      <c r="C613" t="str">
        <v>Data Integrity</v>
      </c>
      <c r="D613" t="str">
        <v>EDC query resolution time above sponsor benchmark historically</v>
      </c>
      <c r="E613" t="str">
        <v>Low</v>
      </c>
      <c r="F613" t="str">
        <v>Medium</v>
      </c>
      <c r="G613" t="str">
        <f>INDEX(Risk_Matrix!$B$2:$D$4,MATCH(E613,Risk_Matrix!$A$2:$A$4,0),MATCH(F613,Risk_Matrix!$B$1:$D$1,0))</f>
        <v>Low</v>
      </c>
      <c r="H613" s="1">
        <v>46165</v>
      </c>
      <c r="I613" t="str">
        <v>Closed</v>
      </c>
      <c r="J613" t="str">
        <v>Resolved; no further action required</v>
      </c>
      <c r="K613" t="str">
        <v>Data Management Lead</v>
      </c>
      <c r="L613">
        <f>IF(G613="High",3,IF(G613="Medium",2,1))</f>
        <v>1</v>
      </c>
    </row>
    <row r="614">
      <c r="A614" t="str">
        <v>R-00613</v>
      </c>
      <c r="B614" t="str">
        <v>S-0103</v>
      </c>
      <c r="C614" t="str">
        <v>Operational</v>
      </c>
      <c r="D614" t="str">
        <v>Nursing staff ratio below recommended threshold for trial volume</v>
      </c>
      <c r="E614" t="str">
        <v>Low</v>
      </c>
      <c r="F614" t="str">
        <v>Low</v>
      </c>
      <c r="G614" t="str">
        <f>INDEX(Risk_Matrix!$B$2:$D$4,MATCH(E614,Risk_Matrix!$A$2:$A$4,0),MATCH(F614,Risk_Matrix!$B$1:$D$1,0))</f>
        <v>Low</v>
      </c>
      <c r="H614" s="1">
        <v>46076</v>
      </c>
      <c r="I614" t="str">
        <v>Monitoring</v>
      </c>
      <c r="J614" t="str">
        <v>Tracking indicator reviewed at each monitoring visit</v>
      </c>
      <c r="K614" t="str">
        <v>Site Feasibility Lead</v>
      </c>
      <c r="L614">
        <f>IF(G614="High",3,IF(G614="Medium",2,1))</f>
        <v>1</v>
      </c>
    </row>
    <row r="615">
      <c r="A615" t="str">
        <v>R-00614</v>
      </c>
      <c r="B615" t="str">
        <v>S-0103</v>
      </c>
      <c r="C615" t="str">
        <v>Compliance</v>
      </c>
      <c r="D615" t="str">
        <v>Informed consent documentation gap flagged in last internal audit</v>
      </c>
      <c r="E615" t="str">
        <v>Low</v>
      </c>
      <c r="F615" t="str">
        <v>Low</v>
      </c>
      <c r="G615" t="str">
        <f>INDEX(Risk_Matrix!$B$2:$D$4,MATCH(E615,Risk_Matrix!$A$2:$A$4,0),MATCH(F615,Risk_Matrix!$B$1:$D$1,0))</f>
        <v>Low</v>
      </c>
      <c r="H615" s="1">
        <v>46173</v>
      </c>
      <c r="I615" t="str">
        <v>Mitigated</v>
      </c>
      <c r="J615" t="str">
        <v>Mitigation actions completed; residual risk accepted</v>
      </c>
      <c r="K615" t="str">
        <v>Data Management Lead</v>
      </c>
      <c r="L615">
        <f>IF(G615="High",3,IF(G615="Medium",2,1))</f>
        <v>1</v>
      </c>
    </row>
    <row r="616">
      <c r="A616" t="str">
        <v>R-00615</v>
      </c>
      <c r="B616" t="str">
        <v>S-0103</v>
      </c>
      <c r="C616" t="str">
        <v>Enrollment</v>
      </c>
      <c r="D616" t="str">
        <v>Patient travel distance may affect long-term retention</v>
      </c>
      <c r="E616" t="str">
        <v>Low</v>
      </c>
      <c r="F616" t="str">
        <v>Low</v>
      </c>
      <c r="G616" t="str">
        <f>INDEX(Risk_Matrix!$B$2:$D$4,MATCH(E616,Risk_Matrix!$A$2:$A$4,0),MATCH(F616,Risk_Matrix!$B$1:$D$1,0))</f>
        <v>Low</v>
      </c>
      <c r="H616" s="1">
        <v>46078</v>
      </c>
      <c r="I616" t="str">
        <v>Closed</v>
      </c>
      <c r="J616" t="str">
        <v>Issue closed out following corrective action</v>
      </c>
      <c r="K616" t="str">
        <v>Study Start-Up Specialist</v>
      </c>
      <c r="L616">
        <f>IF(G616="High",3,IF(G616="Medium",2,1))</f>
        <v>1</v>
      </c>
    </row>
    <row r="617">
      <c r="A617" t="str">
        <v>R-00616</v>
      </c>
      <c r="B617" t="str">
        <v>S-0103</v>
      </c>
      <c r="C617" t="str">
        <v>Competitive</v>
      </c>
      <c r="D617" t="str">
        <v>One or more competing trials recruiting the same indication nearby</v>
      </c>
      <c r="E617" t="str">
        <v>Low</v>
      </c>
      <c r="F617" t="str">
        <v>Low</v>
      </c>
      <c r="G617" t="str">
        <f>INDEX(Risk_Matrix!$B$2:$D$4,MATCH(E617,Risk_Matrix!$A$2:$A$4,0),MATCH(F617,Risk_Matrix!$B$1:$D$1,0))</f>
        <v>Low</v>
      </c>
      <c r="H617" s="1">
        <v>46172</v>
      </c>
      <c r="I617" t="str">
        <v>Monitoring</v>
      </c>
      <c r="J617" t="str">
        <v>Tracking indicator reviewed at each monitoring visit</v>
      </c>
      <c r="K617" t="str">
        <v>Regulatory Affairs Lead</v>
      </c>
      <c r="L617">
        <f>IF(G617="High",3,IF(G617="Medium",2,1))</f>
        <v>1</v>
      </c>
    </row>
    <row r="618">
      <c r="A618" t="str">
        <v>R-00617</v>
      </c>
      <c r="B618" t="str">
        <v>S-0103</v>
      </c>
      <c r="C618" t="str">
        <v>Regulatory</v>
      </c>
      <c r="D618" t="str">
        <v>Recent local regulatory policy change may affect approval timeline</v>
      </c>
      <c r="E618" t="str">
        <v>Low</v>
      </c>
      <c r="F618" t="str">
        <v>Low</v>
      </c>
      <c r="G618" t="str">
        <f>INDEX(Risk_Matrix!$B$2:$D$4,MATCH(E618,Risk_Matrix!$A$2:$A$4,0),MATCH(F618,Risk_Matrix!$B$1:$D$1,0))</f>
        <v>Low</v>
      </c>
      <c r="H618" s="1">
        <v>46156</v>
      </c>
      <c r="I618" t="str">
        <v>Open</v>
      </c>
      <c r="J618" t="str">
        <v>Mitigation plan to be defined during site initiation visit</v>
      </c>
      <c r="K618" t="str">
        <v>Regulatory Affairs Lead</v>
      </c>
      <c r="L618">
        <f>IF(G618="High",3,IF(G618="Medium",2,1))</f>
        <v>1</v>
      </c>
    </row>
    <row r="619">
      <c r="A619" t="str">
        <v>R-00618</v>
      </c>
      <c r="B619" t="str">
        <v>S-0103</v>
      </c>
      <c r="C619" t="str">
        <v>Data Integrity</v>
      </c>
      <c r="D619" t="str">
        <v>Site is new to the sponsor's EDC platform, limited track record</v>
      </c>
      <c r="E619" t="str">
        <v>Low</v>
      </c>
      <c r="F619" t="str">
        <v>Low</v>
      </c>
      <c r="G619" t="str">
        <f>INDEX(Risk_Matrix!$B$2:$D$4,MATCH(E619,Risk_Matrix!$A$2:$A$4,0),MATCH(F619,Risk_Matrix!$B$1:$D$1,0))</f>
        <v>Low</v>
      </c>
      <c r="H619" s="1">
        <v>46062</v>
      </c>
      <c r="I619" t="str">
        <v>Monitoring</v>
      </c>
      <c r="J619" t="str">
        <v>Under active monitoring; escalate if trend worsens</v>
      </c>
      <c r="K619" t="str">
        <v>Data Management Lead</v>
      </c>
      <c r="L619">
        <f>IF(G619="High",3,IF(G619="Medium",2,1))</f>
        <v>1</v>
      </c>
    </row>
    <row r="620">
      <c r="A620" t="str">
        <v>R-00619</v>
      </c>
      <c r="B620" t="str">
        <v>S-0104</v>
      </c>
      <c r="C620" t="str">
        <v>Operational</v>
      </c>
      <c r="D620" t="str">
        <v>Clinical coordinator role currently open, may delay start-up</v>
      </c>
      <c r="E620" t="str">
        <v>Low</v>
      </c>
      <c r="F620" t="str">
        <v>Low</v>
      </c>
      <c r="G620" t="str">
        <f>INDEX(Risk_Matrix!$B$2:$D$4,MATCH(E620,Risk_Matrix!$A$2:$A$4,0),MATCH(F620,Risk_Matrix!$B$1:$D$1,0))</f>
        <v>Low</v>
      </c>
      <c r="H620" s="1">
        <v>46221</v>
      </c>
      <c r="I620" t="str">
        <v>Monitoring</v>
      </c>
      <c r="J620" t="str">
        <v>Tracking indicator reviewed at each monitoring visit</v>
      </c>
      <c r="K620" t="str">
        <v>Site Feasibility Lead</v>
      </c>
      <c r="L620">
        <f>IF(G620="High",3,IF(G620="Medium",2,1))</f>
        <v>1</v>
      </c>
    </row>
    <row r="621">
      <c r="A621" t="str">
        <v>R-00620</v>
      </c>
      <c r="B621" t="str">
        <v>S-0104</v>
      </c>
      <c r="C621" t="str">
        <v>Compliance</v>
      </c>
      <c r="D621" t="str">
        <v>Prior regulatory inspection finding not yet fully closed out</v>
      </c>
      <c r="E621" t="str">
        <v>High</v>
      </c>
      <c r="F621" t="str">
        <v>Low</v>
      </c>
      <c r="G621" t="str">
        <f>INDEX(Risk_Matrix!$B$2:$D$4,MATCH(E621,Risk_Matrix!$A$2:$A$4,0),MATCH(F621,Risk_Matrix!$B$1:$D$1,0))</f>
        <v>Medium</v>
      </c>
      <c r="H621" s="1">
        <v>46161</v>
      </c>
      <c r="I621" t="str">
        <v>Monitoring</v>
      </c>
      <c r="J621" t="str">
        <v>Under active monitoring; escalate if trend worsens</v>
      </c>
      <c r="K621" t="str">
        <v>Regulatory Affairs Lead</v>
      </c>
      <c r="L621">
        <f>IF(G621="High",3,IF(G621="Medium",2,1))</f>
        <v>2</v>
      </c>
    </row>
    <row r="622">
      <c r="A622" t="str">
        <v>R-00621</v>
      </c>
      <c r="B622" t="str">
        <v>S-0104</v>
      </c>
      <c r="C622" t="str">
        <v>Enrollment</v>
      </c>
      <c r="D622" t="str">
        <v>Patient travel distance may affect long-term retention</v>
      </c>
      <c r="E622" t="str">
        <v>Low</v>
      </c>
      <c r="F622" t="str">
        <v>Low</v>
      </c>
      <c r="G622" t="str">
        <f>INDEX(Risk_Matrix!$B$2:$D$4,MATCH(E622,Risk_Matrix!$A$2:$A$4,0),MATCH(F622,Risk_Matrix!$B$1:$D$1,0))</f>
        <v>Low</v>
      </c>
      <c r="H622" s="1">
        <v>46161</v>
      </c>
      <c r="I622" t="str">
        <v>Monitoring</v>
      </c>
      <c r="J622" t="str">
        <v>Tracking indicator reviewed at each monitoring visit</v>
      </c>
      <c r="K622" t="str">
        <v>Site Feasibility Lead</v>
      </c>
      <c r="L622">
        <f>IF(G622="High",3,IF(G622="Medium",2,1))</f>
        <v>1</v>
      </c>
    </row>
    <row r="623">
      <c r="A623" t="str">
        <v>R-00622</v>
      </c>
      <c r="B623" t="str">
        <v>S-0104</v>
      </c>
      <c r="C623" t="str">
        <v>Competitive</v>
      </c>
      <c r="D623" t="str">
        <v>One or more competing trials recruiting the same indication nearby</v>
      </c>
      <c r="E623" t="str">
        <v>High</v>
      </c>
      <c r="F623" t="str">
        <v>Medium</v>
      </c>
      <c r="G623" t="str">
        <f>INDEX(Risk_Matrix!$B$2:$D$4,MATCH(E623,Risk_Matrix!$A$2:$A$4,0),MATCH(F623,Risk_Matrix!$B$1:$D$1,0))</f>
        <v>High</v>
      </c>
      <c r="H623" s="1">
        <v>46217</v>
      </c>
      <c r="I623" t="str">
        <v>Open</v>
      </c>
      <c r="J623" t="str">
        <v>Mitigation plan to be defined during site initiation visit</v>
      </c>
      <c r="K623" t="str">
        <v>Regulatory Affairs Lead</v>
      </c>
      <c r="L623">
        <f>IF(G623="High",3,IF(G623="Medium",2,1))</f>
        <v>3</v>
      </c>
    </row>
    <row r="624">
      <c r="A624" t="str">
        <v>R-00623</v>
      </c>
      <c r="B624" t="str">
        <v>S-0104</v>
      </c>
      <c r="C624" t="str">
        <v>Regulatory</v>
      </c>
      <c r="D624" t="str">
        <v>Recent local regulatory policy change may affect approval timeline</v>
      </c>
      <c r="E624" t="str">
        <v>Medium</v>
      </c>
      <c r="F624" t="str">
        <v>Low</v>
      </c>
      <c r="G624" t="str">
        <f>INDEX(Risk_Matrix!$B$2:$D$4,MATCH(E624,Risk_Matrix!$A$2:$A$4,0),MATCH(F624,Risk_Matrix!$B$1:$D$1,0))</f>
        <v>Low</v>
      </c>
      <c r="H624" s="1">
        <v>46096</v>
      </c>
      <c r="I624" t="str">
        <v>Monitoring</v>
      </c>
      <c r="J624" t="str">
        <v>Under active monitoring; escalate if trend worsens</v>
      </c>
      <c r="K624" t="str">
        <v>Regulatory Affairs Lead</v>
      </c>
      <c r="L624">
        <f>IF(G624="High",3,IF(G624="Medium",2,1))</f>
        <v>1</v>
      </c>
    </row>
    <row r="625">
      <c r="A625" t="str">
        <v>R-00624</v>
      </c>
      <c r="B625" t="str">
        <v>S-0104</v>
      </c>
      <c r="C625" t="str">
        <v>Data Integrity</v>
      </c>
      <c r="D625" t="str">
        <v>EDC query resolution time above sponsor benchmark historically</v>
      </c>
      <c r="E625" t="str">
        <v>High</v>
      </c>
      <c r="F625" t="str">
        <v>Medium</v>
      </c>
      <c r="G625" t="str">
        <f>INDEX(Risk_Matrix!$B$2:$D$4,MATCH(E625,Risk_Matrix!$A$2:$A$4,0),MATCH(F625,Risk_Matrix!$B$1:$D$1,0))</f>
        <v>High</v>
      </c>
      <c r="H625" s="1">
        <v>46208</v>
      </c>
      <c r="I625" t="str">
        <v>Monitoring</v>
      </c>
      <c r="J625" t="str">
        <v>Tracking indicator reviewed at each monitoring visit</v>
      </c>
      <c r="K625" t="str">
        <v>Data Management Lead</v>
      </c>
      <c r="L625">
        <f>IF(G625="High",3,IF(G625="Medium",2,1))</f>
        <v>3</v>
      </c>
    </row>
    <row r="626">
      <c r="A626" t="str">
        <v>R-00625</v>
      </c>
      <c r="B626" t="str">
        <v>S-0105</v>
      </c>
      <c r="C626" t="str">
        <v>Operational</v>
      </c>
      <c r="D626" t="str">
        <v>Backup power/generator certification not yet confirmed</v>
      </c>
      <c r="E626" t="str">
        <v>Medium</v>
      </c>
      <c r="F626" t="str">
        <v>Low</v>
      </c>
      <c r="G626" t="str">
        <f>INDEX(Risk_Matrix!$B$2:$D$4,MATCH(E626,Risk_Matrix!$A$2:$A$4,0),MATCH(F626,Risk_Matrix!$B$1:$D$1,0))</f>
        <v>Low</v>
      </c>
      <c r="H626" s="1">
        <v>46176</v>
      </c>
      <c r="I626" t="str">
        <v>Monitoring</v>
      </c>
      <c r="J626" t="str">
        <v>Under active monitoring; escalate if trend worsens</v>
      </c>
      <c r="K626" t="str">
        <v>Site Feasibility Lead</v>
      </c>
      <c r="L626">
        <f>IF(G626="High",3,IF(G626="Medium",2,1))</f>
        <v>1</v>
      </c>
    </row>
    <row r="627">
      <c r="A627" t="str">
        <v>R-00626</v>
      </c>
      <c r="B627" t="str">
        <v>S-0105</v>
      </c>
      <c r="C627" t="str">
        <v>Compliance</v>
      </c>
      <c r="D627" t="str">
        <v>Informed consent documentation gap flagged in last internal audit</v>
      </c>
      <c r="E627" t="str">
        <v>Low</v>
      </c>
      <c r="F627" t="str">
        <v>Low</v>
      </c>
      <c r="G627" t="str">
        <f>INDEX(Risk_Matrix!$B$2:$D$4,MATCH(E627,Risk_Matrix!$A$2:$A$4,0),MATCH(F627,Risk_Matrix!$B$1:$D$1,0))</f>
        <v>Low</v>
      </c>
      <c r="H627" s="1">
        <v>46227</v>
      </c>
      <c r="I627" t="str">
        <v>Closed</v>
      </c>
      <c r="J627" t="str">
        <v>Resolved; no further action required</v>
      </c>
      <c r="K627" t="str">
        <v>Regulatory Affairs Lead</v>
      </c>
      <c r="L627">
        <f>IF(G627="High",3,IF(G627="Medium",2,1))</f>
        <v>1</v>
      </c>
    </row>
    <row r="628">
      <c r="A628" t="str">
        <v>R-00627</v>
      </c>
      <c r="B628" t="str">
        <v>S-0105</v>
      </c>
      <c r="C628" t="str">
        <v>Enrollment</v>
      </c>
      <c r="D628" t="str">
        <v>Historical seasonal enrollment slowdown observed at this site</v>
      </c>
      <c r="E628" t="str">
        <v>Low</v>
      </c>
      <c r="F628" t="str">
        <v>Low</v>
      </c>
      <c r="G628" t="str">
        <f>INDEX(Risk_Matrix!$B$2:$D$4,MATCH(E628,Risk_Matrix!$A$2:$A$4,0),MATCH(F628,Risk_Matrix!$B$1:$D$1,0))</f>
        <v>Low</v>
      </c>
      <c r="H628" s="1">
        <v>46172</v>
      </c>
      <c r="I628" t="str">
        <v>Open</v>
      </c>
      <c r="J628" t="str">
        <v>Action plan pending sponsor/site review</v>
      </c>
      <c r="K628" t="str">
        <v>Site Feasibility Lead</v>
      </c>
      <c r="L628">
        <f>IF(G628="High",3,IF(G628="Medium",2,1))</f>
        <v>1</v>
      </c>
    </row>
    <row r="629">
      <c r="A629" t="str">
        <v>R-00628</v>
      </c>
      <c r="B629" t="str">
        <v>S-0105</v>
      </c>
      <c r="C629" t="str">
        <v>Competitive</v>
      </c>
      <c r="D629" t="str">
        <v>One or more competing trials recruiting the same indication nearby</v>
      </c>
      <c r="E629" t="str">
        <v>Medium</v>
      </c>
      <c r="F629" t="str">
        <v>Medium</v>
      </c>
      <c r="G629" t="str">
        <f>INDEX(Risk_Matrix!$B$2:$D$4,MATCH(E629,Risk_Matrix!$A$2:$A$4,0),MATCH(F629,Risk_Matrix!$B$1:$D$1,0))</f>
        <v>Medium</v>
      </c>
      <c r="H629" s="1">
        <v>46082</v>
      </c>
      <c r="I629" t="str">
        <v>Monitoring</v>
      </c>
      <c r="J629" t="str">
        <v>Tracking indicator reviewed at each monitoring visit</v>
      </c>
      <c r="K629" t="str">
        <v>Regulatory Affairs Lead</v>
      </c>
      <c r="L629">
        <f>IF(G629="High",3,IF(G629="Medium",2,1))</f>
        <v>2</v>
      </c>
    </row>
    <row r="630">
      <c r="A630" t="str">
        <v>R-00629</v>
      </c>
      <c r="B630" t="str">
        <v>S-0105</v>
      </c>
      <c r="C630" t="str">
        <v>Regulatory</v>
      </c>
      <c r="D630" t="str">
        <v>Recent local regulatory policy change may affect approval timeline</v>
      </c>
      <c r="E630" t="str">
        <v>Low</v>
      </c>
      <c r="F630" t="str">
        <v>Low</v>
      </c>
      <c r="G630" t="str">
        <f>INDEX(Risk_Matrix!$B$2:$D$4,MATCH(E630,Risk_Matrix!$A$2:$A$4,0),MATCH(F630,Risk_Matrix!$B$1:$D$1,0))</f>
        <v>Low</v>
      </c>
      <c r="H630" s="1">
        <v>46228</v>
      </c>
      <c r="I630" t="str">
        <v>Open</v>
      </c>
      <c r="J630" t="str">
        <v>Action plan pending sponsor/site review</v>
      </c>
      <c r="K630" t="str">
        <v>Regulatory Affairs Lead</v>
      </c>
      <c r="L630">
        <f>IF(G630="High",3,IF(G630="Medium",2,1))</f>
        <v>1</v>
      </c>
    </row>
    <row r="631">
      <c r="A631" t="str">
        <v>R-00630</v>
      </c>
      <c r="B631" t="str">
        <v>S-0105</v>
      </c>
      <c r="C631" t="str">
        <v>Data Integrity</v>
      </c>
      <c r="D631" t="str">
        <v>Site is new to the sponsor's EDC platform, limited track record</v>
      </c>
      <c r="E631" t="str">
        <v>Medium</v>
      </c>
      <c r="F631" t="str">
        <v>Medium</v>
      </c>
      <c r="G631" t="str">
        <f>INDEX(Risk_Matrix!$B$2:$D$4,MATCH(E631,Risk_Matrix!$A$2:$A$4,0),MATCH(F631,Risk_Matrix!$B$1:$D$1,0))</f>
        <v>Medium</v>
      </c>
      <c r="H631" s="1">
        <v>46146</v>
      </c>
      <c r="I631" t="str">
        <v>Monitoring</v>
      </c>
      <c r="J631" t="str">
        <v>Tracking indicator reviewed at each monitoring visit</v>
      </c>
      <c r="K631" t="str">
        <v>Data Management Lead</v>
      </c>
      <c r="L631">
        <f>IF(G631="High",3,IF(G631="Medium",2,1))</f>
        <v>2</v>
      </c>
    </row>
    <row r="632">
      <c r="A632" t="str">
        <v>R-00631</v>
      </c>
      <c r="B632" t="str">
        <v>S-0106</v>
      </c>
      <c r="C632" t="str">
        <v>Operational</v>
      </c>
      <c r="D632" t="str">
        <v>Clinical coordinator role currently open, may delay start-up</v>
      </c>
      <c r="E632" t="str">
        <v>Low</v>
      </c>
      <c r="F632" t="str">
        <v>Low</v>
      </c>
      <c r="G632" t="str">
        <f>INDEX(Risk_Matrix!$B$2:$D$4,MATCH(E632,Risk_Matrix!$A$2:$A$4,0),MATCH(F632,Risk_Matrix!$B$1:$D$1,0))</f>
        <v>Low</v>
      </c>
      <c r="H632" s="1">
        <v>46108</v>
      </c>
      <c r="I632" t="str">
        <v>Mitigated</v>
      </c>
      <c r="J632" t="str">
        <v>Corrective action implemented; monitored at next visit</v>
      </c>
      <c r="K632" t="str">
        <v>Site Feasibility Lead</v>
      </c>
      <c r="L632">
        <f>IF(G632="High",3,IF(G632="Medium",2,1))</f>
        <v>1</v>
      </c>
    </row>
    <row r="633">
      <c r="A633" t="str">
        <v>R-00632</v>
      </c>
      <c r="B633" t="str">
        <v>S-0106</v>
      </c>
      <c r="C633" t="str">
        <v>Compliance</v>
      </c>
      <c r="D633" t="str">
        <v>Minor protocol deviation noted in a prior trial at this site</v>
      </c>
      <c r="E633" t="str">
        <v>Low</v>
      </c>
      <c r="F633" t="str">
        <v>Low</v>
      </c>
      <c r="G633" t="str">
        <f>INDEX(Risk_Matrix!$B$2:$D$4,MATCH(E633,Risk_Matrix!$A$2:$A$4,0),MATCH(F633,Risk_Matrix!$B$1:$D$1,0))</f>
        <v>Low</v>
      </c>
      <c r="H633" s="1">
        <v>46124</v>
      </c>
      <c r="I633" t="str">
        <v>Closed</v>
      </c>
      <c r="J633" t="str">
        <v>Resolved; no further action required</v>
      </c>
      <c r="K633" t="str">
        <v>Regulatory Affairs Lead</v>
      </c>
      <c r="L633">
        <f>IF(G633="High",3,IF(G633="Medium",2,1))</f>
        <v>1</v>
      </c>
    </row>
    <row r="634">
      <c r="A634" t="str">
        <v>R-00633</v>
      </c>
      <c r="B634" t="str">
        <v>S-0106</v>
      </c>
      <c r="C634" t="str">
        <v>Enrollment</v>
      </c>
      <c r="D634" t="str">
        <v>Patient travel distance may affect long-term retention</v>
      </c>
      <c r="E634" t="str">
        <v>Low</v>
      </c>
      <c r="F634" t="str">
        <v>Low</v>
      </c>
      <c r="G634" t="str">
        <f>INDEX(Risk_Matrix!$B$2:$D$4,MATCH(E634,Risk_Matrix!$A$2:$A$4,0),MATCH(F634,Risk_Matrix!$B$1:$D$1,0))</f>
        <v>Low</v>
      </c>
      <c r="H634" s="1">
        <v>46079</v>
      </c>
      <c r="I634" t="str">
        <v>Monitoring</v>
      </c>
      <c r="J634" t="str">
        <v>Tracking indicator reviewed at each monitoring visit</v>
      </c>
      <c r="K634" t="str">
        <v>Site Feasibility Lead</v>
      </c>
      <c r="L634">
        <f>IF(G634="High",3,IF(G634="Medium",2,1))</f>
        <v>1</v>
      </c>
    </row>
    <row r="635">
      <c r="A635" t="str">
        <v>R-00634</v>
      </c>
      <c r="B635" t="str">
        <v>S-0106</v>
      </c>
      <c r="C635" t="str">
        <v>Competitive</v>
      </c>
      <c r="D635" t="str">
        <v>Shared patient pool with an adjacent high-volume site</v>
      </c>
      <c r="E635" t="str">
        <v>Low</v>
      </c>
      <c r="F635" t="str">
        <v>High</v>
      </c>
      <c r="G635" t="str">
        <f>INDEX(Risk_Matrix!$B$2:$D$4,MATCH(E635,Risk_Matrix!$A$2:$A$4,0),MATCH(F635,Risk_Matrix!$B$1:$D$1,0))</f>
        <v>Medium</v>
      </c>
      <c r="H635" s="1">
        <v>46201</v>
      </c>
      <c r="I635" t="str">
        <v>Open</v>
      </c>
      <c r="J635" t="str">
        <v>Action plan pending sponsor/site review</v>
      </c>
      <c r="K635" t="str">
        <v>Regulatory Affairs Lead</v>
      </c>
      <c r="L635">
        <f>IF(G635="High",3,IF(G635="Medium",2,1))</f>
        <v>2</v>
      </c>
    </row>
    <row r="636">
      <c r="A636" t="str">
        <v>R-00635</v>
      </c>
      <c r="B636" t="str">
        <v>S-0106</v>
      </c>
      <c r="C636" t="str">
        <v>Regulatory</v>
      </c>
      <c r="D636" t="str">
        <v>Recent local regulatory policy change may affect approval timeline</v>
      </c>
      <c r="E636" t="str">
        <v>Low</v>
      </c>
      <c r="F636" t="str">
        <v>Low</v>
      </c>
      <c r="G636" t="str">
        <f>INDEX(Risk_Matrix!$B$2:$D$4,MATCH(E636,Risk_Matrix!$A$2:$A$4,0),MATCH(F636,Risk_Matrix!$B$1:$D$1,0))</f>
        <v>Low</v>
      </c>
      <c r="H636" s="1">
        <v>46165</v>
      </c>
      <c r="I636" t="str">
        <v>Closed</v>
      </c>
      <c r="J636" t="str">
        <v>Resolved; no further action required</v>
      </c>
      <c r="K636" t="str">
        <v>Regulatory Affairs Lead</v>
      </c>
      <c r="L636">
        <f>IF(G636="High",3,IF(G636="Medium",2,1))</f>
        <v>1</v>
      </c>
    </row>
    <row r="637">
      <c r="A637" t="str">
        <v>R-00636</v>
      </c>
      <c r="B637" t="str">
        <v>S-0106</v>
      </c>
      <c r="C637" t="str">
        <v>Data Integrity</v>
      </c>
      <c r="D637" t="str">
        <v>Source data verification gap flagged in a previous monitoring visit</v>
      </c>
      <c r="E637" t="str">
        <v>Low</v>
      </c>
      <c r="F637" t="str">
        <v>Low</v>
      </c>
      <c r="G637" t="str">
        <f>INDEX(Risk_Matrix!$B$2:$D$4,MATCH(E637,Risk_Matrix!$A$2:$A$4,0),MATCH(F637,Risk_Matrix!$B$1:$D$1,0))</f>
        <v>Low</v>
      </c>
      <c r="H637" s="1">
        <v>46209</v>
      </c>
      <c r="I637" t="str">
        <v>Mitigated</v>
      </c>
      <c r="J637" t="str">
        <v>Corrective action implemented; monitored at next visit</v>
      </c>
      <c r="K637" t="str">
        <v>Data Management Lead</v>
      </c>
      <c r="L637">
        <f>IF(G637="High",3,IF(G637="Medium",2,1))</f>
        <v>1</v>
      </c>
    </row>
    <row r="638">
      <c r="A638" t="str">
        <v>R-00637</v>
      </c>
      <c r="B638" t="str">
        <v>S-0107</v>
      </c>
      <c r="C638" t="str">
        <v>Operational</v>
      </c>
      <c r="D638" t="str">
        <v>Clinical coordinator role currently open, may delay start-up</v>
      </c>
      <c r="E638" t="str">
        <v>Low</v>
      </c>
      <c r="F638" t="str">
        <v>Low</v>
      </c>
      <c r="G638" t="str">
        <f>INDEX(Risk_Matrix!$B$2:$D$4,MATCH(E638,Risk_Matrix!$A$2:$A$4,0),MATCH(F638,Risk_Matrix!$B$1:$D$1,0))</f>
        <v>Low</v>
      </c>
      <c r="H638" s="1">
        <v>46169</v>
      </c>
      <c r="I638" t="str">
        <v>Monitoring</v>
      </c>
      <c r="J638" t="str">
        <v>Tracking indicator reviewed at each monitoring visit</v>
      </c>
      <c r="K638" t="str">
        <v>Site Feasibility Lead</v>
      </c>
      <c r="L638">
        <f>IF(G638="High",3,IF(G638="Medium",2,1))</f>
        <v>1</v>
      </c>
    </row>
    <row r="639">
      <c r="A639" t="str">
        <v>R-00638</v>
      </c>
      <c r="B639" t="str">
        <v>S-0107</v>
      </c>
      <c r="C639" t="str">
        <v>Compliance</v>
      </c>
      <c r="D639" t="str">
        <v>Informed consent documentation gap flagged in last internal audit</v>
      </c>
      <c r="E639" t="str">
        <v>Low</v>
      </c>
      <c r="F639" t="str">
        <v>Low</v>
      </c>
      <c r="G639" t="str">
        <f>INDEX(Risk_Matrix!$B$2:$D$4,MATCH(E639,Risk_Matrix!$A$2:$A$4,0),MATCH(F639,Risk_Matrix!$B$1:$D$1,0))</f>
        <v>Low</v>
      </c>
      <c r="H639" s="1">
        <v>46107</v>
      </c>
      <c r="I639" t="str">
        <v>Monitoring</v>
      </c>
      <c r="J639" t="str">
        <v>Under active monitoring; escalate if trend worsens</v>
      </c>
      <c r="K639" t="str">
        <v>Regulatory Affairs Lead</v>
      </c>
      <c r="L639">
        <f>IF(G639="High",3,IF(G639="Medium",2,1))</f>
        <v>1</v>
      </c>
    </row>
    <row r="640">
      <c r="A640" t="str">
        <v>R-00639</v>
      </c>
      <c r="B640" t="str">
        <v>S-0107</v>
      </c>
      <c r="C640" t="str">
        <v>Enrollment</v>
      </c>
      <c r="D640" t="str">
        <v>Screen failure rate above regional average in past studies</v>
      </c>
      <c r="E640" t="str">
        <v>Medium</v>
      </c>
      <c r="F640" t="str">
        <v>Medium</v>
      </c>
      <c r="G640" t="str">
        <f>INDEX(Risk_Matrix!$B$2:$D$4,MATCH(E640,Risk_Matrix!$A$2:$A$4,0),MATCH(F640,Risk_Matrix!$B$1:$D$1,0))</f>
        <v>Medium</v>
      </c>
      <c r="H640" s="1">
        <v>46147</v>
      </c>
      <c r="I640" t="str">
        <v>Monitoring</v>
      </c>
      <c r="J640" t="str">
        <v>Under active monitoring; escalate if trend worsens</v>
      </c>
      <c r="K640" t="str">
        <v>Study Start-Up Specialist</v>
      </c>
      <c r="L640">
        <f>IF(G640="High",3,IF(G640="Medium",2,1))</f>
        <v>2</v>
      </c>
    </row>
    <row r="641">
      <c r="A641" t="str">
        <v>R-00640</v>
      </c>
      <c r="B641" t="str">
        <v>S-0107</v>
      </c>
      <c r="C641" t="str">
        <v>Competitive</v>
      </c>
      <c r="D641" t="str">
        <v>Overlapping investigator commitments across concurrent trials</v>
      </c>
      <c r="E641" t="str">
        <v>Medium</v>
      </c>
      <c r="F641" t="str">
        <v>Low</v>
      </c>
      <c r="G641" t="str">
        <f>INDEX(Risk_Matrix!$B$2:$D$4,MATCH(E641,Risk_Matrix!$A$2:$A$4,0),MATCH(F641,Risk_Matrix!$B$1:$D$1,0))</f>
        <v>Low</v>
      </c>
      <c r="H641" s="1">
        <v>46215</v>
      </c>
      <c r="I641" t="str">
        <v>Open</v>
      </c>
      <c r="J641" t="str">
        <v>Action plan pending sponsor/site review</v>
      </c>
      <c r="K641" t="str">
        <v>Regulatory Affairs Lead</v>
      </c>
      <c r="L641">
        <f>IF(G641="High",3,IF(G641="Medium",2,1))</f>
        <v>1</v>
      </c>
    </row>
    <row r="642">
      <c r="A642" t="str">
        <v>R-00641</v>
      </c>
      <c r="B642" t="str">
        <v>S-0107</v>
      </c>
      <c r="C642" t="str">
        <v>Regulatory</v>
      </c>
      <c r="D642" t="str">
        <v>Recent local regulatory policy change may affect approval timeline</v>
      </c>
      <c r="E642" t="str">
        <v>Low</v>
      </c>
      <c r="F642" t="str">
        <v>Low</v>
      </c>
      <c r="G642" t="str">
        <f>INDEX(Risk_Matrix!$B$2:$D$4,MATCH(E642,Risk_Matrix!$A$2:$A$4,0),MATCH(F642,Risk_Matrix!$B$1:$D$1,0))</f>
        <v>Low</v>
      </c>
      <c r="H642" s="1">
        <v>46210</v>
      </c>
      <c r="I642" t="str">
        <v>Mitigated</v>
      </c>
      <c r="J642" t="str">
        <v>Mitigation actions completed; residual risk accepted</v>
      </c>
      <c r="K642" t="str">
        <v>Regulatory Affairs Lead</v>
      </c>
      <c r="L642">
        <f>IF(G642="High",3,IF(G642="Medium",2,1))</f>
        <v>1</v>
      </c>
    </row>
    <row r="643">
      <c r="A643" t="str">
        <v>R-00642</v>
      </c>
      <c r="B643" t="str">
        <v>S-0107</v>
      </c>
      <c r="C643" t="str">
        <v>Data Integrity</v>
      </c>
      <c r="D643" t="str">
        <v>Site is new to the sponsor's EDC platform, limited track record</v>
      </c>
      <c r="E643" t="str">
        <v>Low</v>
      </c>
      <c r="F643" t="str">
        <v>Low</v>
      </c>
      <c r="G643" t="str">
        <f>INDEX(Risk_Matrix!$B$2:$D$4,MATCH(E643,Risk_Matrix!$A$2:$A$4,0),MATCH(F643,Risk_Matrix!$B$1:$D$1,0))</f>
        <v>Low</v>
      </c>
      <c r="H643" s="1">
        <v>46170</v>
      </c>
      <c r="I643" t="str">
        <v>Monitoring</v>
      </c>
      <c r="J643" t="str">
        <v>Under active monitoring; escalate if trend worsens</v>
      </c>
      <c r="K643" t="str">
        <v>Data Management Lead</v>
      </c>
      <c r="L643">
        <f>IF(G643="High",3,IF(G643="Medium",2,1))</f>
        <v>1</v>
      </c>
    </row>
    <row r="644">
      <c r="A644" t="str">
        <v>R-00643</v>
      </c>
      <c r="B644" t="str">
        <v>S-0108</v>
      </c>
      <c r="C644" t="str">
        <v>Operational</v>
      </c>
      <c r="D644" t="str">
        <v>Backup power/generator certification not yet confirmed</v>
      </c>
      <c r="E644" t="str">
        <v>High</v>
      </c>
      <c r="F644" t="str">
        <v>High</v>
      </c>
      <c r="G644" t="str">
        <f>INDEX(Risk_Matrix!$B$2:$D$4,MATCH(E644,Risk_Matrix!$A$2:$A$4,0),MATCH(F644,Risk_Matrix!$B$1:$D$1,0))</f>
        <v>High</v>
      </c>
      <c r="H644" s="1">
        <v>46234</v>
      </c>
      <c r="I644" t="str">
        <v>Open</v>
      </c>
      <c r="J644" t="str">
        <v>Mitigation plan to be defined during site initiation visit</v>
      </c>
      <c r="K644" t="str">
        <v>Site Feasibility Lead</v>
      </c>
      <c r="L644">
        <f>IF(G644="High",3,IF(G644="Medium",2,1))</f>
        <v>3</v>
      </c>
    </row>
    <row r="645">
      <c r="A645" t="str">
        <v>R-00644</v>
      </c>
      <c r="B645" t="str">
        <v>S-0108</v>
      </c>
      <c r="C645" t="str">
        <v>Compliance</v>
      </c>
      <c r="D645" t="str">
        <v>Informed consent documentation gap flagged in last internal audit</v>
      </c>
      <c r="E645" t="str">
        <v>Medium</v>
      </c>
      <c r="F645" t="str">
        <v>Medium</v>
      </c>
      <c r="G645" t="str">
        <f>INDEX(Risk_Matrix!$B$2:$D$4,MATCH(E645,Risk_Matrix!$A$2:$A$4,0),MATCH(F645,Risk_Matrix!$B$1:$D$1,0))</f>
        <v>Medium</v>
      </c>
      <c r="H645" s="1">
        <v>46068</v>
      </c>
      <c r="I645" t="str">
        <v>Monitoring</v>
      </c>
      <c r="J645" t="str">
        <v>Under active monitoring; escalate if trend worsens</v>
      </c>
      <c r="K645" t="str">
        <v>Regulatory Affairs Lead</v>
      </c>
      <c r="L645">
        <f>IF(G645="High",3,IF(G645="Medium",2,1))</f>
        <v>2</v>
      </c>
    </row>
    <row r="646">
      <c r="A646" t="str">
        <v>R-00645</v>
      </c>
      <c r="B646" t="str">
        <v>S-0108</v>
      </c>
      <c r="C646" t="str">
        <v>Enrollment</v>
      </c>
      <c r="D646" t="str">
        <v>Patient travel distance may affect long-term retention</v>
      </c>
      <c r="E646" t="str">
        <v>Medium</v>
      </c>
      <c r="F646" t="str">
        <v>Low</v>
      </c>
      <c r="G646" t="str">
        <f>INDEX(Risk_Matrix!$B$2:$D$4,MATCH(E646,Risk_Matrix!$A$2:$A$4,0),MATCH(F646,Risk_Matrix!$B$1:$D$1,0))</f>
        <v>Low</v>
      </c>
      <c r="H646" s="1">
        <v>46149</v>
      </c>
      <c r="I646" t="str">
        <v>Closed</v>
      </c>
      <c r="J646" t="str">
        <v>Issue closed out following corrective action</v>
      </c>
      <c r="K646" t="str">
        <v>Study Start-Up Specialist</v>
      </c>
      <c r="L646">
        <f>IF(G646="High",3,IF(G646="Medium",2,1))</f>
        <v>1</v>
      </c>
    </row>
    <row r="647">
      <c r="A647" t="str">
        <v>R-00646</v>
      </c>
      <c r="B647" t="str">
        <v>S-0108</v>
      </c>
      <c r="C647" t="str">
        <v>Competitive</v>
      </c>
      <c r="D647" t="str">
        <v>Shared patient pool with an adjacent high-volume site</v>
      </c>
      <c r="E647" t="str">
        <v>High</v>
      </c>
      <c r="F647" t="str">
        <v>Low</v>
      </c>
      <c r="G647" t="str">
        <f>INDEX(Risk_Matrix!$B$2:$D$4,MATCH(E647,Risk_Matrix!$A$2:$A$4,0),MATCH(F647,Risk_Matrix!$B$1:$D$1,0))</f>
        <v>Medium</v>
      </c>
      <c r="H647" s="1">
        <v>46109</v>
      </c>
      <c r="I647" t="str">
        <v>Monitoring</v>
      </c>
      <c r="J647" t="str">
        <v>Under active monitoring; escalate if trend worsens</v>
      </c>
      <c r="K647" t="str">
        <v>Regulatory Affairs Lead</v>
      </c>
      <c r="L647">
        <f>IF(G647="High",3,IF(G647="Medium",2,1))</f>
        <v>2</v>
      </c>
    </row>
    <row r="648">
      <c r="A648" t="str">
        <v>R-00647</v>
      </c>
      <c r="B648" t="str">
        <v>S-0108</v>
      </c>
      <c r="C648" t="str">
        <v>Regulatory</v>
      </c>
      <c r="D648" t="str">
        <v>Import/customs license renewal pending for investigational product</v>
      </c>
      <c r="E648" t="str">
        <v>Low</v>
      </c>
      <c r="F648" t="str">
        <v>High</v>
      </c>
      <c r="G648" t="str">
        <f>INDEX(Risk_Matrix!$B$2:$D$4,MATCH(E648,Risk_Matrix!$A$2:$A$4,0),MATCH(F648,Risk_Matrix!$B$1:$D$1,0))</f>
        <v>Medium</v>
      </c>
      <c r="H648" s="1">
        <v>46173</v>
      </c>
      <c r="I648" t="str">
        <v>Monitoring</v>
      </c>
      <c r="J648" t="str">
        <v>Tracking indicator reviewed at each monitoring visit</v>
      </c>
      <c r="K648" t="str">
        <v>Regulatory Affairs Lead</v>
      </c>
      <c r="L648">
        <f>IF(G648="High",3,IF(G648="Medium",2,1))</f>
        <v>2</v>
      </c>
    </row>
    <row r="649">
      <c r="A649" t="str">
        <v>R-00648</v>
      </c>
      <c r="B649" t="str">
        <v>S-0108</v>
      </c>
      <c r="C649" t="str">
        <v>Data Integrity</v>
      </c>
      <c r="D649" t="str">
        <v>Source data verification gap flagged in a previous monitoring visit</v>
      </c>
      <c r="E649" t="str">
        <v>Low</v>
      </c>
      <c r="F649" t="str">
        <v>High</v>
      </c>
      <c r="G649" t="str">
        <f>INDEX(Risk_Matrix!$B$2:$D$4,MATCH(E649,Risk_Matrix!$A$2:$A$4,0),MATCH(F649,Risk_Matrix!$B$1:$D$1,0))</f>
        <v>Medium</v>
      </c>
      <c r="H649" s="1">
        <v>46194</v>
      </c>
      <c r="I649" t="str">
        <v>Open</v>
      </c>
      <c r="J649" t="str">
        <v>Mitigation plan to be defined during site initiation visit</v>
      </c>
      <c r="K649" t="str">
        <v>Site Feasibility Lead</v>
      </c>
      <c r="L649">
        <f>IF(G649="High",3,IF(G649="Medium",2,1))</f>
        <v>2</v>
      </c>
    </row>
    <row r="650">
      <c r="A650" t="str">
        <v>R-00649</v>
      </c>
      <c r="B650" t="str">
        <v>S-0109</v>
      </c>
      <c r="C650" t="str">
        <v>Operational</v>
      </c>
      <c r="D650" t="str">
        <v>Nursing staff ratio below recommended threshold for trial volume</v>
      </c>
      <c r="E650" t="str">
        <v>Low</v>
      </c>
      <c r="F650" t="str">
        <v>Low</v>
      </c>
      <c r="G650" t="str">
        <f>INDEX(Risk_Matrix!$B$2:$D$4,MATCH(E650,Risk_Matrix!$A$2:$A$4,0),MATCH(F650,Risk_Matrix!$B$1:$D$1,0))</f>
        <v>Low</v>
      </c>
      <c r="H650" s="1">
        <v>46114</v>
      </c>
      <c r="I650" t="str">
        <v>Monitoring</v>
      </c>
      <c r="J650" t="str">
        <v>Under active monitoring; escalate if trend worsens</v>
      </c>
      <c r="K650" t="str">
        <v>Site Feasibility Lead</v>
      </c>
      <c r="L650">
        <f>IF(G650="High",3,IF(G650="Medium",2,1))</f>
        <v>1</v>
      </c>
    </row>
    <row r="651">
      <c r="A651" t="str">
        <v>R-00650</v>
      </c>
      <c r="B651" t="str">
        <v>S-0109</v>
      </c>
      <c r="C651" t="str">
        <v>Compliance</v>
      </c>
      <c r="D651" t="str">
        <v>Prior regulatory inspection finding not yet fully closed out</v>
      </c>
      <c r="E651" t="str">
        <v>Low</v>
      </c>
      <c r="F651" t="str">
        <v>Medium</v>
      </c>
      <c r="G651" t="str">
        <f>INDEX(Risk_Matrix!$B$2:$D$4,MATCH(E651,Risk_Matrix!$A$2:$A$4,0),MATCH(F651,Risk_Matrix!$B$1:$D$1,0))</f>
        <v>Low</v>
      </c>
      <c r="H651" s="1">
        <v>46115</v>
      </c>
      <c r="I651" t="str">
        <v>Closed</v>
      </c>
      <c r="J651" t="str">
        <v>Issue closed out following corrective action</v>
      </c>
      <c r="K651" t="str">
        <v>Regulatory Affairs Lead</v>
      </c>
      <c r="L651">
        <f>IF(G651="High",3,IF(G651="Medium",2,1))</f>
        <v>1</v>
      </c>
    </row>
    <row r="652">
      <c r="A652" t="str">
        <v>R-00651</v>
      </c>
      <c r="B652" t="str">
        <v>S-0109</v>
      </c>
      <c r="C652" t="str">
        <v>Enrollment</v>
      </c>
      <c r="D652" t="str">
        <v>Patient travel distance may affect long-term retention</v>
      </c>
      <c r="E652" t="str">
        <v>Low</v>
      </c>
      <c r="F652" t="str">
        <v>Low</v>
      </c>
      <c r="G652" t="str">
        <f>INDEX(Risk_Matrix!$B$2:$D$4,MATCH(E652,Risk_Matrix!$A$2:$A$4,0),MATCH(F652,Risk_Matrix!$B$1:$D$1,0))</f>
        <v>Low</v>
      </c>
      <c r="H652" s="1">
        <v>46062</v>
      </c>
      <c r="I652" t="str">
        <v>Monitoring</v>
      </c>
      <c r="J652" t="str">
        <v>Tracking indicator reviewed at each monitoring visit</v>
      </c>
      <c r="K652" t="str">
        <v>Study Start-Up Specialist</v>
      </c>
      <c r="L652">
        <f>IF(G652="High",3,IF(G652="Medium",2,1))</f>
        <v>1</v>
      </c>
    </row>
    <row r="653">
      <c r="A653" t="str">
        <v>R-00652</v>
      </c>
      <c r="B653" t="str">
        <v>S-0109</v>
      </c>
      <c r="C653" t="str">
        <v>Competitive</v>
      </c>
      <c r="D653" t="str">
        <v>Shared patient pool with an adjacent high-volume site</v>
      </c>
      <c r="E653" t="str">
        <v>Low</v>
      </c>
      <c r="F653" t="str">
        <v>High</v>
      </c>
      <c r="G653" t="str">
        <f>INDEX(Risk_Matrix!$B$2:$D$4,MATCH(E653,Risk_Matrix!$A$2:$A$4,0),MATCH(F653,Risk_Matrix!$B$1:$D$1,0))</f>
        <v>Medium</v>
      </c>
      <c r="H653" s="1">
        <v>46180</v>
      </c>
      <c r="I653" t="str">
        <v>Open</v>
      </c>
      <c r="J653" t="str">
        <v>Mitigation plan to be defined during site initiation visit</v>
      </c>
      <c r="K653" t="str">
        <v>Regulatory Affairs Lead</v>
      </c>
      <c r="L653">
        <f>IF(G653="High",3,IF(G653="Medium",2,1))</f>
        <v>2</v>
      </c>
    </row>
    <row r="654">
      <c r="A654" t="str">
        <v>R-00653</v>
      </c>
      <c r="B654" t="str">
        <v>S-0109</v>
      </c>
      <c r="C654" t="str">
        <v>Regulatory</v>
      </c>
      <c r="D654" t="str">
        <v>Local ethics committee review queue longer than regional average</v>
      </c>
      <c r="E654" t="str">
        <v>Low</v>
      </c>
      <c r="F654" t="str">
        <v>Medium</v>
      </c>
      <c r="G654" t="str">
        <f>INDEX(Risk_Matrix!$B$2:$D$4,MATCH(E654,Risk_Matrix!$A$2:$A$4,0),MATCH(F654,Risk_Matrix!$B$1:$D$1,0))</f>
        <v>Low</v>
      </c>
      <c r="H654" s="1">
        <v>46064</v>
      </c>
      <c r="I654" t="str">
        <v>Mitigated</v>
      </c>
      <c r="J654" t="str">
        <v>Corrective action implemented; monitored at next visit</v>
      </c>
      <c r="K654" t="str">
        <v>Study Start-Up Specialist</v>
      </c>
      <c r="L654">
        <f>IF(G654="High",3,IF(G654="Medium",2,1))</f>
        <v>1</v>
      </c>
    </row>
    <row r="655">
      <c r="A655" t="str">
        <v>R-00654</v>
      </c>
      <c r="B655" t="str">
        <v>S-0109</v>
      </c>
      <c r="C655" t="str">
        <v>Data Integrity</v>
      </c>
      <c r="D655" t="str">
        <v>EDC query resolution time above sponsor benchmark historically</v>
      </c>
      <c r="E655" t="str">
        <v>Medium</v>
      </c>
      <c r="F655" t="str">
        <v>Low</v>
      </c>
      <c r="G655" t="str">
        <f>INDEX(Risk_Matrix!$B$2:$D$4,MATCH(E655,Risk_Matrix!$A$2:$A$4,0),MATCH(F655,Risk_Matrix!$B$1:$D$1,0))</f>
        <v>Low</v>
      </c>
      <c r="H655" s="1">
        <v>46158</v>
      </c>
      <c r="I655" t="str">
        <v>Closed</v>
      </c>
      <c r="J655" t="str">
        <v>Resolved; no further action required</v>
      </c>
      <c r="K655" t="str">
        <v>Data Management Lead</v>
      </c>
      <c r="L655">
        <f>IF(G655="High",3,IF(G655="Medium",2,1))</f>
        <v>1</v>
      </c>
    </row>
    <row r="656">
      <c r="A656" t="str">
        <v>R-00655</v>
      </c>
      <c r="B656" t="str">
        <v>S-0110</v>
      </c>
      <c r="C656" t="str">
        <v>Operational</v>
      </c>
      <c r="D656" t="str">
        <v>Backup power/generator certification not yet confirmed</v>
      </c>
      <c r="E656" t="str">
        <v>Low</v>
      </c>
      <c r="F656" t="str">
        <v>Low</v>
      </c>
      <c r="G656" t="str">
        <f>INDEX(Risk_Matrix!$B$2:$D$4,MATCH(E656,Risk_Matrix!$A$2:$A$4,0),MATCH(F656,Risk_Matrix!$B$1:$D$1,0))</f>
        <v>Low</v>
      </c>
      <c r="H656" s="1">
        <v>46176</v>
      </c>
      <c r="I656" t="str">
        <v>Open</v>
      </c>
      <c r="J656" t="str">
        <v>Mitigation plan to be defined during site initiation visit</v>
      </c>
      <c r="K656" t="str">
        <v>Site Feasibility Lead</v>
      </c>
      <c r="L656">
        <f>IF(G656="High",3,IF(G656="Medium",2,1))</f>
        <v>1</v>
      </c>
    </row>
    <row r="657">
      <c r="A657" t="str">
        <v>R-00656</v>
      </c>
      <c r="B657" t="str">
        <v>S-0110</v>
      </c>
      <c r="C657" t="str">
        <v>Compliance</v>
      </c>
      <c r="D657" t="str">
        <v>Informed consent documentation gap flagged in last internal audit</v>
      </c>
      <c r="E657" t="str">
        <v>Low</v>
      </c>
      <c r="F657" t="str">
        <v>Low</v>
      </c>
      <c r="G657" t="str">
        <f>INDEX(Risk_Matrix!$B$2:$D$4,MATCH(E657,Risk_Matrix!$A$2:$A$4,0),MATCH(F657,Risk_Matrix!$B$1:$D$1,0))</f>
        <v>Low</v>
      </c>
      <c r="H657" s="1">
        <v>46122</v>
      </c>
      <c r="I657" t="str">
        <v>Monitoring</v>
      </c>
      <c r="J657" t="str">
        <v>Tracking indicator reviewed at each monitoring visit</v>
      </c>
      <c r="K657" t="str">
        <v>Regulatory Affairs Lead</v>
      </c>
      <c r="L657">
        <f>IF(G657="High",3,IF(G657="Medium",2,1))</f>
        <v>1</v>
      </c>
    </row>
    <row r="658">
      <c r="A658" t="str">
        <v>R-00657</v>
      </c>
      <c r="B658" t="str">
        <v>S-0110</v>
      </c>
      <c r="C658" t="str">
        <v>Enrollment</v>
      </c>
      <c r="D658" t="str">
        <v>Patient travel distance may affect long-term retention</v>
      </c>
      <c r="E658" t="str">
        <v>Low</v>
      </c>
      <c r="F658" t="str">
        <v>Low</v>
      </c>
      <c r="G658" t="str">
        <f>INDEX(Risk_Matrix!$B$2:$D$4,MATCH(E658,Risk_Matrix!$A$2:$A$4,0),MATCH(F658,Risk_Matrix!$B$1:$D$1,0))</f>
        <v>Low</v>
      </c>
      <c r="H658" s="1">
        <v>46079</v>
      </c>
      <c r="I658" t="str">
        <v>Monitoring</v>
      </c>
      <c r="J658" t="str">
        <v>Tracking indicator reviewed at each monitoring visit</v>
      </c>
      <c r="K658" t="str">
        <v>Study Start-Up Specialist</v>
      </c>
      <c r="L658">
        <f>IF(G658="High",3,IF(G658="Medium",2,1))</f>
        <v>1</v>
      </c>
    </row>
    <row r="659">
      <c r="A659" t="str">
        <v>R-00658</v>
      </c>
      <c r="B659" t="str">
        <v>S-0110</v>
      </c>
      <c r="C659" t="str">
        <v>Competitive</v>
      </c>
      <c r="D659" t="str">
        <v>Shared patient pool with an adjacent high-volume site</v>
      </c>
      <c r="E659" t="str">
        <v>Low</v>
      </c>
      <c r="F659" t="str">
        <v>Medium</v>
      </c>
      <c r="G659" t="str">
        <f>INDEX(Risk_Matrix!$B$2:$D$4,MATCH(E659,Risk_Matrix!$A$2:$A$4,0),MATCH(F659,Risk_Matrix!$B$1:$D$1,0))</f>
        <v>Low</v>
      </c>
      <c r="H659" s="1">
        <v>46183</v>
      </c>
      <c r="I659" t="str">
        <v>Monitoring</v>
      </c>
      <c r="J659" t="str">
        <v>Tracking indicator reviewed at each monitoring visit</v>
      </c>
      <c r="K659" t="str">
        <v>Clinical Ops Manager</v>
      </c>
      <c r="L659">
        <f>IF(G659="High",3,IF(G659="Medium",2,1))</f>
        <v>1</v>
      </c>
    </row>
    <row r="660">
      <c r="A660" t="str">
        <v>R-00659</v>
      </c>
      <c r="B660" t="str">
        <v>S-0110</v>
      </c>
      <c r="C660" t="str">
        <v>Regulatory</v>
      </c>
      <c r="D660" t="str">
        <v>Recent local regulatory policy change may affect approval timeline</v>
      </c>
      <c r="E660" t="str">
        <v>Medium</v>
      </c>
      <c r="F660" t="str">
        <v>Low</v>
      </c>
      <c r="G660" t="str">
        <f>INDEX(Risk_Matrix!$B$2:$D$4,MATCH(E660,Risk_Matrix!$A$2:$A$4,0),MATCH(F660,Risk_Matrix!$B$1:$D$1,0))</f>
        <v>Low</v>
      </c>
      <c r="H660" s="1">
        <v>46194</v>
      </c>
      <c r="I660" t="str">
        <v>Closed</v>
      </c>
      <c r="J660" t="str">
        <v>Resolved; no further action required</v>
      </c>
      <c r="K660" t="str">
        <v>Regulatory Affairs Lead</v>
      </c>
      <c r="L660">
        <f>IF(G660="High",3,IF(G660="Medium",2,1))</f>
        <v>1</v>
      </c>
    </row>
    <row r="661">
      <c r="A661" t="str">
        <v>R-00660</v>
      </c>
      <c r="B661" t="str">
        <v>S-0110</v>
      </c>
      <c r="C661" t="str">
        <v>Data Integrity</v>
      </c>
      <c r="D661" t="str">
        <v>Site is new to the sponsor's EDC platform, limited track record</v>
      </c>
      <c r="E661" t="str">
        <v>Medium</v>
      </c>
      <c r="F661" t="str">
        <v>Medium</v>
      </c>
      <c r="G661" t="str">
        <f>INDEX(Risk_Matrix!$B$2:$D$4,MATCH(E661,Risk_Matrix!$A$2:$A$4,0),MATCH(F661,Risk_Matrix!$B$1:$D$1,0))</f>
        <v>Medium</v>
      </c>
      <c r="H661" s="1">
        <v>46120</v>
      </c>
      <c r="I661" t="str">
        <v>Monitoring</v>
      </c>
      <c r="J661" t="str">
        <v>Under active monitoring; escalate if trend worsens</v>
      </c>
      <c r="K661" t="str">
        <v>Data Management Lead</v>
      </c>
      <c r="L661">
        <f>IF(G661="High",3,IF(G661="Medium",2,1))</f>
        <v>2</v>
      </c>
    </row>
    <row r="662">
      <c r="A662" t="str">
        <v>R-00661</v>
      </c>
      <c r="B662" t="str">
        <v>S-0111</v>
      </c>
      <c r="C662" t="str">
        <v>Operational</v>
      </c>
      <c r="D662" t="str">
        <v>Clinical coordinator role currently open, may delay start-up</v>
      </c>
      <c r="E662" t="str">
        <v>Low</v>
      </c>
      <c r="F662" t="str">
        <v>Low</v>
      </c>
      <c r="G662" t="str">
        <f>INDEX(Risk_Matrix!$B$2:$D$4,MATCH(E662,Risk_Matrix!$A$2:$A$4,0),MATCH(F662,Risk_Matrix!$B$1:$D$1,0))</f>
        <v>Low</v>
      </c>
      <c r="H662" s="1">
        <v>46086</v>
      </c>
      <c r="I662" t="str">
        <v>Mitigated</v>
      </c>
      <c r="J662" t="str">
        <v>Corrective action implemented; monitored at next visit</v>
      </c>
      <c r="K662" t="str">
        <v>Clinical Ops Manager</v>
      </c>
      <c r="L662">
        <f>IF(G662="High",3,IF(G662="Medium",2,1))</f>
        <v>1</v>
      </c>
    </row>
    <row r="663">
      <c r="A663" t="str">
        <v>R-00662</v>
      </c>
      <c r="B663" t="str">
        <v>S-0111</v>
      </c>
      <c r="C663" t="str">
        <v>Compliance</v>
      </c>
      <c r="D663" t="str">
        <v>Prior regulatory inspection finding not yet fully closed out</v>
      </c>
      <c r="E663" t="str">
        <v>Low</v>
      </c>
      <c r="F663" t="str">
        <v>Low</v>
      </c>
      <c r="G663" t="str">
        <f>INDEX(Risk_Matrix!$B$2:$D$4,MATCH(E663,Risk_Matrix!$A$2:$A$4,0),MATCH(F663,Risk_Matrix!$B$1:$D$1,0))</f>
        <v>Low</v>
      </c>
      <c r="H663" s="1">
        <v>46163</v>
      </c>
      <c r="I663" t="str">
        <v>Open</v>
      </c>
      <c r="J663" t="str">
        <v>Mitigation plan to be defined during site initiation visit</v>
      </c>
      <c r="K663" t="str">
        <v>Regulatory Affairs Lead</v>
      </c>
      <c r="L663">
        <f>IF(G663="High",3,IF(G663="Medium",2,1))</f>
        <v>1</v>
      </c>
    </row>
    <row r="664">
      <c r="A664" t="str">
        <v>R-00663</v>
      </c>
      <c r="B664" t="str">
        <v>S-0111</v>
      </c>
      <c r="C664" t="str">
        <v>Enrollment</v>
      </c>
      <c r="D664" t="str">
        <v>Patient travel distance may affect long-term retention</v>
      </c>
      <c r="E664" t="str">
        <v>Low</v>
      </c>
      <c r="F664" t="str">
        <v>Low</v>
      </c>
      <c r="G664" t="str">
        <f>INDEX(Risk_Matrix!$B$2:$D$4,MATCH(E664,Risk_Matrix!$A$2:$A$4,0),MATCH(F664,Risk_Matrix!$B$1:$D$1,0))</f>
        <v>Low</v>
      </c>
      <c r="H664" s="1">
        <v>46163</v>
      </c>
      <c r="I664" t="str">
        <v>Mitigated</v>
      </c>
      <c r="J664" t="str">
        <v>Mitigation actions completed; residual risk accepted</v>
      </c>
      <c r="K664" t="str">
        <v>Study Start-Up Specialist</v>
      </c>
      <c r="L664">
        <f>IF(G664="High",3,IF(G664="Medium",2,1))</f>
        <v>1</v>
      </c>
    </row>
    <row r="665">
      <c r="A665" t="str">
        <v>R-00664</v>
      </c>
      <c r="B665" t="str">
        <v>S-0111</v>
      </c>
      <c r="C665" t="str">
        <v>Competitive</v>
      </c>
      <c r="D665" t="str">
        <v>Overlapping investigator commitments across concurrent trials</v>
      </c>
      <c r="E665" t="str">
        <v>Medium</v>
      </c>
      <c r="F665" t="str">
        <v>High</v>
      </c>
      <c r="G665" t="str">
        <f>INDEX(Risk_Matrix!$B$2:$D$4,MATCH(E665,Risk_Matrix!$A$2:$A$4,0),MATCH(F665,Risk_Matrix!$B$1:$D$1,0))</f>
        <v>High</v>
      </c>
      <c r="H665" s="1">
        <v>46104</v>
      </c>
      <c r="I665" t="str">
        <v>Monitoring</v>
      </c>
      <c r="J665" t="str">
        <v>Under active monitoring; escalate if trend worsens</v>
      </c>
      <c r="K665" t="str">
        <v>Clinical Ops Manager</v>
      </c>
      <c r="L665">
        <f>IF(G665="High",3,IF(G665="Medium",2,1))</f>
        <v>3</v>
      </c>
    </row>
    <row r="666">
      <c r="A666" t="str">
        <v>R-00665</v>
      </c>
      <c r="B666" t="str">
        <v>S-0111</v>
      </c>
      <c r="C666" t="str">
        <v>Regulatory</v>
      </c>
      <c r="D666" t="str">
        <v>Local ethics committee review queue longer than regional average</v>
      </c>
      <c r="E666" t="str">
        <v>Low</v>
      </c>
      <c r="F666" t="str">
        <v>Low</v>
      </c>
      <c r="G666" t="str">
        <f>INDEX(Risk_Matrix!$B$2:$D$4,MATCH(E666,Risk_Matrix!$A$2:$A$4,0),MATCH(F666,Risk_Matrix!$B$1:$D$1,0))</f>
        <v>Low</v>
      </c>
      <c r="H666" s="1">
        <v>46228</v>
      </c>
      <c r="I666" t="str">
        <v>Monitoring</v>
      </c>
      <c r="J666" t="str">
        <v>Under active monitoring; escalate if trend worsens</v>
      </c>
      <c r="K666" t="str">
        <v>Regulatory Affairs Lead</v>
      </c>
      <c r="L666">
        <f>IF(G666="High",3,IF(G666="Medium",2,1))</f>
        <v>1</v>
      </c>
    </row>
    <row r="667">
      <c r="A667" t="str">
        <v>R-00666</v>
      </c>
      <c r="B667" t="str">
        <v>S-0111</v>
      </c>
      <c r="C667" t="str">
        <v>Data Integrity</v>
      </c>
      <c r="D667" t="str">
        <v>Site is new to the sponsor's EDC platform, limited track record</v>
      </c>
      <c r="E667" t="str">
        <v>Low</v>
      </c>
      <c r="F667" t="str">
        <v>Low</v>
      </c>
      <c r="G667" t="str">
        <f>INDEX(Risk_Matrix!$B$2:$D$4,MATCH(E667,Risk_Matrix!$A$2:$A$4,0),MATCH(F667,Risk_Matrix!$B$1:$D$1,0))</f>
        <v>Low</v>
      </c>
      <c r="H667" s="1">
        <v>46184</v>
      </c>
      <c r="I667" t="str">
        <v>Monitoring</v>
      </c>
      <c r="J667" t="str">
        <v>Tracking indicator reviewed at each monitoring visit</v>
      </c>
      <c r="K667" t="str">
        <v>Data Management Lead</v>
      </c>
      <c r="L667">
        <f>IF(G667="High",3,IF(G667="Medium",2,1))</f>
        <v>1</v>
      </c>
    </row>
    <row r="668">
      <c r="A668" t="str">
        <v>R-00667</v>
      </c>
      <c r="B668" t="str">
        <v>S-0112</v>
      </c>
      <c r="C668" t="str">
        <v>Operational</v>
      </c>
      <c r="D668" t="str">
        <v>Backup power/generator certification not yet confirmed</v>
      </c>
      <c r="E668" t="str">
        <v>Low</v>
      </c>
      <c r="F668" t="str">
        <v>Low</v>
      </c>
      <c r="G668" t="str">
        <f>INDEX(Risk_Matrix!$B$2:$D$4,MATCH(E668,Risk_Matrix!$A$2:$A$4,0),MATCH(F668,Risk_Matrix!$B$1:$D$1,0))</f>
        <v>Low</v>
      </c>
      <c r="H668" s="1">
        <v>46198</v>
      </c>
      <c r="I668" t="str">
        <v>Monitoring</v>
      </c>
      <c r="J668" t="str">
        <v>Under active monitoring; escalate if trend worsens</v>
      </c>
      <c r="K668" t="str">
        <v>Clinical Ops Manager</v>
      </c>
      <c r="L668">
        <f>IF(G668="High",3,IF(G668="Medium",2,1))</f>
        <v>1</v>
      </c>
    </row>
    <row r="669">
      <c r="A669" t="str">
        <v>R-00668</v>
      </c>
      <c r="B669" t="str">
        <v>S-0112</v>
      </c>
      <c r="C669" t="str">
        <v>Compliance</v>
      </c>
      <c r="D669" t="str">
        <v>Minor protocol deviation noted in a prior trial at this site</v>
      </c>
      <c r="E669" t="str">
        <v>High</v>
      </c>
      <c r="F669" t="str">
        <v>High</v>
      </c>
      <c r="G669" t="str">
        <f>INDEX(Risk_Matrix!$B$2:$D$4,MATCH(E669,Risk_Matrix!$A$2:$A$4,0),MATCH(F669,Risk_Matrix!$B$1:$D$1,0))</f>
        <v>High</v>
      </c>
      <c r="H669" s="1">
        <v>46237</v>
      </c>
      <c r="I669" t="str">
        <v>Mitigated</v>
      </c>
      <c r="J669" t="str">
        <v>Corrective action implemented; monitored at next visit</v>
      </c>
      <c r="K669" t="str">
        <v>Regulatory Affairs Lead</v>
      </c>
      <c r="L669">
        <f>IF(G669="High",3,IF(G669="Medium",2,1))</f>
        <v>3</v>
      </c>
    </row>
    <row r="670">
      <c r="A670" t="str">
        <v>R-00669</v>
      </c>
      <c r="B670" t="str">
        <v>S-0112</v>
      </c>
      <c r="C670" t="str">
        <v>Enrollment</v>
      </c>
      <c r="D670" t="str">
        <v>Referral pipeline narrower than target eligible population</v>
      </c>
      <c r="E670" t="str">
        <v>Low</v>
      </c>
      <c r="F670" t="str">
        <v>Low</v>
      </c>
      <c r="G670" t="str">
        <f>INDEX(Risk_Matrix!$B$2:$D$4,MATCH(E670,Risk_Matrix!$A$2:$A$4,0),MATCH(F670,Risk_Matrix!$B$1:$D$1,0))</f>
        <v>Low</v>
      </c>
      <c r="H670" s="1">
        <v>46189</v>
      </c>
      <c r="I670" t="str">
        <v>Closed</v>
      </c>
      <c r="J670" t="str">
        <v>Issue closed out following corrective action</v>
      </c>
      <c r="K670" t="str">
        <v>Site Feasibility Lead</v>
      </c>
      <c r="L670">
        <f>IF(G670="High",3,IF(G670="Medium",2,1))</f>
        <v>1</v>
      </c>
    </row>
    <row r="671">
      <c r="A671" t="str">
        <v>R-00670</v>
      </c>
      <c r="B671" t="str">
        <v>S-0112</v>
      </c>
      <c r="C671" t="str">
        <v>Competitive</v>
      </c>
      <c r="D671" t="str">
        <v>Overlapping investigator commitments across concurrent trials</v>
      </c>
      <c r="E671" t="str">
        <v>Low</v>
      </c>
      <c r="F671" t="str">
        <v>Medium</v>
      </c>
      <c r="G671" t="str">
        <f>INDEX(Risk_Matrix!$B$2:$D$4,MATCH(E671,Risk_Matrix!$A$2:$A$4,0),MATCH(F671,Risk_Matrix!$B$1:$D$1,0))</f>
        <v>Low</v>
      </c>
      <c r="H671" s="1">
        <v>46065</v>
      </c>
      <c r="I671" t="str">
        <v>Mitigated</v>
      </c>
      <c r="J671" t="str">
        <v>Corrective action implemented; monitored at next visit</v>
      </c>
      <c r="K671" t="str">
        <v>Regulatory Affairs Lead</v>
      </c>
      <c r="L671">
        <f>IF(G671="High",3,IF(G671="Medium",2,1))</f>
        <v>1</v>
      </c>
    </row>
    <row r="672">
      <c r="A672" t="str">
        <v>R-00671</v>
      </c>
      <c r="B672" t="str">
        <v>S-0112</v>
      </c>
      <c r="C672" t="str">
        <v>Regulatory</v>
      </c>
      <c r="D672" t="str">
        <v>Recent local regulatory policy change may affect approval timeline</v>
      </c>
      <c r="E672" t="str">
        <v>Low</v>
      </c>
      <c r="F672" t="str">
        <v>Medium</v>
      </c>
      <c r="G672" t="str">
        <f>INDEX(Risk_Matrix!$B$2:$D$4,MATCH(E672,Risk_Matrix!$A$2:$A$4,0),MATCH(F672,Risk_Matrix!$B$1:$D$1,0))</f>
        <v>Low</v>
      </c>
      <c r="H672" s="1">
        <v>46090</v>
      </c>
      <c r="I672" t="str">
        <v>Monitoring</v>
      </c>
      <c r="J672" t="str">
        <v>Tracking indicator reviewed at each monitoring visit</v>
      </c>
      <c r="K672" t="str">
        <v>Regulatory Affairs Lead</v>
      </c>
      <c r="L672">
        <f>IF(G672="High",3,IF(G672="Medium",2,1))</f>
        <v>1</v>
      </c>
    </row>
    <row r="673">
      <c r="A673" t="str">
        <v>R-00672</v>
      </c>
      <c r="B673" t="str">
        <v>S-0112</v>
      </c>
      <c r="C673" t="str">
        <v>Data Integrity</v>
      </c>
      <c r="D673" t="str">
        <v>EDC query resolution time above sponsor benchmark historically</v>
      </c>
      <c r="E673" t="str">
        <v>Low</v>
      </c>
      <c r="F673" t="str">
        <v>Medium</v>
      </c>
      <c r="G673" t="str">
        <f>INDEX(Risk_Matrix!$B$2:$D$4,MATCH(E673,Risk_Matrix!$A$2:$A$4,0),MATCH(F673,Risk_Matrix!$B$1:$D$1,0))</f>
        <v>Low</v>
      </c>
      <c r="H673" s="1">
        <v>46194</v>
      </c>
      <c r="I673" t="str">
        <v>Open</v>
      </c>
      <c r="J673" t="str">
        <v>Action plan pending sponsor/site review</v>
      </c>
      <c r="K673" t="str">
        <v>Data Management Lead</v>
      </c>
      <c r="L673">
        <f>IF(G673="High",3,IF(G673="Medium",2,1))</f>
        <v>1</v>
      </c>
    </row>
    <row r="674">
      <c r="A674" t="str">
        <v>R-00673</v>
      </c>
      <c r="B674" t="str">
        <v>S-0113</v>
      </c>
      <c r="C674" t="str">
        <v>Operational</v>
      </c>
      <c r="D674" t="str">
        <v>Backup power/generator certification not yet confirmed</v>
      </c>
      <c r="E674" t="str">
        <v>Low</v>
      </c>
      <c r="F674" t="str">
        <v>Medium</v>
      </c>
      <c r="G674" t="str">
        <f>INDEX(Risk_Matrix!$B$2:$D$4,MATCH(E674,Risk_Matrix!$A$2:$A$4,0),MATCH(F674,Risk_Matrix!$B$1:$D$1,0))</f>
        <v>Low</v>
      </c>
      <c r="H674" s="1">
        <v>46086</v>
      </c>
      <c r="I674" t="str">
        <v>Mitigated</v>
      </c>
      <c r="J674" t="str">
        <v>Corrective action implemented; monitored at next visit</v>
      </c>
      <c r="K674" t="str">
        <v>Clinical Ops Manager</v>
      </c>
      <c r="L674">
        <f>IF(G674="High",3,IF(G674="Medium",2,1))</f>
        <v>1</v>
      </c>
    </row>
    <row r="675">
      <c r="A675" t="str">
        <v>R-00674</v>
      </c>
      <c r="B675" t="str">
        <v>S-0113</v>
      </c>
      <c r="C675" t="str">
        <v>Compliance</v>
      </c>
      <c r="D675" t="str">
        <v>GCP refresher training overdue for part of site staff</v>
      </c>
      <c r="E675" t="str">
        <v>Low</v>
      </c>
      <c r="F675" t="str">
        <v>Low</v>
      </c>
      <c r="G675" t="str">
        <f>INDEX(Risk_Matrix!$B$2:$D$4,MATCH(E675,Risk_Matrix!$A$2:$A$4,0),MATCH(F675,Risk_Matrix!$B$1:$D$1,0))</f>
        <v>Low</v>
      </c>
      <c r="H675" s="1">
        <v>46186</v>
      </c>
      <c r="I675" t="str">
        <v>Closed</v>
      </c>
      <c r="J675" t="str">
        <v>Issue closed out following corrective action</v>
      </c>
      <c r="K675" t="str">
        <v>Data Management Lead</v>
      </c>
      <c r="L675">
        <f>IF(G675="High",3,IF(G675="Medium",2,1))</f>
        <v>1</v>
      </c>
    </row>
    <row r="676">
      <c r="A676" t="str">
        <v>R-00675</v>
      </c>
      <c r="B676" t="str">
        <v>S-0113</v>
      </c>
      <c r="C676" t="str">
        <v>Enrollment</v>
      </c>
      <c r="D676" t="str">
        <v>Screen failure rate above regional average in past studies</v>
      </c>
      <c r="E676" t="str">
        <v>Low</v>
      </c>
      <c r="F676" t="str">
        <v>High</v>
      </c>
      <c r="G676" t="str">
        <f>INDEX(Risk_Matrix!$B$2:$D$4,MATCH(E676,Risk_Matrix!$A$2:$A$4,0),MATCH(F676,Risk_Matrix!$B$1:$D$1,0))</f>
        <v>Medium</v>
      </c>
      <c r="H676" s="1">
        <v>46127</v>
      </c>
      <c r="I676" t="str">
        <v>Monitoring</v>
      </c>
      <c r="J676" t="str">
        <v>Tracking indicator reviewed at each monitoring visit</v>
      </c>
      <c r="K676" t="str">
        <v>Site Feasibility Lead</v>
      </c>
      <c r="L676">
        <f>IF(G676="High",3,IF(G676="Medium",2,1))</f>
        <v>2</v>
      </c>
    </row>
    <row r="677">
      <c r="A677" t="str">
        <v>R-00676</v>
      </c>
      <c r="B677" t="str">
        <v>S-0113</v>
      </c>
      <c r="C677" t="str">
        <v>Competitive</v>
      </c>
      <c r="D677" t="str">
        <v>Shared patient pool with an adjacent high-volume site</v>
      </c>
      <c r="E677" t="str">
        <v>Low</v>
      </c>
      <c r="F677" t="str">
        <v>High</v>
      </c>
      <c r="G677" t="str">
        <f>INDEX(Risk_Matrix!$B$2:$D$4,MATCH(E677,Risk_Matrix!$A$2:$A$4,0),MATCH(F677,Risk_Matrix!$B$1:$D$1,0))</f>
        <v>Medium</v>
      </c>
      <c r="H677" s="1">
        <v>46106</v>
      </c>
      <c r="I677" t="str">
        <v>Mitigated</v>
      </c>
      <c r="J677" t="str">
        <v>Corrective action implemented; monitored at next visit</v>
      </c>
      <c r="K677" t="str">
        <v>Regulatory Affairs Lead</v>
      </c>
      <c r="L677">
        <f>IF(G677="High",3,IF(G677="Medium",2,1))</f>
        <v>2</v>
      </c>
    </row>
    <row r="678">
      <c r="A678" t="str">
        <v>R-00677</v>
      </c>
      <c r="B678" t="str">
        <v>S-0113</v>
      </c>
      <c r="C678" t="str">
        <v>Regulatory</v>
      </c>
      <c r="D678" t="str">
        <v>Recent local regulatory policy change may affect approval timeline</v>
      </c>
      <c r="E678" t="str">
        <v>Low</v>
      </c>
      <c r="F678" t="str">
        <v>High</v>
      </c>
      <c r="G678" t="str">
        <f>INDEX(Risk_Matrix!$B$2:$D$4,MATCH(E678,Risk_Matrix!$A$2:$A$4,0),MATCH(F678,Risk_Matrix!$B$1:$D$1,0))</f>
        <v>Medium</v>
      </c>
      <c r="H678" s="1">
        <v>46108</v>
      </c>
      <c r="I678" t="str">
        <v>Mitigated</v>
      </c>
      <c r="J678" t="str">
        <v>Corrective action implemented; monitored at next visit</v>
      </c>
      <c r="K678" t="str">
        <v>Regulatory Affairs Lead</v>
      </c>
      <c r="L678">
        <f>IF(G678="High",3,IF(G678="Medium",2,1))</f>
        <v>2</v>
      </c>
    </row>
    <row r="679">
      <c r="A679" t="str">
        <v>R-00678</v>
      </c>
      <c r="B679" t="str">
        <v>S-0113</v>
      </c>
      <c r="C679" t="str">
        <v>Data Integrity</v>
      </c>
      <c r="D679" t="str">
        <v>Site is new to the sponsor's EDC platform, limited track record</v>
      </c>
      <c r="E679" t="str">
        <v>Low</v>
      </c>
      <c r="F679" t="str">
        <v>Low</v>
      </c>
      <c r="G679" t="str">
        <f>INDEX(Risk_Matrix!$B$2:$D$4,MATCH(E679,Risk_Matrix!$A$2:$A$4,0),MATCH(F679,Risk_Matrix!$B$1:$D$1,0))</f>
        <v>Low</v>
      </c>
      <c r="H679" s="1">
        <v>46083</v>
      </c>
      <c r="I679" t="str">
        <v>Monitoring</v>
      </c>
      <c r="J679" t="str">
        <v>Tracking indicator reviewed at each monitoring visit</v>
      </c>
      <c r="K679" t="str">
        <v>Data Management Lead</v>
      </c>
      <c r="L679">
        <f>IF(G679="High",3,IF(G679="Medium",2,1))</f>
        <v>1</v>
      </c>
    </row>
    <row r="680">
      <c r="A680" t="str">
        <v>R-00679</v>
      </c>
      <c r="B680" t="str">
        <v>S-0114</v>
      </c>
      <c r="C680" t="str">
        <v>Operational</v>
      </c>
      <c r="D680" t="str">
        <v>Key equipment calibration/certification renewal pending</v>
      </c>
      <c r="E680" t="str">
        <v>Low</v>
      </c>
      <c r="F680" t="str">
        <v>Low</v>
      </c>
      <c r="G680" t="str">
        <f>INDEX(Risk_Matrix!$B$2:$D$4,MATCH(E680,Risk_Matrix!$A$2:$A$4,0),MATCH(F680,Risk_Matrix!$B$1:$D$1,0))</f>
        <v>Low</v>
      </c>
      <c r="H680" s="1">
        <v>46055</v>
      </c>
      <c r="I680" t="str">
        <v>Mitigated</v>
      </c>
      <c r="J680" t="str">
        <v>Corrective action implemented; monitored at next visit</v>
      </c>
      <c r="K680" t="str">
        <v>Site Feasibility Lead</v>
      </c>
      <c r="L680">
        <f>IF(G680="High",3,IF(G680="Medium",2,1))</f>
        <v>1</v>
      </c>
    </row>
    <row r="681">
      <c r="A681" t="str">
        <v>R-00680</v>
      </c>
      <c r="B681" t="str">
        <v>S-0114</v>
      </c>
      <c r="C681" t="str">
        <v>Compliance</v>
      </c>
      <c r="D681" t="str">
        <v>Minor protocol deviation noted in a prior trial at this site</v>
      </c>
      <c r="E681" t="str">
        <v>Medium</v>
      </c>
      <c r="F681" t="str">
        <v>High</v>
      </c>
      <c r="G681" t="str">
        <f>INDEX(Risk_Matrix!$B$2:$D$4,MATCH(E681,Risk_Matrix!$A$2:$A$4,0),MATCH(F681,Risk_Matrix!$B$1:$D$1,0))</f>
        <v>High</v>
      </c>
      <c r="H681" s="1">
        <v>46082</v>
      </c>
      <c r="I681" t="str">
        <v>Mitigated</v>
      </c>
      <c r="J681" t="str">
        <v>Mitigation actions completed; residual risk accepted</v>
      </c>
      <c r="K681" t="str">
        <v>Regulatory Affairs Lead</v>
      </c>
      <c r="L681">
        <f>IF(G681="High",3,IF(G681="Medium",2,1))</f>
        <v>3</v>
      </c>
    </row>
    <row r="682">
      <c r="A682" t="str">
        <v>R-00681</v>
      </c>
      <c r="B682" t="str">
        <v>S-0114</v>
      </c>
      <c r="C682" t="str">
        <v>Enrollment</v>
      </c>
      <c r="D682" t="str">
        <v>Screen failure rate above regional average in past studies</v>
      </c>
      <c r="E682" t="str">
        <v>Medium</v>
      </c>
      <c r="F682" t="str">
        <v>Low</v>
      </c>
      <c r="G682" t="str">
        <f>INDEX(Risk_Matrix!$B$2:$D$4,MATCH(E682,Risk_Matrix!$A$2:$A$4,0),MATCH(F682,Risk_Matrix!$B$1:$D$1,0))</f>
        <v>Low</v>
      </c>
      <c r="H682" s="1">
        <v>46204</v>
      </c>
      <c r="I682" t="str">
        <v>Open</v>
      </c>
      <c r="J682" t="str">
        <v>Action plan pending sponsor/site review</v>
      </c>
      <c r="K682" t="str">
        <v>Study Start-Up Specialist</v>
      </c>
      <c r="L682">
        <f>IF(G682="High",3,IF(G682="Medium",2,1))</f>
        <v>1</v>
      </c>
    </row>
    <row r="683">
      <c r="A683" t="str">
        <v>R-00682</v>
      </c>
      <c r="B683" t="str">
        <v>S-0114</v>
      </c>
      <c r="C683" t="str">
        <v>Competitive</v>
      </c>
      <c r="D683" t="str">
        <v>Overlapping investigator commitments across concurrent trials</v>
      </c>
      <c r="E683" t="str">
        <v>Low</v>
      </c>
      <c r="F683" t="str">
        <v>Low</v>
      </c>
      <c r="G683" t="str">
        <f>INDEX(Risk_Matrix!$B$2:$D$4,MATCH(E683,Risk_Matrix!$A$2:$A$4,0),MATCH(F683,Risk_Matrix!$B$1:$D$1,0))</f>
        <v>Low</v>
      </c>
      <c r="H683" s="1">
        <v>46203</v>
      </c>
      <c r="I683" t="str">
        <v>Open</v>
      </c>
      <c r="J683" t="str">
        <v>Action plan pending sponsor/site review</v>
      </c>
      <c r="K683" t="str">
        <v>Regulatory Affairs Lead</v>
      </c>
      <c r="L683">
        <f>IF(G683="High",3,IF(G683="Medium",2,1))</f>
        <v>1</v>
      </c>
    </row>
    <row r="684">
      <c r="A684" t="str">
        <v>R-00683</v>
      </c>
      <c r="B684" t="str">
        <v>S-0114</v>
      </c>
      <c r="C684" t="str">
        <v>Regulatory</v>
      </c>
      <c r="D684" t="str">
        <v>Import/customs license renewal pending for investigational product</v>
      </c>
      <c r="E684" t="str">
        <v>Low</v>
      </c>
      <c r="F684" t="str">
        <v>Low</v>
      </c>
      <c r="G684" t="str">
        <f>INDEX(Risk_Matrix!$B$2:$D$4,MATCH(E684,Risk_Matrix!$A$2:$A$4,0),MATCH(F684,Risk_Matrix!$B$1:$D$1,0))</f>
        <v>Low</v>
      </c>
      <c r="H684" s="1">
        <v>46180</v>
      </c>
      <c r="I684" t="str">
        <v>Open</v>
      </c>
      <c r="J684" t="str">
        <v>Mitigation plan to be defined during site initiation visit</v>
      </c>
      <c r="K684" t="str">
        <v>Regulatory Affairs Lead</v>
      </c>
      <c r="L684">
        <f>IF(G684="High",3,IF(G684="Medium",2,1))</f>
        <v>1</v>
      </c>
    </row>
    <row r="685">
      <c r="A685" t="str">
        <v>R-00684</v>
      </c>
      <c r="B685" t="str">
        <v>S-0114</v>
      </c>
      <c r="C685" t="str">
        <v>Data Integrity</v>
      </c>
      <c r="D685" t="str">
        <v>EDC query resolution time above sponsor benchmark historically</v>
      </c>
      <c r="E685" t="str">
        <v>High</v>
      </c>
      <c r="F685" t="str">
        <v>Low</v>
      </c>
      <c r="G685" t="str">
        <f>INDEX(Risk_Matrix!$B$2:$D$4,MATCH(E685,Risk_Matrix!$A$2:$A$4,0),MATCH(F685,Risk_Matrix!$B$1:$D$1,0))</f>
        <v>Medium</v>
      </c>
      <c r="H685" s="1">
        <v>46232</v>
      </c>
      <c r="I685" t="str">
        <v>Open</v>
      </c>
      <c r="J685" t="str">
        <v>Mitigation plan to be defined during site initiation visit</v>
      </c>
      <c r="K685" t="str">
        <v>Data Management Lead</v>
      </c>
      <c r="L685">
        <f>IF(G685="High",3,IF(G685="Medium",2,1))</f>
        <v>2</v>
      </c>
    </row>
    <row r="686">
      <c r="A686" t="str">
        <v>R-00685</v>
      </c>
      <c r="B686" t="str">
        <v>S-0115</v>
      </c>
      <c r="C686" t="str">
        <v>Operational</v>
      </c>
      <c r="D686" t="str">
        <v>Nursing staff ratio below recommended threshold for trial volume</v>
      </c>
      <c r="E686" t="str">
        <v>Low</v>
      </c>
      <c r="F686" t="str">
        <v>Medium</v>
      </c>
      <c r="G686" t="str">
        <f>INDEX(Risk_Matrix!$B$2:$D$4,MATCH(E686,Risk_Matrix!$A$2:$A$4,0),MATCH(F686,Risk_Matrix!$B$1:$D$1,0))</f>
        <v>Low</v>
      </c>
      <c r="H686" s="1">
        <v>46095</v>
      </c>
      <c r="I686" t="str">
        <v>Closed</v>
      </c>
      <c r="J686" t="str">
        <v>Resolved; no further action required</v>
      </c>
      <c r="K686" t="str">
        <v>Clinical Ops Manager</v>
      </c>
      <c r="L686">
        <f>IF(G686="High",3,IF(G686="Medium",2,1))</f>
        <v>1</v>
      </c>
    </row>
    <row r="687">
      <c r="A687" t="str">
        <v>R-00686</v>
      </c>
      <c r="B687" t="str">
        <v>S-0115</v>
      </c>
      <c r="C687" t="str">
        <v>Compliance</v>
      </c>
      <c r="D687" t="str">
        <v>Minor protocol deviation noted in a prior trial at this site</v>
      </c>
      <c r="E687" t="str">
        <v>High</v>
      </c>
      <c r="F687" t="str">
        <v>Low</v>
      </c>
      <c r="G687" t="str">
        <f>INDEX(Risk_Matrix!$B$2:$D$4,MATCH(E687,Risk_Matrix!$A$2:$A$4,0),MATCH(F687,Risk_Matrix!$B$1:$D$1,0))</f>
        <v>Medium</v>
      </c>
      <c r="H687" s="1">
        <v>46104</v>
      </c>
      <c r="I687" t="str">
        <v>Monitoring</v>
      </c>
      <c r="J687" t="str">
        <v>Under active monitoring; escalate if trend worsens</v>
      </c>
      <c r="K687" t="str">
        <v>Regulatory Affairs Lead</v>
      </c>
      <c r="L687">
        <f>IF(G687="High",3,IF(G687="Medium",2,1))</f>
        <v>2</v>
      </c>
    </row>
    <row r="688">
      <c r="A688" t="str">
        <v>R-00687</v>
      </c>
      <c r="B688" t="str">
        <v>S-0115</v>
      </c>
      <c r="C688" t="str">
        <v>Enrollment</v>
      </c>
      <c r="D688" t="str">
        <v>Patient travel distance may affect long-term retention</v>
      </c>
      <c r="E688" t="str">
        <v>Medium</v>
      </c>
      <c r="F688" t="str">
        <v>High</v>
      </c>
      <c r="G688" t="str">
        <f>INDEX(Risk_Matrix!$B$2:$D$4,MATCH(E688,Risk_Matrix!$A$2:$A$4,0),MATCH(F688,Risk_Matrix!$B$1:$D$1,0))</f>
        <v>High</v>
      </c>
      <c r="H688" s="1">
        <v>46115</v>
      </c>
      <c r="I688" t="str">
        <v>Monitoring</v>
      </c>
      <c r="J688" t="str">
        <v>Under active monitoring; escalate if trend worsens</v>
      </c>
      <c r="K688" t="str">
        <v>Study Start-Up Specialist</v>
      </c>
      <c r="L688">
        <f>IF(G688="High",3,IF(G688="Medium",2,1))</f>
        <v>3</v>
      </c>
    </row>
    <row r="689">
      <c r="A689" t="str">
        <v>R-00688</v>
      </c>
      <c r="B689" t="str">
        <v>S-0115</v>
      </c>
      <c r="C689" t="str">
        <v>Competitive</v>
      </c>
      <c r="D689" t="str">
        <v>One or more competing trials recruiting the same indication nearby</v>
      </c>
      <c r="E689" t="str">
        <v>Medium</v>
      </c>
      <c r="F689" t="str">
        <v>Medium</v>
      </c>
      <c r="G689" t="str">
        <f>INDEX(Risk_Matrix!$B$2:$D$4,MATCH(E689,Risk_Matrix!$A$2:$A$4,0),MATCH(F689,Risk_Matrix!$B$1:$D$1,0))</f>
        <v>Medium</v>
      </c>
      <c r="H689" s="1">
        <v>46197</v>
      </c>
      <c r="I689" t="str">
        <v>Open</v>
      </c>
      <c r="J689" t="str">
        <v>Action plan pending sponsor/site review</v>
      </c>
      <c r="K689" t="str">
        <v>Clinical Ops Manager</v>
      </c>
      <c r="L689">
        <f>IF(G689="High",3,IF(G689="Medium",2,1))</f>
        <v>2</v>
      </c>
    </row>
    <row r="690">
      <c r="A690" t="str">
        <v>R-00689</v>
      </c>
      <c r="B690" t="str">
        <v>S-0115</v>
      </c>
      <c r="C690" t="str">
        <v>Regulatory</v>
      </c>
      <c r="D690" t="str">
        <v>Recent local regulatory policy change may affect approval timeline</v>
      </c>
      <c r="E690" t="str">
        <v>Low</v>
      </c>
      <c r="F690" t="str">
        <v>Low</v>
      </c>
      <c r="G690" t="str">
        <f>INDEX(Risk_Matrix!$B$2:$D$4,MATCH(E690,Risk_Matrix!$A$2:$A$4,0),MATCH(F690,Risk_Matrix!$B$1:$D$1,0))</f>
        <v>Low</v>
      </c>
      <c r="H690" s="1">
        <v>46167</v>
      </c>
      <c r="I690" t="str">
        <v>Mitigated</v>
      </c>
      <c r="J690" t="str">
        <v>Corrective action implemented; monitored at next visit</v>
      </c>
      <c r="K690" t="str">
        <v>Regulatory Affairs Lead</v>
      </c>
      <c r="L690">
        <f>IF(G690="High",3,IF(G690="Medium",2,1))</f>
        <v>1</v>
      </c>
    </row>
    <row r="691">
      <c r="A691" t="str">
        <v>R-00690</v>
      </c>
      <c r="B691" t="str">
        <v>S-0115</v>
      </c>
      <c r="C691" t="str">
        <v>Data Integrity</v>
      </c>
      <c r="D691" t="str">
        <v>Site is new to the sponsor's EDC platform, limited track record</v>
      </c>
      <c r="E691" t="str">
        <v>High</v>
      </c>
      <c r="F691" t="str">
        <v>High</v>
      </c>
      <c r="G691" t="str">
        <f>INDEX(Risk_Matrix!$B$2:$D$4,MATCH(E691,Risk_Matrix!$A$2:$A$4,0),MATCH(F691,Risk_Matrix!$B$1:$D$1,0))</f>
        <v>High</v>
      </c>
      <c r="H691" s="1">
        <v>46182</v>
      </c>
      <c r="I691" t="str">
        <v>Monitoring</v>
      </c>
      <c r="J691" t="str">
        <v>Under active monitoring; escalate if trend worsens</v>
      </c>
      <c r="K691" t="str">
        <v>Data Management Lead</v>
      </c>
      <c r="L691">
        <f>IF(G691="High",3,IF(G691="Medium",2,1))</f>
        <v>3</v>
      </c>
    </row>
    <row r="692">
      <c r="A692" t="str">
        <v>R-00691</v>
      </c>
      <c r="B692" t="str">
        <v>S-0116</v>
      </c>
      <c r="C692" t="str">
        <v>Operational</v>
      </c>
      <c r="D692" t="str">
        <v>Nursing staff ratio below recommended threshold for trial volume</v>
      </c>
      <c r="E692" t="str">
        <v>Low</v>
      </c>
      <c r="F692" t="str">
        <v>Low</v>
      </c>
      <c r="G692" t="str">
        <f>INDEX(Risk_Matrix!$B$2:$D$4,MATCH(E692,Risk_Matrix!$A$2:$A$4,0),MATCH(F692,Risk_Matrix!$B$1:$D$1,0))</f>
        <v>Low</v>
      </c>
      <c r="H692" s="1">
        <v>46166</v>
      </c>
      <c r="I692" t="str">
        <v>Monitoring</v>
      </c>
      <c r="J692" t="str">
        <v>Tracking indicator reviewed at each monitoring visit</v>
      </c>
      <c r="K692" t="str">
        <v>Site Feasibility Lead</v>
      </c>
      <c r="L692">
        <f>IF(G692="High",3,IF(G692="Medium",2,1))</f>
        <v>1</v>
      </c>
    </row>
    <row r="693">
      <c r="A693" t="str">
        <v>R-00692</v>
      </c>
      <c r="B693" t="str">
        <v>S-0116</v>
      </c>
      <c r="C693" t="str">
        <v>Compliance</v>
      </c>
      <c r="D693" t="str">
        <v>GCP refresher training overdue for part of site staff</v>
      </c>
      <c r="E693" t="str">
        <v>Medium</v>
      </c>
      <c r="F693" t="str">
        <v>Low</v>
      </c>
      <c r="G693" t="str">
        <f>INDEX(Risk_Matrix!$B$2:$D$4,MATCH(E693,Risk_Matrix!$A$2:$A$4,0),MATCH(F693,Risk_Matrix!$B$1:$D$1,0))</f>
        <v>Low</v>
      </c>
      <c r="H693" s="1">
        <v>46206</v>
      </c>
      <c r="I693" t="str">
        <v>Mitigated</v>
      </c>
      <c r="J693" t="str">
        <v>Mitigation actions completed; residual risk accepted</v>
      </c>
      <c r="K693" t="str">
        <v>Regulatory Affairs Lead</v>
      </c>
      <c r="L693">
        <f>IF(G693="High",3,IF(G693="Medium",2,1))</f>
        <v>1</v>
      </c>
    </row>
    <row r="694">
      <c r="A694" t="str">
        <v>R-00693</v>
      </c>
      <c r="B694" t="str">
        <v>S-0116</v>
      </c>
      <c r="C694" t="str">
        <v>Enrollment</v>
      </c>
      <c r="D694" t="str">
        <v>Screen failure rate above regional average in past studies</v>
      </c>
      <c r="E694" t="str">
        <v>Medium</v>
      </c>
      <c r="F694" t="str">
        <v>High</v>
      </c>
      <c r="G694" t="str">
        <f>INDEX(Risk_Matrix!$B$2:$D$4,MATCH(E694,Risk_Matrix!$A$2:$A$4,0),MATCH(F694,Risk_Matrix!$B$1:$D$1,0))</f>
        <v>High</v>
      </c>
      <c r="H694" s="1">
        <v>46207</v>
      </c>
      <c r="I694" t="str">
        <v>Open</v>
      </c>
      <c r="J694" t="str">
        <v>Action plan pending sponsor/site review</v>
      </c>
      <c r="K694" t="str">
        <v>Study Start-Up Specialist</v>
      </c>
      <c r="L694">
        <f>IF(G694="High",3,IF(G694="Medium",2,1))</f>
        <v>3</v>
      </c>
    </row>
    <row r="695">
      <c r="A695" t="str">
        <v>R-00694</v>
      </c>
      <c r="B695" t="str">
        <v>S-0116</v>
      </c>
      <c r="C695" t="str">
        <v>Competitive</v>
      </c>
      <c r="D695" t="str">
        <v>Overlapping investigator commitments across concurrent trials</v>
      </c>
      <c r="E695" t="str">
        <v>Low</v>
      </c>
      <c r="F695" t="str">
        <v>High</v>
      </c>
      <c r="G695" t="str">
        <f>INDEX(Risk_Matrix!$B$2:$D$4,MATCH(E695,Risk_Matrix!$A$2:$A$4,0),MATCH(F695,Risk_Matrix!$B$1:$D$1,0))</f>
        <v>Medium</v>
      </c>
      <c r="H695" s="1">
        <v>46211</v>
      </c>
      <c r="I695" t="str">
        <v>Open</v>
      </c>
      <c r="J695" t="str">
        <v>Mitigation plan to be defined during site initiation visit</v>
      </c>
      <c r="K695" t="str">
        <v>Clinical Ops Manager</v>
      </c>
      <c r="L695">
        <f>IF(G695="High",3,IF(G695="Medium",2,1))</f>
        <v>2</v>
      </c>
    </row>
    <row r="696">
      <c r="A696" t="str">
        <v>R-00695</v>
      </c>
      <c r="B696" t="str">
        <v>S-0116</v>
      </c>
      <c r="C696" t="str">
        <v>Regulatory</v>
      </c>
      <c r="D696" t="str">
        <v>Import/customs license renewal pending for investigational product</v>
      </c>
      <c r="E696" t="str">
        <v>Low</v>
      </c>
      <c r="F696" t="str">
        <v>Low</v>
      </c>
      <c r="G696" t="str">
        <f>INDEX(Risk_Matrix!$B$2:$D$4,MATCH(E696,Risk_Matrix!$A$2:$A$4,0),MATCH(F696,Risk_Matrix!$B$1:$D$1,0))</f>
        <v>Low</v>
      </c>
      <c r="H696" s="1">
        <v>46169</v>
      </c>
      <c r="I696" t="str">
        <v>Open</v>
      </c>
      <c r="J696" t="str">
        <v>Mitigation plan to be defined during site initiation visit</v>
      </c>
      <c r="K696" t="str">
        <v>Regulatory Affairs Lead</v>
      </c>
      <c r="L696">
        <f>IF(G696="High",3,IF(G696="Medium",2,1))</f>
        <v>1</v>
      </c>
    </row>
    <row r="697">
      <c r="A697" t="str">
        <v>R-00696</v>
      </c>
      <c r="B697" t="str">
        <v>S-0116</v>
      </c>
      <c r="C697" t="str">
        <v>Data Integrity</v>
      </c>
      <c r="D697" t="str">
        <v>Source data verification gap flagged in a previous monitoring visit</v>
      </c>
      <c r="E697" t="str">
        <v>Low</v>
      </c>
      <c r="F697" t="str">
        <v>Low</v>
      </c>
      <c r="G697" t="str">
        <f>INDEX(Risk_Matrix!$B$2:$D$4,MATCH(E697,Risk_Matrix!$A$2:$A$4,0),MATCH(F697,Risk_Matrix!$B$1:$D$1,0))</f>
        <v>Low</v>
      </c>
      <c r="H697" s="1">
        <v>46210</v>
      </c>
      <c r="I697" t="str">
        <v>Mitigated</v>
      </c>
      <c r="J697" t="str">
        <v>Mitigation actions completed; residual risk accepted</v>
      </c>
      <c r="K697" t="str">
        <v>Data Management Lead</v>
      </c>
      <c r="L697">
        <f>IF(G697="High",3,IF(G697="Medium",2,1))</f>
        <v>1</v>
      </c>
    </row>
    <row r="698">
      <c r="A698" t="str">
        <v>R-00697</v>
      </c>
      <c r="B698" t="str">
        <v>S-0117</v>
      </c>
      <c r="C698" t="str">
        <v>Operational</v>
      </c>
      <c r="D698" t="str">
        <v>Backup power/generator certification not yet confirmed</v>
      </c>
      <c r="E698" t="str">
        <v>Medium</v>
      </c>
      <c r="F698" t="str">
        <v>Medium</v>
      </c>
      <c r="G698" t="str">
        <f>INDEX(Risk_Matrix!$B$2:$D$4,MATCH(E698,Risk_Matrix!$A$2:$A$4,0),MATCH(F698,Risk_Matrix!$B$1:$D$1,0))</f>
        <v>Medium</v>
      </c>
      <c r="H698" s="1">
        <v>46233</v>
      </c>
      <c r="I698" t="str">
        <v>Monitoring</v>
      </c>
      <c r="J698" t="str">
        <v>Under active monitoring; escalate if trend worsens</v>
      </c>
      <c r="K698" t="str">
        <v>Clinical Ops Manager</v>
      </c>
      <c r="L698">
        <f>IF(G698="High",3,IF(G698="Medium",2,1))</f>
        <v>2</v>
      </c>
    </row>
    <row r="699">
      <c r="A699" t="str">
        <v>R-00698</v>
      </c>
      <c r="B699" t="str">
        <v>S-0117</v>
      </c>
      <c r="C699" t="str">
        <v>Compliance</v>
      </c>
      <c r="D699" t="str">
        <v>Minor protocol deviation noted in a prior trial at this site</v>
      </c>
      <c r="E699" t="str">
        <v>Low</v>
      </c>
      <c r="F699" t="str">
        <v>Low</v>
      </c>
      <c r="G699" t="str">
        <f>INDEX(Risk_Matrix!$B$2:$D$4,MATCH(E699,Risk_Matrix!$A$2:$A$4,0),MATCH(F699,Risk_Matrix!$B$1:$D$1,0))</f>
        <v>Low</v>
      </c>
      <c r="H699" s="1">
        <v>46075</v>
      </c>
      <c r="I699" t="str">
        <v>Closed</v>
      </c>
      <c r="J699" t="str">
        <v>Issue closed out following corrective action</v>
      </c>
      <c r="K699" t="str">
        <v>Regulatory Affairs Lead</v>
      </c>
      <c r="L699">
        <f>IF(G699="High",3,IF(G699="Medium",2,1))</f>
        <v>1</v>
      </c>
    </row>
    <row r="700">
      <c r="A700" t="str">
        <v>R-00699</v>
      </c>
      <c r="B700" t="str">
        <v>S-0117</v>
      </c>
      <c r="C700" t="str">
        <v>Enrollment</v>
      </c>
      <c r="D700" t="str">
        <v>Screen failure rate above regional average in past studies</v>
      </c>
      <c r="E700" t="str">
        <v>Low</v>
      </c>
      <c r="F700" t="str">
        <v>Low</v>
      </c>
      <c r="G700" t="str">
        <f>INDEX(Risk_Matrix!$B$2:$D$4,MATCH(E700,Risk_Matrix!$A$2:$A$4,0),MATCH(F700,Risk_Matrix!$B$1:$D$1,0))</f>
        <v>Low</v>
      </c>
      <c r="H700" s="1">
        <v>46099</v>
      </c>
      <c r="I700" t="str">
        <v>Monitoring</v>
      </c>
      <c r="J700" t="str">
        <v>Tracking indicator reviewed at each monitoring visit</v>
      </c>
      <c r="K700" t="str">
        <v>Site Feasibility Lead</v>
      </c>
      <c r="L700">
        <f>IF(G700="High",3,IF(G700="Medium",2,1))</f>
        <v>1</v>
      </c>
    </row>
    <row r="701">
      <c r="A701" t="str">
        <v>R-00700</v>
      </c>
      <c r="B701" t="str">
        <v>S-0117</v>
      </c>
      <c r="C701" t="str">
        <v>Competitive</v>
      </c>
      <c r="D701" t="str">
        <v>Overlapping investigator commitments across concurrent trials</v>
      </c>
      <c r="E701" t="str">
        <v>Low</v>
      </c>
      <c r="F701" t="str">
        <v>Low</v>
      </c>
      <c r="G701" t="str">
        <f>INDEX(Risk_Matrix!$B$2:$D$4,MATCH(E701,Risk_Matrix!$A$2:$A$4,0),MATCH(F701,Risk_Matrix!$B$1:$D$1,0))</f>
        <v>Low</v>
      </c>
      <c r="H701" s="1">
        <v>46063</v>
      </c>
      <c r="I701" t="str">
        <v>Monitoring</v>
      </c>
      <c r="J701" t="str">
        <v>Tracking indicator reviewed at each monitoring visit</v>
      </c>
      <c r="K701" t="str">
        <v>Clinical Ops Manager</v>
      </c>
      <c r="L701">
        <f>IF(G701="High",3,IF(G701="Medium",2,1))</f>
        <v>1</v>
      </c>
    </row>
    <row r="702">
      <c r="A702" t="str">
        <v>R-00701</v>
      </c>
      <c r="B702" t="str">
        <v>S-0117</v>
      </c>
      <c r="C702" t="str">
        <v>Regulatory</v>
      </c>
      <c r="D702" t="str">
        <v>Local ethics committee review queue longer than regional average</v>
      </c>
      <c r="E702" t="str">
        <v>Medium</v>
      </c>
      <c r="F702" t="str">
        <v>Low</v>
      </c>
      <c r="G702" t="str">
        <f>INDEX(Risk_Matrix!$B$2:$D$4,MATCH(E702,Risk_Matrix!$A$2:$A$4,0),MATCH(F702,Risk_Matrix!$B$1:$D$1,0))</f>
        <v>Low</v>
      </c>
      <c r="H702" s="1">
        <v>46076</v>
      </c>
      <c r="I702" t="str">
        <v>Closed</v>
      </c>
      <c r="J702" t="str">
        <v>Resolved; no further action required</v>
      </c>
      <c r="K702" t="str">
        <v>Regulatory Affairs Lead</v>
      </c>
      <c r="L702">
        <f>IF(G702="High",3,IF(G702="Medium",2,1))</f>
        <v>1</v>
      </c>
    </row>
    <row r="703">
      <c r="A703" t="str">
        <v>R-00702</v>
      </c>
      <c r="B703" t="str">
        <v>S-0117</v>
      </c>
      <c r="C703" t="str">
        <v>Data Integrity</v>
      </c>
      <c r="D703" t="str">
        <v>Source data verification gap flagged in a previous monitoring visit</v>
      </c>
      <c r="E703" t="str">
        <v>Low</v>
      </c>
      <c r="F703" t="str">
        <v>High</v>
      </c>
      <c r="G703" t="str">
        <f>INDEX(Risk_Matrix!$B$2:$D$4,MATCH(E703,Risk_Matrix!$A$2:$A$4,0),MATCH(F703,Risk_Matrix!$B$1:$D$1,0))</f>
        <v>Medium</v>
      </c>
      <c r="H703" s="1">
        <v>46079</v>
      </c>
      <c r="I703" t="str">
        <v>Monitoring</v>
      </c>
      <c r="J703" t="str">
        <v>Tracking indicator reviewed at each monitoring visit</v>
      </c>
      <c r="K703" t="str">
        <v>Data Management Lead</v>
      </c>
      <c r="L703">
        <f>IF(G703="High",3,IF(G703="Medium",2,1))</f>
        <v>2</v>
      </c>
    </row>
    <row r="704">
      <c r="A704" t="str">
        <v>R-00703</v>
      </c>
      <c r="B704" t="str">
        <v>S-0118</v>
      </c>
      <c r="C704" t="str">
        <v>Operational</v>
      </c>
      <c r="D704" t="str">
        <v>Nursing staff ratio below recommended threshold for trial volume</v>
      </c>
      <c r="E704" t="str">
        <v>Low</v>
      </c>
      <c r="F704" t="str">
        <v>Low</v>
      </c>
      <c r="G704" t="str">
        <f>INDEX(Risk_Matrix!$B$2:$D$4,MATCH(E704,Risk_Matrix!$A$2:$A$4,0),MATCH(F704,Risk_Matrix!$B$1:$D$1,0))</f>
        <v>Low</v>
      </c>
      <c r="H704" s="1">
        <v>46198</v>
      </c>
      <c r="I704" t="str">
        <v>Mitigated</v>
      </c>
      <c r="J704" t="str">
        <v>Mitigation actions completed; residual risk accepted</v>
      </c>
      <c r="K704" t="str">
        <v>Site Feasibility Lead</v>
      </c>
      <c r="L704">
        <f>IF(G704="High",3,IF(G704="Medium",2,1))</f>
        <v>1</v>
      </c>
    </row>
    <row r="705">
      <c r="A705" t="str">
        <v>R-00704</v>
      </c>
      <c r="B705" t="str">
        <v>S-0118</v>
      </c>
      <c r="C705" t="str">
        <v>Compliance</v>
      </c>
      <c r="D705" t="str">
        <v>Minor protocol deviation noted in a prior trial at this site</v>
      </c>
      <c r="E705" t="str">
        <v>Medium</v>
      </c>
      <c r="F705" t="str">
        <v>Medium</v>
      </c>
      <c r="G705" t="str">
        <f>INDEX(Risk_Matrix!$B$2:$D$4,MATCH(E705,Risk_Matrix!$A$2:$A$4,0),MATCH(F705,Risk_Matrix!$B$1:$D$1,0))</f>
        <v>Medium</v>
      </c>
      <c r="H705" s="1">
        <v>46163</v>
      </c>
      <c r="I705" t="str">
        <v>Open</v>
      </c>
      <c r="J705" t="str">
        <v>Mitigation plan to be defined during site initiation visit</v>
      </c>
      <c r="K705" t="str">
        <v>Regulatory Affairs Lead</v>
      </c>
      <c r="L705">
        <f>IF(G705="High",3,IF(G705="Medium",2,1))</f>
        <v>2</v>
      </c>
    </row>
    <row r="706">
      <c r="A706" t="str">
        <v>R-00705</v>
      </c>
      <c r="B706" t="str">
        <v>S-0118</v>
      </c>
      <c r="C706" t="str">
        <v>Enrollment</v>
      </c>
      <c r="D706" t="str">
        <v>Historical seasonal enrollment slowdown observed at this site</v>
      </c>
      <c r="E706" t="str">
        <v>Low</v>
      </c>
      <c r="F706" t="str">
        <v>High</v>
      </c>
      <c r="G706" t="str">
        <f>INDEX(Risk_Matrix!$B$2:$D$4,MATCH(E706,Risk_Matrix!$A$2:$A$4,0),MATCH(F706,Risk_Matrix!$B$1:$D$1,0))</f>
        <v>Medium</v>
      </c>
      <c r="H706" s="1">
        <v>46235</v>
      </c>
      <c r="I706" t="str">
        <v>Mitigated</v>
      </c>
      <c r="J706" t="str">
        <v>Mitigation actions completed; residual risk accepted</v>
      </c>
      <c r="K706" t="str">
        <v>Study Start-Up Specialist</v>
      </c>
      <c r="L706">
        <f>IF(G706="High",3,IF(G706="Medium",2,1))</f>
        <v>2</v>
      </c>
    </row>
    <row r="707">
      <c r="A707" t="str">
        <v>R-00706</v>
      </c>
      <c r="B707" t="str">
        <v>S-0118</v>
      </c>
      <c r="C707" t="str">
        <v>Competitive</v>
      </c>
      <c r="D707" t="str">
        <v>Overlapping investigator commitments across concurrent trials</v>
      </c>
      <c r="E707" t="str">
        <v>Medium</v>
      </c>
      <c r="F707" t="str">
        <v>High</v>
      </c>
      <c r="G707" t="str">
        <f>INDEX(Risk_Matrix!$B$2:$D$4,MATCH(E707,Risk_Matrix!$A$2:$A$4,0),MATCH(F707,Risk_Matrix!$B$1:$D$1,0))</f>
        <v>High</v>
      </c>
      <c r="H707" s="1">
        <v>46235</v>
      </c>
      <c r="I707" t="str">
        <v>Monitoring</v>
      </c>
      <c r="J707" t="str">
        <v>Tracking indicator reviewed at each monitoring visit</v>
      </c>
      <c r="K707" t="str">
        <v>Clinical Ops Manager</v>
      </c>
      <c r="L707">
        <f>IF(G707="High",3,IF(G707="Medium",2,1))</f>
        <v>3</v>
      </c>
    </row>
    <row r="708">
      <c r="A708" t="str">
        <v>R-00707</v>
      </c>
      <c r="B708" t="str">
        <v>S-0118</v>
      </c>
      <c r="C708" t="str">
        <v>Regulatory</v>
      </c>
      <c r="D708" t="str">
        <v>Local ethics committee review queue longer than regional average</v>
      </c>
      <c r="E708" t="str">
        <v>Low</v>
      </c>
      <c r="F708" t="str">
        <v>Low</v>
      </c>
      <c r="G708" t="str">
        <f>INDEX(Risk_Matrix!$B$2:$D$4,MATCH(E708,Risk_Matrix!$A$2:$A$4,0),MATCH(F708,Risk_Matrix!$B$1:$D$1,0))</f>
        <v>Low</v>
      </c>
      <c r="H708" s="1">
        <v>46233</v>
      </c>
      <c r="I708" t="str">
        <v>Open</v>
      </c>
      <c r="J708" t="str">
        <v>Mitigation plan to be defined during site initiation visit</v>
      </c>
      <c r="K708" t="str">
        <v>Regulatory Affairs Lead</v>
      </c>
      <c r="L708">
        <f>IF(G708="High",3,IF(G708="Medium",2,1))</f>
        <v>1</v>
      </c>
    </row>
    <row r="709">
      <c r="A709" t="str">
        <v>R-00708</v>
      </c>
      <c r="B709" t="str">
        <v>S-0118</v>
      </c>
      <c r="C709" t="str">
        <v>Data Integrity</v>
      </c>
      <c r="D709" t="str">
        <v>Site is new to the sponsor's EDC platform, limited track record</v>
      </c>
      <c r="E709" t="str">
        <v>Medium</v>
      </c>
      <c r="F709" t="str">
        <v>High</v>
      </c>
      <c r="G709" t="str">
        <f>INDEX(Risk_Matrix!$B$2:$D$4,MATCH(E709,Risk_Matrix!$A$2:$A$4,0),MATCH(F709,Risk_Matrix!$B$1:$D$1,0))</f>
        <v>High</v>
      </c>
      <c r="H709" s="1">
        <v>46208</v>
      </c>
      <c r="I709" t="str">
        <v>Open</v>
      </c>
      <c r="J709" t="str">
        <v>Action plan pending sponsor/site review</v>
      </c>
      <c r="K709" t="str">
        <v>Data Management Lead</v>
      </c>
      <c r="L709">
        <f>IF(G709="High",3,IF(G709="Medium",2,1))</f>
        <v>3</v>
      </c>
    </row>
    <row r="710">
      <c r="A710" t="str">
        <v>R-00709</v>
      </c>
      <c r="B710" t="str">
        <v>S-0119</v>
      </c>
      <c r="C710" t="str">
        <v>Operational</v>
      </c>
      <c r="D710" t="str">
        <v>Backup power/generator certification not yet confirmed</v>
      </c>
      <c r="E710" t="str">
        <v>Low</v>
      </c>
      <c r="F710" t="str">
        <v>Low</v>
      </c>
      <c r="G710" t="str">
        <f>INDEX(Risk_Matrix!$B$2:$D$4,MATCH(E710,Risk_Matrix!$A$2:$A$4,0),MATCH(F710,Risk_Matrix!$B$1:$D$1,0))</f>
        <v>Low</v>
      </c>
      <c r="H710" s="1">
        <v>46062</v>
      </c>
      <c r="I710" t="str">
        <v>Monitoring</v>
      </c>
      <c r="J710" t="str">
        <v>Under active monitoring; escalate if trend worsens</v>
      </c>
      <c r="K710" t="str">
        <v>Clinical Ops Manager</v>
      </c>
      <c r="L710">
        <f>IF(G710="High",3,IF(G710="Medium",2,1))</f>
        <v>1</v>
      </c>
    </row>
    <row r="711">
      <c r="A711" t="str">
        <v>R-00710</v>
      </c>
      <c r="B711" t="str">
        <v>S-0119</v>
      </c>
      <c r="C711" t="str">
        <v>Compliance</v>
      </c>
      <c r="D711" t="str">
        <v>Minor protocol deviation noted in a prior trial at this site</v>
      </c>
      <c r="E711" t="str">
        <v>Low</v>
      </c>
      <c r="F711" t="str">
        <v>High</v>
      </c>
      <c r="G711" t="str">
        <f>INDEX(Risk_Matrix!$B$2:$D$4,MATCH(E711,Risk_Matrix!$A$2:$A$4,0),MATCH(F711,Risk_Matrix!$B$1:$D$1,0))</f>
        <v>Medium</v>
      </c>
      <c r="H711" s="1">
        <v>46061</v>
      </c>
      <c r="I711" t="str">
        <v>Monitoring</v>
      </c>
      <c r="J711" t="str">
        <v>Tracking indicator reviewed at each monitoring visit</v>
      </c>
      <c r="K711" t="str">
        <v>Data Management Lead</v>
      </c>
      <c r="L711">
        <f>IF(G711="High",3,IF(G711="Medium",2,1))</f>
        <v>2</v>
      </c>
    </row>
    <row r="712">
      <c r="A712" t="str">
        <v>R-00711</v>
      </c>
      <c r="B712" t="str">
        <v>S-0119</v>
      </c>
      <c r="C712" t="str">
        <v>Enrollment</v>
      </c>
      <c r="D712" t="str">
        <v>Historical seasonal enrollment slowdown observed at this site</v>
      </c>
      <c r="E712" t="str">
        <v>Medium</v>
      </c>
      <c r="F712" t="str">
        <v>Low</v>
      </c>
      <c r="G712" t="str">
        <f>INDEX(Risk_Matrix!$B$2:$D$4,MATCH(E712,Risk_Matrix!$A$2:$A$4,0),MATCH(F712,Risk_Matrix!$B$1:$D$1,0))</f>
        <v>Low</v>
      </c>
      <c r="H712" s="1">
        <v>46180</v>
      </c>
      <c r="I712" t="str">
        <v>Mitigated</v>
      </c>
      <c r="J712" t="str">
        <v>Mitigation actions completed; residual risk accepted</v>
      </c>
      <c r="K712" t="str">
        <v>Site Feasibility Lead</v>
      </c>
      <c r="L712">
        <f>IF(G712="High",3,IF(G712="Medium",2,1))</f>
        <v>1</v>
      </c>
    </row>
    <row r="713">
      <c r="A713" t="str">
        <v>R-00712</v>
      </c>
      <c r="B713" t="str">
        <v>S-0119</v>
      </c>
      <c r="C713" t="str">
        <v>Competitive</v>
      </c>
      <c r="D713" t="str">
        <v>One or more competing trials recruiting the same indication nearby</v>
      </c>
      <c r="E713" t="str">
        <v>Medium</v>
      </c>
      <c r="F713" t="str">
        <v>High</v>
      </c>
      <c r="G713" t="str">
        <f>INDEX(Risk_Matrix!$B$2:$D$4,MATCH(E713,Risk_Matrix!$A$2:$A$4,0),MATCH(F713,Risk_Matrix!$B$1:$D$1,0))</f>
        <v>High</v>
      </c>
      <c r="H713" s="1">
        <v>46203</v>
      </c>
      <c r="I713" t="str">
        <v>Open</v>
      </c>
      <c r="J713" t="str">
        <v>Mitigation plan to be defined during site initiation visit</v>
      </c>
      <c r="K713" t="str">
        <v>Clinical Ops Manager</v>
      </c>
      <c r="L713">
        <f>IF(G713="High",3,IF(G713="Medium",2,1))</f>
        <v>3</v>
      </c>
    </row>
    <row r="714">
      <c r="A714" t="str">
        <v>R-00713</v>
      </c>
      <c r="B714" t="str">
        <v>S-0119</v>
      </c>
      <c r="C714" t="str">
        <v>Regulatory</v>
      </c>
      <c r="D714" t="str">
        <v>Local ethics committee review queue longer than regional average</v>
      </c>
      <c r="E714" t="str">
        <v>Medium</v>
      </c>
      <c r="F714" t="str">
        <v>Medium</v>
      </c>
      <c r="G714" t="str">
        <f>INDEX(Risk_Matrix!$B$2:$D$4,MATCH(E714,Risk_Matrix!$A$2:$A$4,0),MATCH(F714,Risk_Matrix!$B$1:$D$1,0))</f>
        <v>Medium</v>
      </c>
      <c r="H714" s="1">
        <v>46126</v>
      </c>
      <c r="I714" t="str">
        <v>Monitoring</v>
      </c>
      <c r="J714" t="str">
        <v>Under active monitoring; escalate if trend worsens</v>
      </c>
      <c r="K714" t="str">
        <v>Regulatory Affairs Lead</v>
      </c>
      <c r="L714">
        <f>IF(G714="High",3,IF(G714="Medium",2,1))</f>
        <v>2</v>
      </c>
    </row>
    <row r="715">
      <c r="A715" t="str">
        <v>R-00714</v>
      </c>
      <c r="B715" t="str">
        <v>S-0119</v>
      </c>
      <c r="C715" t="str">
        <v>Data Integrity</v>
      </c>
      <c r="D715" t="str">
        <v>Site is new to the sponsor's EDC platform, limited track record</v>
      </c>
      <c r="E715" t="str">
        <v>Medium</v>
      </c>
      <c r="F715" t="str">
        <v>Medium</v>
      </c>
      <c r="G715" t="str">
        <f>INDEX(Risk_Matrix!$B$2:$D$4,MATCH(E715,Risk_Matrix!$A$2:$A$4,0),MATCH(F715,Risk_Matrix!$B$1:$D$1,0))</f>
        <v>Medium</v>
      </c>
      <c r="H715" s="1">
        <v>46086</v>
      </c>
      <c r="I715" t="str">
        <v>Monitoring</v>
      </c>
      <c r="J715" t="str">
        <v>Tracking indicator reviewed at each monitoring visit</v>
      </c>
      <c r="K715" t="str">
        <v>Data Management Lead</v>
      </c>
      <c r="L715">
        <f>IF(G715="High",3,IF(G715="Medium",2,1))</f>
        <v>2</v>
      </c>
    </row>
    <row r="716">
      <c r="A716" t="str">
        <v>R-00715</v>
      </c>
      <c r="B716" t="str">
        <v>S-0120</v>
      </c>
      <c r="C716" t="str">
        <v>Operational</v>
      </c>
      <c r="D716" t="str">
        <v>Backup power/generator certification not yet confirmed</v>
      </c>
      <c r="E716" t="str">
        <v>Low</v>
      </c>
      <c r="F716" t="str">
        <v>Low</v>
      </c>
      <c r="G716" t="str">
        <f>INDEX(Risk_Matrix!$B$2:$D$4,MATCH(E716,Risk_Matrix!$A$2:$A$4,0),MATCH(F716,Risk_Matrix!$B$1:$D$1,0))</f>
        <v>Low</v>
      </c>
      <c r="H716" s="1">
        <v>46179</v>
      </c>
      <c r="I716" t="str">
        <v>Closed</v>
      </c>
      <c r="J716" t="str">
        <v>Resolved; no further action required</v>
      </c>
      <c r="K716" t="str">
        <v>Clinical Ops Manager</v>
      </c>
      <c r="L716">
        <f>IF(G716="High",3,IF(G716="Medium",2,1))</f>
        <v>1</v>
      </c>
    </row>
    <row r="717">
      <c r="A717" t="str">
        <v>R-00716</v>
      </c>
      <c r="B717" t="str">
        <v>S-0120</v>
      </c>
      <c r="C717" t="str">
        <v>Compliance</v>
      </c>
      <c r="D717" t="str">
        <v>GCP refresher training overdue for part of site staff</v>
      </c>
      <c r="E717" t="str">
        <v>Low</v>
      </c>
      <c r="F717" t="str">
        <v>Low</v>
      </c>
      <c r="G717" t="str">
        <f>INDEX(Risk_Matrix!$B$2:$D$4,MATCH(E717,Risk_Matrix!$A$2:$A$4,0),MATCH(F717,Risk_Matrix!$B$1:$D$1,0))</f>
        <v>Low</v>
      </c>
      <c r="H717" s="1">
        <v>46160</v>
      </c>
      <c r="I717" t="str">
        <v>Open</v>
      </c>
      <c r="J717" t="str">
        <v>Action plan pending sponsor/site review</v>
      </c>
      <c r="K717" t="str">
        <v>Regulatory Affairs Lead</v>
      </c>
      <c r="L717">
        <f>IF(G717="High",3,IF(G717="Medium",2,1))</f>
        <v>1</v>
      </c>
    </row>
    <row r="718">
      <c r="A718" t="str">
        <v>R-00717</v>
      </c>
      <c r="B718" t="str">
        <v>S-0120</v>
      </c>
      <c r="C718" t="str">
        <v>Enrollment</v>
      </c>
      <c r="D718" t="str">
        <v>Patient travel distance may affect long-term retention</v>
      </c>
      <c r="E718" t="str">
        <v>Low</v>
      </c>
      <c r="F718" t="str">
        <v>High</v>
      </c>
      <c r="G718" t="str">
        <f>INDEX(Risk_Matrix!$B$2:$D$4,MATCH(E718,Risk_Matrix!$A$2:$A$4,0),MATCH(F718,Risk_Matrix!$B$1:$D$1,0))</f>
        <v>Medium</v>
      </c>
      <c r="H718" s="1">
        <v>46094</v>
      </c>
      <c r="I718" t="str">
        <v>Mitigated</v>
      </c>
      <c r="J718" t="str">
        <v>Corrective action implemented; monitored at next visit</v>
      </c>
      <c r="K718" t="str">
        <v>Study Start-Up Specialist</v>
      </c>
      <c r="L718">
        <f>IF(G718="High",3,IF(G718="Medium",2,1))</f>
        <v>2</v>
      </c>
    </row>
    <row r="719">
      <c r="A719" t="str">
        <v>R-00718</v>
      </c>
      <c r="B719" t="str">
        <v>S-0120</v>
      </c>
      <c r="C719" t="str">
        <v>Competitive</v>
      </c>
      <c r="D719" t="str">
        <v>Overlapping investigator commitments across concurrent trials</v>
      </c>
      <c r="E719" t="str">
        <v>Low</v>
      </c>
      <c r="F719" t="str">
        <v>Low</v>
      </c>
      <c r="G719" t="str">
        <f>INDEX(Risk_Matrix!$B$2:$D$4,MATCH(E719,Risk_Matrix!$A$2:$A$4,0),MATCH(F719,Risk_Matrix!$B$1:$D$1,0))</f>
        <v>Low</v>
      </c>
      <c r="H719" s="1">
        <v>46194</v>
      </c>
      <c r="I719" t="str">
        <v>Open</v>
      </c>
      <c r="J719" t="str">
        <v>Mitigation plan to be defined during site initiation visit</v>
      </c>
      <c r="K719" t="str">
        <v>Regulatory Affairs Lead</v>
      </c>
      <c r="L719">
        <f>IF(G719="High",3,IF(G719="Medium",2,1))</f>
        <v>1</v>
      </c>
    </row>
    <row r="720">
      <c r="A720" t="str">
        <v>R-00719</v>
      </c>
      <c r="B720" t="str">
        <v>S-0120</v>
      </c>
      <c r="C720" t="str">
        <v>Regulatory</v>
      </c>
      <c r="D720" t="str">
        <v>Recent local regulatory policy change may affect approval timeline</v>
      </c>
      <c r="E720" t="str">
        <v>Low</v>
      </c>
      <c r="F720" t="str">
        <v>Low</v>
      </c>
      <c r="G720" t="str">
        <f>INDEX(Risk_Matrix!$B$2:$D$4,MATCH(E720,Risk_Matrix!$A$2:$A$4,0),MATCH(F720,Risk_Matrix!$B$1:$D$1,0))</f>
        <v>Low</v>
      </c>
      <c r="H720" s="1">
        <v>46056</v>
      </c>
      <c r="I720" t="str">
        <v>Monitoring</v>
      </c>
      <c r="J720" t="str">
        <v>Under active monitoring; escalate if trend worsens</v>
      </c>
      <c r="K720" t="str">
        <v>Regulatory Affairs Lead</v>
      </c>
      <c r="L720">
        <f>IF(G720="High",3,IF(G720="Medium",2,1))</f>
        <v>1</v>
      </c>
    </row>
    <row r="721">
      <c r="A721" t="str">
        <v>R-00720</v>
      </c>
      <c r="B721" t="str">
        <v>S-0120</v>
      </c>
      <c r="C721" t="str">
        <v>Data Integrity</v>
      </c>
      <c r="D721" t="str">
        <v>EDC query resolution time above sponsor benchmark historically</v>
      </c>
      <c r="E721" t="str">
        <v>Low</v>
      </c>
      <c r="F721" t="str">
        <v>Medium</v>
      </c>
      <c r="G721" t="str">
        <f>INDEX(Risk_Matrix!$B$2:$D$4,MATCH(E721,Risk_Matrix!$A$2:$A$4,0),MATCH(F721,Risk_Matrix!$B$1:$D$1,0))</f>
        <v>Low</v>
      </c>
      <c r="H721" s="1">
        <v>46229</v>
      </c>
      <c r="I721" t="str">
        <v>Mitigated</v>
      </c>
      <c r="J721" t="str">
        <v>Corrective action implemented; monitored at next visit</v>
      </c>
      <c r="K721" t="str">
        <v>Data Management Lead</v>
      </c>
      <c r="L721">
        <f>IF(G721="High",3,IF(G721="Medium",2,1))</f>
        <v>1</v>
      </c>
    </row>
    <row r="722">
      <c r="A722" t="str">
        <v>R-00721</v>
      </c>
      <c r="B722" t="str">
        <v>S-0121</v>
      </c>
      <c r="C722" t="str">
        <v>Operational</v>
      </c>
      <c r="D722" t="str">
        <v>Nursing staff ratio below recommended threshold for trial volume</v>
      </c>
      <c r="E722" t="str">
        <v>Low</v>
      </c>
      <c r="F722" t="str">
        <v>Medium</v>
      </c>
      <c r="G722" t="str">
        <f>INDEX(Risk_Matrix!$B$2:$D$4,MATCH(E722,Risk_Matrix!$A$2:$A$4,0),MATCH(F722,Risk_Matrix!$B$1:$D$1,0))</f>
        <v>Low</v>
      </c>
      <c r="H722" s="1">
        <v>46213</v>
      </c>
      <c r="I722" t="str">
        <v>Open</v>
      </c>
      <c r="J722" t="str">
        <v>Action plan pending sponsor/site review</v>
      </c>
      <c r="K722" t="str">
        <v>Clinical Ops Manager</v>
      </c>
      <c r="L722">
        <f>IF(G722="High",3,IF(G722="Medium",2,1))</f>
        <v>1</v>
      </c>
    </row>
    <row r="723">
      <c r="A723" t="str">
        <v>R-00722</v>
      </c>
      <c r="B723" t="str">
        <v>S-0121</v>
      </c>
      <c r="C723" t="str">
        <v>Compliance</v>
      </c>
      <c r="D723" t="str">
        <v>GCP refresher training overdue for part of site staff</v>
      </c>
      <c r="E723" t="str">
        <v>Low</v>
      </c>
      <c r="F723" t="str">
        <v>Low</v>
      </c>
      <c r="G723" t="str">
        <f>INDEX(Risk_Matrix!$B$2:$D$4,MATCH(E723,Risk_Matrix!$A$2:$A$4,0),MATCH(F723,Risk_Matrix!$B$1:$D$1,0))</f>
        <v>Low</v>
      </c>
      <c r="H723" s="1">
        <v>46149</v>
      </c>
      <c r="I723" t="str">
        <v>Closed</v>
      </c>
      <c r="J723" t="str">
        <v>Resolved; no further action required</v>
      </c>
      <c r="K723" t="str">
        <v>Data Management Lead</v>
      </c>
      <c r="L723">
        <f>IF(G723="High",3,IF(G723="Medium",2,1))</f>
        <v>1</v>
      </c>
    </row>
    <row r="724">
      <c r="A724" t="str">
        <v>R-00723</v>
      </c>
      <c r="B724" t="str">
        <v>S-0121</v>
      </c>
      <c r="C724" t="str">
        <v>Enrollment</v>
      </c>
      <c r="D724" t="str">
        <v>Screen failure rate above regional average in past studies</v>
      </c>
      <c r="E724" t="str">
        <v>Medium</v>
      </c>
      <c r="F724" t="str">
        <v>Medium</v>
      </c>
      <c r="G724" t="str">
        <f>INDEX(Risk_Matrix!$B$2:$D$4,MATCH(E724,Risk_Matrix!$A$2:$A$4,0),MATCH(F724,Risk_Matrix!$B$1:$D$1,0))</f>
        <v>Medium</v>
      </c>
      <c r="H724" s="1">
        <v>46125</v>
      </c>
      <c r="I724" t="str">
        <v>Mitigated</v>
      </c>
      <c r="J724" t="str">
        <v>Corrective action implemented; monitored at next visit</v>
      </c>
      <c r="K724" t="str">
        <v>Study Start-Up Specialist</v>
      </c>
      <c r="L724">
        <f>IF(G724="High",3,IF(G724="Medium",2,1))</f>
        <v>2</v>
      </c>
    </row>
    <row r="725">
      <c r="A725" t="str">
        <v>R-00724</v>
      </c>
      <c r="B725" t="str">
        <v>S-0121</v>
      </c>
      <c r="C725" t="str">
        <v>Competitive</v>
      </c>
      <c r="D725" t="str">
        <v>Shared patient pool with an adjacent high-volume site</v>
      </c>
      <c r="E725" t="str">
        <v>Low</v>
      </c>
      <c r="F725" t="str">
        <v>Low</v>
      </c>
      <c r="G725" t="str">
        <f>INDEX(Risk_Matrix!$B$2:$D$4,MATCH(E725,Risk_Matrix!$A$2:$A$4,0),MATCH(F725,Risk_Matrix!$B$1:$D$1,0))</f>
        <v>Low</v>
      </c>
      <c r="H725" s="1">
        <v>46190</v>
      </c>
      <c r="I725" t="str">
        <v>Open</v>
      </c>
      <c r="J725" t="str">
        <v>Mitigation plan to be defined during site initiation visit</v>
      </c>
      <c r="K725" t="str">
        <v>Regulatory Affairs Lead</v>
      </c>
      <c r="L725">
        <f>IF(G725="High",3,IF(G725="Medium",2,1))</f>
        <v>1</v>
      </c>
    </row>
    <row r="726">
      <c r="A726" t="str">
        <v>R-00725</v>
      </c>
      <c r="B726" t="str">
        <v>S-0121</v>
      </c>
      <c r="C726" t="str">
        <v>Regulatory</v>
      </c>
      <c r="D726" t="str">
        <v>Import/customs license renewal pending for investigational product</v>
      </c>
      <c r="E726" t="str">
        <v>Low</v>
      </c>
      <c r="F726" t="str">
        <v>Low</v>
      </c>
      <c r="G726" t="str">
        <f>INDEX(Risk_Matrix!$B$2:$D$4,MATCH(E726,Risk_Matrix!$A$2:$A$4,0),MATCH(F726,Risk_Matrix!$B$1:$D$1,0))</f>
        <v>Low</v>
      </c>
      <c r="H726" s="1">
        <v>46237</v>
      </c>
      <c r="I726" t="str">
        <v>Closed</v>
      </c>
      <c r="J726" t="str">
        <v>Resolved; no further action required</v>
      </c>
      <c r="K726" t="str">
        <v>Regulatory Affairs Lead</v>
      </c>
      <c r="L726">
        <f>IF(G726="High",3,IF(G726="Medium",2,1))</f>
        <v>1</v>
      </c>
    </row>
    <row r="727">
      <c r="A727" t="str">
        <v>R-00726</v>
      </c>
      <c r="B727" t="str">
        <v>S-0121</v>
      </c>
      <c r="C727" t="str">
        <v>Data Integrity</v>
      </c>
      <c r="D727" t="str">
        <v>Site is new to the sponsor's EDC platform, limited track record</v>
      </c>
      <c r="E727" t="str">
        <v>Medium</v>
      </c>
      <c r="F727" t="str">
        <v>Medium</v>
      </c>
      <c r="G727" t="str">
        <f>INDEX(Risk_Matrix!$B$2:$D$4,MATCH(E727,Risk_Matrix!$A$2:$A$4,0),MATCH(F727,Risk_Matrix!$B$1:$D$1,0))</f>
        <v>Medium</v>
      </c>
      <c r="H727" s="1">
        <v>46224</v>
      </c>
      <c r="I727" t="str">
        <v>Mitigated</v>
      </c>
      <c r="J727" t="str">
        <v>Corrective action implemented; monitored at next visit</v>
      </c>
      <c r="K727" t="str">
        <v>Data Management Lead</v>
      </c>
      <c r="L727">
        <f>IF(G727="High",3,IF(G727="Medium",2,1))</f>
        <v>2</v>
      </c>
    </row>
    <row r="728">
      <c r="A728" t="str">
        <v>R-00727</v>
      </c>
      <c r="B728" t="str">
        <v>S-0122</v>
      </c>
      <c r="C728" t="str">
        <v>Operational</v>
      </c>
      <c r="D728" t="str">
        <v>Backup power/generator certification not yet confirmed</v>
      </c>
      <c r="E728" t="str">
        <v>Low</v>
      </c>
      <c r="F728" t="str">
        <v>Low</v>
      </c>
      <c r="G728" t="str">
        <f>INDEX(Risk_Matrix!$B$2:$D$4,MATCH(E728,Risk_Matrix!$A$2:$A$4,0),MATCH(F728,Risk_Matrix!$B$1:$D$1,0))</f>
        <v>Low</v>
      </c>
      <c r="H728" s="1">
        <v>46063</v>
      </c>
      <c r="I728" t="str">
        <v>Mitigated</v>
      </c>
      <c r="J728" t="str">
        <v>Mitigation actions completed; residual risk accepted</v>
      </c>
      <c r="K728" t="str">
        <v>Clinical Ops Manager</v>
      </c>
      <c r="L728">
        <f>IF(G728="High",3,IF(G728="Medium",2,1))</f>
        <v>1</v>
      </c>
    </row>
    <row r="729">
      <c r="A729" t="str">
        <v>R-00728</v>
      </c>
      <c r="B729" t="str">
        <v>S-0122</v>
      </c>
      <c r="C729" t="str">
        <v>Compliance</v>
      </c>
      <c r="D729" t="str">
        <v>GCP refresher training overdue for part of site staff</v>
      </c>
      <c r="E729" t="str">
        <v>Low</v>
      </c>
      <c r="F729" t="str">
        <v>Low</v>
      </c>
      <c r="G729" t="str">
        <f>INDEX(Risk_Matrix!$B$2:$D$4,MATCH(E729,Risk_Matrix!$A$2:$A$4,0),MATCH(F729,Risk_Matrix!$B$1:$D$1,0))</f>
        <v>Low</v>
      </c>
      <c r="H729" s="1">
        <v>46182</v>
      </c>
      <c r="I729" t="str">
        <v>Monitoring</v>
      </c>
      <c r="J729" t="str">
        <v>Under active monitoring; escalate if trend worsens</v>
      </c>
      <c r="K729" t="str">
        <v>Data Management Lead</v>
      </c>
      <c r="L729">
        <f>IF(G729="High",3,IF(G729="Medium",2,1))</f>
        <v>1</v>
      </c>
    </row>
    <row r="730">
      <c r="A730" t="str">
        <v>R-00729</v>
      </c>
      <c r="B730" t="str">
        <v>S-0122</v>
      </c>
      <c r="C730" t="str">
        <v>Enrollment</v>
      </c>
      <c r="D730" t="str">
        <v>Referral pipeline narrower than target eligible population</v>
      </c>
      <c r="E730" t="str">
        <v>Low</v>
      </c>
      <c r="F730" t="str">
        <v>Medium</v>
      </c>
      <c r="G730" t="str">
        <f>INDEX(Risk_Matrix!$B$2:$D$4,MATCH(E730,Risk_Matrix!$A$2:$A$4,0),MATCH(F730,Risk_Matrix!$B$1:$D$1,0))</f>
        <v>Low</v>
      </c>
      <c r="H730" s="1">
        <v>46201</v>
      </c>
      <c r="I730" t="str">
        <v>Monitoring</v>
      </c>
      <c r="J730" t="str">
        <v>Tracking indicator reviewed at each monitoring visit</v>
      </c>
      <c r="K730" t="str">
        <v>Site Feasibility Lead</v>
      </c>
      <c r="L730">
        <f>IF(G730="High",3,IF(G730="Medium",2,1))</f>
        <v>1</v>
      </c>
    </row>
    <row r="731">
      <c r="A731" t="str">
        <v>R-00730</v>
      </c>
      <c r="B731" t="str">
        <v>S-0122</v>
      </c>
      <c r="C731" t="str">
        <v>Competitive</v>
      </c>
      <c r="D731" t="str">
        <v>Overlapping investigator commitments across concurrent trials</v>
      </c>
      <c r="E731" t="str">
        <v>Low</v>
      </c>
      <c r="F731" t="str">
        <v>Low</v>
      </c>
      <c r="G731" t="str">
        <f>INDEX(Risk_Matrix!$B$2:$D$4,MATCH(E731,Risk_Matrix!$A$2:$A$4,0),MATCH(F731,Risk_Matrix!$B$1:$D$1,0))</f>
        <v>Low</v>
      </c>
      <c r="H731" s="1">
        <v>46058</v>
      </c>
      <c r="I731" t="str">
        <v>Monitoring</v>
      </c>
      <c r="J731" t="str">
        <v>Tracking indicator reviewed at each monitoring visit</v>
      </c>
      <c r="K731" t="str">
        <v>Clinical Ops Manager</v>
      </c>
      <c r="L731">
        <f>IF(G731="High",3,IF(G731="Medium",2,1))</f>
        <v>1</v>
      </c>
    </row>
    <row r="732">
      <c r="A732" t="str">
        <v>R-00731</v>
      </c>
      <c r="B732" t="str">
        <v>S-0122</v>
      </c>
      <c r="C732" t="str">
        <v>Regulatory</v>
      </c>
      <c r="D732" t="str">
        <v>Recent local regulatory policy change may affect approval timeline</v>
      </c>
      <c r="E732" t="str">
        <v>Low</v>
      </c>
      <c r="F732" t="str">
        <v>Medium</v>
      </c>
      <c r="G732" t="str">
        <f>INDEX(Risk_Matrix!$B$2:$D$4,MATCH(E732,Risk_Matrix!$A$2:$A$4,0),MATCH(F732,Risk_Matrix!$B$1:$D$1,0))</f>
        <v>Low</v>
      </c>
      <c r="H732" s="1">
        <v>46199</v>
      </c>
      <c r="I732" t="str">
        <v>Mitigated</v>
      </c>
      <c r="J732" t="str">
        <v>Mitigation actions completed; residual risk accepted</v>
      </c>
      <c r="K732" t="str">
        <v>Regulatory Affairs Lead</v>
      </c>
      <c r="L732">
        <f>IF(G732="High",3,IF(G732="Medium",2,1))</f>
        <v>1</v>
      </c>
    </row>
    <row r="733">
      <c r="A733" t="str">
        <v>R-00732</v>
      </c>
      <c r="B733" t="str">
        <v>S-0122</v>
      </c>
      <c r="C733" t="str">
        <v>Data Integrity</v>
      </c>
      <c r="D733" t="str">
        <v>Site is new to the sponsor's EDC platform, limited track record</v>
      </c>
      <c r="E733" t="str">
        <v>Medium</v>
      </c>
      <c r="F733" t="str">
        <v>Low</v>
      </c>
      <c r="G733" t="str">
        <f>INDEX(Risk_Matrix!$B$2:$D$4,MATCH(E733,Risk_Matrix!$A$2:$A$4,0),MATCH(F733,Risk_Matrix!$B$1:$D$1,0))</f>
        <v>Low</v>
      </c>
      <c r="H733" s="1">
        <v>46218</v>
      </c>
      <c r="I733" t="str">
        <v>Monitoring</v>
      </c>
      <c r="J733" t="str">
        <v>Tracking indicator reviewed at each monitoring visit</v>
      </c>
      <c r="K733" t="str">
        <v>Data Management Lead</v>
      </c>
      <c r="L733">
        <f>IF(G733="High",3,IF(G733="Medium",2,1))</f>
        <v>1</v>
      </c>
    </row>
    <row r="734">
      <c r="A734" t="str">
        <v>R-00733</v>
      </c>
      <c r="B734" t="str">
        <v>S-0123</v>
      </c>
      <c r="C734" t="str">
        <v>Operational</v>
      </c>
      <c r="D734" t="str">
        <v>Key equipment calibration/certification renewal pending</v>
      </c>
      <c r="E734" t="str">
        <v>Medium</v>
      </c>
      <c r="F734" t="str">
        <v>Low</v>
      </c>
      <c r="G734" t="str">
        <f>INDEX(Risk_Matrix!$B$2:$D$4,MATCH(E734,Risk_Matrix!$A$2:$A$4,0),MATCH(F734,Risk_Matrix!$B$1:$D$1,0))</f>
        <v>Low</v>
      </c>
      <c r="H734" s="1">
        <v>46135</v>
      </c>
      <c r="I734" t="str">
        <v>Monitoring</v>
      </c>
      <c r="J734" t="str">
        <v>Under active monitoring; escalate if trend worsens</v>
      </c>
      <c r="K734" t="str">
        <v>Clinical Ops Manager</v>
      </c>
      <c r="L734">
        <f>IF(G734="High",3,IF(G734="Medium",2,1))</f>
        <v>1</v>
      </c>
    </row>
    <row r="735">
      <c r="A735" t="str">
        <v>R-00734</v>
      </c>
      <c r="B735" t="str">
        <v>S-0123</v>
      </c>
      <c r="C735" t="str">
        <v>Compliance</v>
      </c>
      <c r="D735" t="str">
        <v>Informed consent documentation gap flagged in last internal audit</v>
      </c>
      <c r="E735" t="str">
        <v>Low</v>
      </c>
      <c r="F735" t="str">
        <v>Medium</v>
      </c>
      <c r="G735" t="str">
        <f>INDEX(Risk_Matrix!$B$2:$D$4,MATCH(E735,Risk_Matrix!$A$2:$A$4,0),MATCH(F735,Risk_Matrix!$B$1:$D$1,0))</f>
        <v>Low</v>
      </c>
      <c r="H735" s="1">
        <v>46195</v>
      </c>
      <c r="I735" t="str">
        <v>Open</v>
      </c>
      <c r="J735" t="str">
        <v>Action plan pending sponsor/site review</v>
      </c>
      <c r="K735" t="str">
        <v>Regulatory Affairs Lead</v>
      </c>
      <c r="L735">
        <f>IF(G735="High",3,IF(G735="Medium",2,1))</f>
        <v>1</v>
      </c>
    </row>
    <row r="736">
      <c r="A736" t="str">
        <v>R-00735</v>
      </c>
      <c r="B736" t="str">
        <v>S-0123</v>
      </c>
      <c r="C736" t="str">
        <v>Enrollment</v>
      </c>
      <c r="D736" t="str">
        <v>Referral pipeline narrower than target eligible population</v>
      </c>
      <c r="E736" t="str">
        <v>Low</v>
      </c>
      <c r="F736" t="str">
        <v>Low</v>
      </c>
      <c r="G736" t="str">
        <f>INDEX(Risk_Matrix!$B$2:$D$4,MATCH(E736,Risk_Matrix!$A$2:$A$4,0),MATCH(F736,Risk_Matrix!$B$1:$D$1,0))</f>
        <v>Low</v>
      </c>
      <c r="H736" s="1">
        <v>46112</v>
      </c>
      <c r="I736" t="str">
        <v>Monitoring</v>
      </c>
      <c r="J736" t="str">
        <v>Tracking indicator reviewed at each monitoring visit</v>
      </c>
      <c r="K736" t="str">
        <v>Study Start-Up Specialist</v>
      </c>
      <c r="L736">
        <f>IF(G736="High",3,IF(G736="Medium",2,1))</f>
        <v>1</v>
      </c>
    </row>
    <row r="737">
      <c r="A737" t="str">
        <v>R-00736</v>
      </c>
      <c r="B737" t="str">
        <v>S-0123</v>
      </c>
      <c r="C737" t="str">
        <v>Competitive</v>
      </c>
      <c r="D737" t="str">
        <v>One or more competing trials recruiting the same indication nearby</v>
      </c>
      <c r="E737" t="str">
        <v>Medium</v>
      </c>
      <c r="F737" t="str">
        <v>Medium</v>
      </c>
      <c r="G737" t="str">
        <f>INDEX(Risk_Matrix!$B$2:$D$4,MATCH(E737,Risk_Matrix!$A$2:$A$4,0),MATCH(F737,Risk_Matrix!$B$1:$D$1,0))</f>
        <v>Medium</v>
      </c>
      <c r="H737" s="1">
        <v>46195</v>
      </c>
      <c r="I737" t="str">
        <v>Open</v>
      </c>
      <c r="J737" t="str">
        <v>Mitigation plan to be defined during site initiation visit</v>
      </c>
      <c r="K737" t="str">
        <v>Clinical Ops Manager</v>
      </c>
      <c r="L737">
        <f>IF(G737="High",3,IF(G737="Medium",2,1))</f>
        <v>2</v>
      </c>
    </row>
    <row r="738">
      <c r="A738" t="str">
        <v>R-00737</v>
      </c>
      <c r="B738" t="str">
        <v>S-0123</v>
      </c>
      <c r="C738" t="str">
        <v>Regulatory</v>
      </c>
      <c r="D738" t="str">
        <v>Import/customs license renewal pending for investigational product</v>
      </c>
      <c r="E738" t="str">
        <v>Low</v>
      </c>
      <c r="F738" t="str">
        <v>Low</v>
      </c>
      <c r="G738" t="str">
        <f>INDEX(Risk_Matrix!$B$2:$D$4,MATCH(E738,Risk_Matrix!$A$2:$A$4,0),MATCH(F738,Risk_Matrix!$B$1:$D$1,0))</f>
        <v>Low</v>
      </c>
      <c r="H738" s="1">
        <v>46206</v>
      </c>
      <c r="I738" t="str">
        <v>Open</v>
      </c>
      <c r="J738" t="str">
        <v>Mitigation plan to be defined during site initiation visit</v>
      </c>
      <c r="K738" t="str">
        <v>Regulatory Affairs Lead</v>
      </c>
      <c r="L738">
        <f>IF(G738="High",3,IF(G738="Medium",2,1))</f>
        <v>1</v>
      </c>
    </row>
    <row r="739">
      <c r="A739" t="str">
        <v>R-00738</v>
      </c>
      <c r="B739" t="str">
        <v>S-0123</v>
      </c>
      <c r="C739" t="str">
        <v>Data Integrity</v>
      </c>
      <c r="D739" t="str">
        <v>Site is new to the sponsor's EDC platform, limited track record</v>
      </c>
      <c r="E739" t="str">
        <v>Low</v>
      </c>
      <c r="F739" t="str">
        <v>Low</v>
      </c>
      <c r="G739" t="str">
        <f>INDEX(Risk_Matrix!$B$2:$D$4,MATCH(E739,Risk_Matrix!$A$2:$A$4,0),MATCH(F739,Risk_Matrix!$B$1:$D$1,0))</f>
        <v>Low</v>
      </c>
      <c r="H739" s="1">
        <v>46130</v>
      </c>
      <c r="I739" t="str">
        <v>Mitigated</v>
      </c>
      <c r="J739" t="str">
        <v>Corrective action implemented; monitored at next visit</v>
      </c>
      <c r="K739" t="str">
        <v>Data Management Lead</v>
      </c>
      <c r="L739">
        <f>IF(G739="High",3,IF(G739="Medium",2,1))</f>
        <v>1</v>
      </c>
    </row>
    <row r="740">
      <c r="A740" t="str">
        <v>R-00739</v>
      </c>
      <c r="B740" t="str">
        <v>S-0124</v>
      </c>
      <c r="C740" t="str">
        <v>Operational</v>
      </c>
      <c r="D740" t="str">
        <v>Nursing staff ratio below recommended threshold for trial volume</v>
      </c>
      <c r="E740" t="str">
        <v>Low</v>
      </c>
      <c r="F740" t="str">
        <v>Low</v>
      </c>
      <c r="G740" t="str">
        <f>INDEX(Risk_Matrix!$B$2:$D$4,MATCH(E740,Risk_Matrix!$A$2:$A$4,0),MATCH(F740,Risk_Matrix!$B$1:$D$1,0))</f>
        <v>Low</v>
      </c>
      <c r="H740" s="1">
        <v>46073</v>
      </c>
      <c r="I740" t="str">
        <v>Monitoring</v>
      </c>
      <c r="J740" t="str">
        <v>Under active monitoring; escalate if trend worsens</v>
      </c>
      <c r="K740" t="str">
        <v>Site Feasibility Lead</v>
      </c>
      <c r="L740">
        <f>IF(G740="High",3,IF(G740="Medium",2,1))</f>
        <v>1</v>
      </c>
    </row>
    <row r="741">
      <c r="A741" t="str">
        <v>R-00740</v>
      </c>
      <c r="B741" t="str">
        <v>S-0124</v>
      </c>
      <c r="C741" t="str">
        <v>Compliance</v>
      </c>
      <c r="D741" t="str">
        <v>Prior regulatory inspection finding not yet fully closed out</v>
      </c>
      <c r="E741" t="str">
        <v>Low</v>
      </c>
      <c r="F741" t="str">
        <v>High</v>
      </c>
      <c r="G741" t="str">
        <f>INDEX(Risk_Matrix!$B$2:$D$4,MATCH(E741,Risk_Matrix!$A$2:$A$4,0),MATCH(F741,Risk_Matrix!$B$1:$D$1,0))</f>
        <v>Medium</v>
      </c>
      <c r="H741" s="1">
        <v>46160</v>
      </c>
      <c r="I741" t="str">
        <v>Monitoring</v>
      </c>
      <c r="J741" t="str">
        <v>Under active monitoring; escalate if trend worsens</v>
      </c>
      <c r="K741" t="str">
        <v>Regulatory Affairs Lead</v>
      </c>
      <c r="L741">
        <f>IF(G741="High",3,IF(G741="Medium",2,1))</f>
        <v>2</v>
      </c>
    </row>
    <row r="742">
      <c r="A742" t="str">
        <v>R-00741</v>
      </c>
      <c r="B742" t="str">
        <v>S-0124</v>
      </c>
      <c r="C742" t="str">
        <v>Enrollment</v>
      </c>
      <c r="D742" t="str">
        <v>Screen failure rate above regional average in past studies</v>
      </c>
      <c r="E742" t="str">
        <v>Medium</v>
      </c>
      <c r="F742" t="str">
        <v>Low</v>
      </c>
      <c r="G742" t="str">
        <f>INDEX(Risk_Matrix!$B$2:$D$4,MATCH(E742,Risk_Matrix!$A$2:$A$4,0),MATCH(F742,Risk_Matrix!$B$1:$D$1,0))</f>
        <v>Low</v>
      </c>
      <c r="H742" s="1">
        <v>46212</v>
      </c>
      <c r="I742" t="str">
        <v>Mitigated</v>
      </c>
      <c r="J742" t="str">
        <v>Corrective action implemented; monitored at next visit</v>
      </c>
      <c r="K742" t="str">
        <v>Study Start-Up Specialist</v>
      </c>
      <c r="L742">
        <f>IF(G742="High",3,IF(G742="Medium",2,1))</f>
        <v>1</v>
      </c>
    </row>
    <row r="743">
      <c r="A743" t="str">
        <v>R-00742</v>
      </c>
      <c r="B743" t="str">
        <v>S-0124</v>
      </c>
      <c r="C743" t="str">
        <v>Competitive</v>
      </c>
      <c r="D743" t="str">
        <v>Shared patient pool with an adjacent high-volume site</v>
      </c>
      <c r="E743" t="str">
        <v>Medium</v>
      </c>
      <c r="F743" t="str">
        <v>Low</v>
      </c>
      <c r="G743" t="str">
        <f>INDEX(Risk_Matrix!$B$2:$D$4,MATCH(E743,Risk_Matrix!$A$2:$A$4,0),MATCH(F743,Risk_Matrix!$B$1:$D$1,0))</f>
        <v>Low</v>
      </c>
      <c r="H743" s="1">
        <v>46183</v>
      </c>
      <c r="I743" t="str">
        <v>Mitigated</v>
      </c>
      <c r="J743" t="str">
        <v>Corrective action implemented; monitored at next visit</v>
      </c>
      <c r="K743" t="str">
        <v>Clinical Ops Manager</v>
      </c>
      <c r="L743">
        <f>IF(G743="High",3,IF(G743="Medium",2,1))</f>
        <v>1</v>
      </c>
    </row>
    <row r="744">
      <c r="A744" t="str">
        <v>R-00743</v>
      </c>
      <c r="B744" t="str">
        <v>S-0124</v>
      </c>
      <c r="C744" t="str">
        <v>Regulatory</v>
      </c>
      <c r="D744" t="str">
        <v>Local ethics committee review queue longer than regional average</v>
      </c>
      <c r="E744" t="str">
        <v>Low</v>
      </c>
      <c r="F744" t="str">
        <v>Low</v>
      </c>
      <c r="G744" t="str">
        <f>INDEX(Risk_Matrix!$B$2:$D$4,MATCH(E744,Risk_Matrix!$A$2:$A$4,0),MATCH(F744,Risk_Matrix!$B$1:$D$1,0))</f>
        <v>Low</v>
      </c>
      <c r="H744" s="1">
        <v>46088</v>
      </c>
      <c r="I744" t="str">
        <v>Monitoring</v>
      </c>
      <c r="J744" t="str">
        <v>Under active monitoring; escalate if trend worsens</v>
      </c>
      <c r="K744" t="str">
        <v>Regulatory Affairs Lead</v>
      </c>
      <c r="L744">
        <f>IF(G744="High",3,IF(G744="Medium",2,1))</f>
        <v>1</v>
      </c>
    </row>
    <row r="745">
      <c r="A745" t="str">
        <v>R-00744</v>
      </c>
      <c r="B745" t="str">
        <v>S-0124</v>
      </c>
      <c r="C745" t="str">
        <v>Data Integrity</v>
      </c>
      <c r="D745" t="str">
        <v>EDC query resolution time above sponsor benchmark historically</v>
      </c>
      <c r="E745" t="str">
        <v>Low</v>
      </c>
      <c r="F745" t="str">
        <v>Low</v>
      </c>
      <c r="G745" t="str">
        <f>INDEX(Risk_Matrix!$B$2:$D$4,MATCH(E745,Risk_Matrix!$A$2:$A$4,0),MATCH(F745,Risk_Matrix!$B$1:$D$1,0))</f>
        <v>Low</v>
      </c>
      <c r="H745" s="1">
        <v>46151</v>
      </c>
      <c r="I745" t="str">
        <v>Open</v>
      </c>
      <c r="J745" t="str">
        <v>Mitigation plan to be defined during site initiation visit</v>
      </c>
      <c r="K745" t="str">
        <v>Data Management Lead</v>
      </c>
      <c r="L745">
        <f>IF(G745="High",3,IF(G745="Medium",2,1))</f>
        <v>1</v>
      </c>
    </row>
    <row r="746">
      <c r="A746" t="str">
        <v>R-00745</v>
      </c>
      <c r="B746" t="str">
        <v>S-0125</v>
      </c>
      <c r="C746" t="str">
        <v>Operational</v>
      </c>
      <c r="D746" t="str">
        <v>Key equipment calibration/certification renewal pending</v>
      </c>
      <c r="E746" t="str">
        <v>Low</v>
      </c>
      <c r="F746" t="str">
        <v>Low</v>
      </c>
      <c r="G746" t="str">
        <f>INDEX(Risk_Matrix!$B$2:$D$4,MATCH(E746,Risk_Matrix!$A$2:$A$4,0),MATCH(F746,Risk_Matrix!$B$1:$D$1,0))</f>
        <v>Low</v>
      </c>
      <c r="H746" s="1">
        <v>46211</v>
      </c>
      <c r="I746" t="str">
        <v>Open</v>
      </c>
      <c r="J746" t="str">
        <v>Mitigation plan to be defined during site initiation visit</v>
      </c>
      <c r="K746" t="str">
        <v>Clinical Ops Manager</v>
      </c>
      <c r="L746">
        <f>IF(G746="High",3,IF(G746="Medium",2,1))</f>
        <v>1</v>
      </c>
    </row>
    <row r="747">
      <c r="A747" t="str">
        <v>R-00746</v>
      </c>
      <c r="B747" t="str">
        <v>S-0125</v>
      </c>
      <c r="C747" t="str">
        <v>Compliance</v>
      </c>
      <c r="D747" t="str">
        <v>Minor protocol deviation noted in a prior trial at this site</v>
      </c>
      <c r="E747" t="str">
        <v>Low</v>
      </c>
      <c r="F747" t="str">
        <v>Low</v>
      </c>
      <c r="G747" t="str">
        <f>INDEX(Risk_Matrix!$B$2:$D$4,MATCH(E747,Risk_Matrix!$A$2:$A$4,0),MATCH(F747,Risk_Matrix!$B$1:$D$1,0))</f>
        <v>Low</v>
      </c>
      <c r="H747" s="1">
        <v>46097</v>
      </c>
      <c r="I747" t="str">
        <v>Mitigated</v>
      </c>
      <c r="J747" t="str">
        <v>Mitigation actions completed; residual risk accepted</v>
      </c>
      <c r="K747" t="str">
        <v>Regulatory Affairs Lead</v>
      </c>
      <c r="L747">
        <f>IF(G747="High",3,IF(G747="Medium",2,1))</f>
        <v>1</v>
      </c>
    </row>
    <row r="748">
      <c r="A748" t="str">
        <v>R-00747</v>
      </c>
      <c r="B748" t="str">
        <v>S-0125</v>
      </c>
      <c r="C748" t="str">
        <v>Enrollment</v>
      </c>
      <c r="D748" t="str">
        <v>Patient travel distance may affect long-term retention</v>
      </c>
      <c r="E748" t="str">
        <v>Low</v>
      </c>
      <c r="F748" t="str">
        <v>Medium</v>
      </c>
      <c r="G748" t="str">
        <f>INDEX(Risk_Matrix!$B$2:$D$4,MATCH(E748,Risk_Matrix!$A$2:$A$4,0),MATCH(F748,Risk_Matrix!$B$1:$D$1,0))</f>
        <v>Low</v>
      </c>
      <c r="H748" s="1">
        <v>46232</v>
      </c>
      <c r="I748" t="str">
        <v>Mitigated</v>
      </c>
      <c r="J748" t="str">
        <v>Corrective action implemented; monitored at next visit</v>
      </c>
      <c r="K748" t="str">
        <v>Study Start-Up Specialist</v>
      </c>
      <c r="L748">
        <f>IF(G748="High",3,IF(G748="Medium",2,1))</f>
        <v>1</v>
      </c>
    </row>
    <row r="749">
      <c r="A749" t="str">
        <v>R-00748</v>
      </c>
      <c r="B749" t="str">
        <v>S-0125</v>
      </c>
      <c r="C749" t="str">
        <v>Competitive</v>
      </c>
      <c r="D749" t="str">
        <v>One or more competing trials recruiting the same indication nearby</v>
      </c>
      <c r="E749" t="str">
        <v>Low</v>
      </c>
      <c r="F749" t="str">
        <v>Low</v>
      </c>
      <c r="G749" t="str">
        <f>INDEX(Risk_Matrix!$B$2:$D$4,MATCH(E749,Risk_Matrix!$A$2:$A$4,0),MATCH(F749,Risk_Matrix!$B$1:$D$1,0))</f>
        <v>Low</v>
      </c>
      <c r="H749" s="1">
        <v>46182</v>
      </c>
      <c r="I749" t="str">
        <v>Closed</v>
      </c>
      <c r="J749" t="str">
        <v>Issue closed out following corrective action</v>
      </c>
      <c r="K749" t="str">
        <v>Clinical Ops Manager</v>
      </c>
      <c r="L749">
        <f>IF(G749="High",3,IF(G749="Medium",2,1))</f>
        <v>1</v>
      </c>
    </row>
    <row r="750">
      <c r="A750" t="str">
        <v>R-00749</v>
      </c>
      <c r="B750" t="str">
        <v>S-0125</v>
      </c>
      <c r="C750" t="str">
        <v>Regulatory</v>
      </c>
      <c r="D750" t="str">
        <v>Local ethics committee review queue longer than regional average</v>
      </c>
      <c r="E750" t="str">
        <v>Low</v>
      </c>
      <c r="F750" t="str">
        <v>Low</v>
      </c>
      <c r="G750" t="str">
        <f>INDEX(Risk_Matrix!$B$2:$D$4,MATCH(E750,Risk_Matrix!$A$2:$A$4,0),MATCH(F750,Risk_Matrix!$B$1:$D$1,0))</f>
        <v>Low</v>
      </c>
      <c r="H750" s="1">
        <v>46185</v>
      </c>
      <c r="I750" t="str">
        <v>Mitigated</v>
      </c>
      <c r="J750" t="str">
        <v>Mitigation actions completed; residual risk accepted</v>
      </c>
      <c r="K750" t="str">
        <v>Regulatory Affairs Lead</v>
      </c>
      <c r="L750">
        <f>IF(G750="High",3,IF(G750="Medium",2,1))</f>
        <v>1</v>
      </c>
    </row>
    <row r="751">
      <c r="A751" t="str">
        <v>R-00750</v>
      </c>
      <c r="B751" t="str">
        <v>S-0125</v>
      </c>
      <c r="C751" t="str">
        <v>Data Integrity</v>
      </c>
      <c r="D751" t="str">
        <v>EDC query resolution time above sponsor benchmark historically</v>
      </c>
      <c r="E751" t="str">
        <v>Medium</v>
      </c>
      <c r="F751" t="str">
        <v>Medium</v>
      </c>
      <c r="G751" t="str">
        <f>INDEX(Risk_Matrix!$B$2:$D$4,MATCH(E751,Risk_Matrix!$A$2:$A$4,0),MATCH(F751,Risk_Matrix!$B$1:$D$1,0))</f>
        <v>Medium</v>
      </c>
      <c r="H751" s="1">
        <v>46127</v>
      </c>
      <c r="I751" t="str">
        <v>Mitigated</v>
      </c>
      <c r="J751" t="str">
        <v>Mitigation actions completed; residual risk accepted</v>
      </c>
      <c r="K751" t="str">
        <v>Data Management Lead</v>
      </c>
      <c r="L751">
        <f>IF(G751="High",3,IF(G751="Medium",2,1))</f>
        <v>2</v>
      </c>
    </row>
    <row r="752">
      <c r="A752" t="str">
        <v>R-00751</v>
      </c>
      <c r="B752" t="str">
        <v>S-0126</v>
      </c>
      <c r="C752" t="str">
        <v>Operational</v>
      </c>
      <c r="D752" t="str">
        <v>Nursing staff ratio below recommended threshold for trial volume</v>
      </c>
      <c r="E752" t="str">
        <v>Medium</v>
      </c>
      <c r="F752" t="str">
        <v>Low</v>
      </c>
      <c r="G752" t="str">
        <f>INDEX(Risk_Matrix!$B$2:$D$4,MATCH(E752,Risk_Matrix!$A$2:$A$4,0),MATCH(F752,Risk_Matrix!$B$1:$D$1,0))</f>
        <v>Low</v>
      </c>
      <c r="H752" s="1">
        <v>46187</v>
      </c>
      <c r="I752" t="str">
        <v>Mitigated</v>
      </c>
      <c r="J752" t="str">
        <v>Mitigation actions completed; residual risk accepted</v>
      </c>
      <c r="K752" t="str">
        <v>Clinical Ops Manager</v>
      </c>
      <c r="L752">
        <f>IF(G752="High",3,IF(G752="Medium",2,1))</f>
        <v>1</v>
      </c>
    </row>
    <row r="753">
      <c r="A753" t="str">
        <v>R-00752</v>
      </c>
      <c r="B753" t="str">
        <v>S-0126</v>
      </c>
      <c r="C753" t="str">
        <v>Compliance</v>
      </c>
      <c r="D753" t="str">
        <v>Prior regulatory inspection finding not yet fully closed out</v>
      </c>
      <c r="E753" t="str">
        <v>Low</v>
      </c>
      <c r="F753" t="str">
        <v>Medium</v>
      </c>
      <c r="G753" t="str">
        <f>INDEX(Risk_Matrix!$B$2:$D$4,MATCH(E753,Risk_Matrix!$A$2:$A$4,0),MATCH(F753,Risk_Matrix!$B$1:$D$1,0))</f>
        <v>Low</v>
      </c>
      <c r="H753" s="1">
        <v>46161</v>
      </c>
      <c r="I753" t="str">
        <v>Monitoring</v>
      </c>
      <c r="J753" t="str">
        <v>Under active monitoring; escalate if trend worsens</v>
      </c>
      <c r="K753" t="str">
        <v>Data Management Lead</v>
      </c>
      <c r="L753">
        <f>IF(G753="High",3,IF(G753="Medium",2,1))</f>
        <v>1</v>
      </c>
    </row>
    <row r="754">
      <c r="A754" t="str">
        <v>R-00753</v>
      </c>
      <c r="B754" t="str">
        <v>S-0126</v>
      </c>
      <c r="C754" t="str">
        <v>Enrollment</v>
      </c>
      <c r="D754" t="str">
        <v>Patient travel distance may affect long-term retention</v>
      </c>
      <c r="E754" t="str">
        <v>Low</v>
      </c>
      <c r="F754" t="str">
        <v>Low</v>
      </c>
      <c r="G754" t="str">
        <f>INDEX(Risk_Matrix!$B$2:$D$4,MATCH(E754,Risk_Matrix!$A$2:$A$4,0),MATCH(F754,Risk_Matrix!$B$1:$D$1,0))</f>
        <v>Low</v>
      </c>
      <c r="H754" s="1">
        <v>46109</v>
      </c>
      <c r="I754" t="str">
        <v>Mitigated</v>
      </c>
      <c r="J754" t="str">
        <v>Corrective action implemented; monitored at next visit</v>
      </c>
      <c r="K754" t="str">
        <v>Study Start-Up Specialist</v>
      </c>
      <c r="L754">
        <f>IF(G754="High",3,IF(G754="Medium",2,1))</f>
        <v>1</v>
      </c>
    </row>
    <row r="755">
      <c r="A755" t="str">
        <v>R-00754</v>
      </c>
      <c r="B755" t="str">
        <v>S-0126</v>
      </c>
      <c r="C755" t="str">
        <v>Competitive</v>
      </c>
      <c r="D755" t="str">
        <v>One or more competing trials recruiting the same indication nearby</v>
      </c>
      <c r="E755" t="str">
        <v>High</v>
      </c>
      <c r="F755" t="str">
        <v>Low</v>
      </c>
      <c r="G755" t="str">
        <f>INDEX(Risk_Matrix!$B$2:$D$4,MATCH(E755,Risk_Matrix!$A$2:$A$4,0),MATCH(F755,Risk_Matrix!$B$1:$D$1,0))</f>
        <v>Medium</v>
      </c>
      <c r="H755" s="1">
        <v>46188</v>
      </c>
      <c r="I755" t="str">
        <v>Monitoring</v>
      </c>
      <c r="J755" t="str">
        <v>Tracking indicator reviewed at each monitoring visit</v>
      </c>
      <c r="K755" t="str">
        <v>Clinical Ops Manager</v>
      </c>
      <c r="L755">
        <f>IF(G755="High",3,IF(G755="Medium",2,1))</f>
        <v>2</v>
      </c>
    </row>
    <row r="756">
      <c r="A756" t="str">
        <v>R-00755</v>
      </c>
      <c r="B756" t="str">
        <v>S-0126</v>
      </c>
      <c r="C756" t="str">
        <v>Regulatory</v>
      </c>
      <c r="D756" t="str">
        <v>Recent local regulatory policy change may affect approval timeline</v>
      </c>
      <c r="E756" t="str">
        <v>Low</v>
      </c>
      <c r="F756" t="str">
        <v>Low</v>
      </c>
      <c r="G756" t="str">
        <f>INDEX(Risk_Matrix!$B$2:$D$4,MATCH(E756,Risk_Matrix!$A$2:$A$4,0),MATCH(F756,Risk_Matrix!$B$1:$D$1,0))</f>
        <v>Low</v>
      </c>
      <c r="H756" s="1">
        <v>46080</v>
      </c>
      <c r="I756" t="str">
        <v>Mitigated</v>
      </c>
      <c r="J756" t="str">
        <v>Mitigation actions completed; residual risk accepted</v>
      </c>
      <c r="K756" t="str">
        <v>Regulatory Affairs Lead</v>
      </c>
      <c r="L756">
        <f>IF(G756="High",3,IF(G756="Medium",2,1))</f>
        <v>1</v>
      </c>
    </row>
    <row r="757">
      <c r="A757" t="str">
        <v>R-00756</v>
      </c>
      <c r="B757" t="str">
        <v>S-0126</v>
      </c>
      <c r="C757" t="str">
        <v>Data Integrity</v>
      </c>
      <c r="D757" t="str">
        <v>Source data verification gap flagged in a previous monitoring visit</v>
      </c>
      <c r="E757" t="str">
        <v>Medium</v>
      </c>
      <c r="F757" t="str">
        <v>Low</v>
      </c>
      <c r="G757" t="str">
        <f>INDEX(Risk_Matrix!$B$2:$D$4,MATCH(E757,Risk_Matrix!$A$2:$A$4,0),MATCH(F757,Risk_Matrix!$B$1:$D$1,0))</f>
        <v>Low</v>
      </c>
      <c r="H757" s="1">
        <v>46106</v>
      </c>
      <c r="I757" t="str">
        <v>Closed</v>
      </c>
      <c r="J757" t="str">
        <v>Issue closed out following corrective action</v>
      </c>
      <c r="K757" t="str">
        <v>Data Management Lead</v>
      </c>
      <c r="L757">
        <f>IF(G757="High",3,IF(G757="Medium",2,1))</f>
        <v>1</v>
      </c>
    </row>
    <row r="758">
      <c r="A758" t="str">
        <v>R-00757</v>
      </c>
      <c r="B758" t="str">
        <v>S-0127</v>
      </c>
      <c r="C758" t="str">
        <v>Operational</v>
      </c>
      <c r="D758" t="str">
        <v>Clinical coordinator role currently open, may delay start-up</v>
      </c>
      <c r="E758" t="str">
        <v>Low</v>
      </c>
      <c r="F758" t="str">
        <v>Low</v>
      </c>
      <c r="G758" t="str">
        <f>INDEX(Risk_Matrix!$B$2:$D$4,MATCH(E758,Risk_Matrix!$A$2:$A$4,0),MATCH(F758,Risk_Matrix!$B$1:$D$1,0))</f>
        <v>Low</v>
      </c>
      <c r="H758" s="1">
        <v>46109</v>
      </c>
      <c r="I758" t="str">
        <v>Mitigated</v>
      </c>
      <c r="J758" t="str">
        <v>Corrective action implemented; monitored at next visit</v>
      </c>
      <c r="K758" t="str">
        <v>Clinical Ops Manager</v>
      </c>
      <c r="L758">
        <f>IF(G758="High",3,IF(G758="Medium",2,1))</f>
        <v>1</v>
      </c>
    </row>
    <row r="759">
      <c r="A759" t="str">
        <v>R-00758</v>
      </c>
      <c r="B759" t="str">
        <v>S-0127</v>
      </c>
      <c r="C759" t="str">
        <v>Compliance</v>
      </c>
      <c r="D759" t="str">
        <v>Minor protocol deviation noted in a prior trial at this site</v>
      </c>
      <c r="E759" t="str">
        <v>Medium</v>
      </c>
      <c r="F759" t="str">
        <v>Low</v>
      </c>
      <c r="G759" t="str">
        <f>INDEX(Risk_Matrix!$B$2:$D$4,MATCH(E759,Risk_Matrix!$A$2:$A$4,0),MATCH(F759,Risk_Matrix!$B$1:$D$1,0))</f>
        <v>Low</v>
      </c>
      <c r="H759" s="1">
        <v>46122</v>
      </c>
      <c r="I759" t="str">
        <v>Mitigated</v>
      </c>
      <c r="J759" t="str">
        <v>Corrective action implemented; monitored at next visit</v>
      </c>
      <c r="K759" t="str">
        <v>Regulatory Affairs Lead</v>
      </c>
      <c r="L759">
        <f>IF(G759="High",3,IF(G759="Medium",2,1))</f>
        <v>1</v>
      </c>
    </row>
    <row r="760">
      <c r="A760" t="str">
        <v>R-00759</v>
      </c>
      <c r="B760" t="str">
        <v>S-0127</v>
      </c>
      <c r="C760" t="str">
        <v>Enrollment</v>
      </c>
      <c r="D760" t="str">
        <v>Referral pipeline narrower than target eligible population</v>
      </c>
      <c r="E760" t="str">
        <v>Low</v>
      </c>
      <c r="F760" t="str">
        <v>Low</v>
      </c>
      <c r="G760" t="str">
        <f>INDEX(Risk_Matrix!$B$2:$D$4,MATCH(E760,Risk_Matrix!$A$2:$A$4,0),MATCH(F760,Risk_Matrix!$B$1:$D$1,0))</f>
        <v>Low</v>
      </c>
      <c r="H760" s="1">
        <v>46138</v>
      </c>
      <c r="I760" t="str">
        <v>Monitoring</v>
      </c>
      <c r="J760" t="str">
        <v>Under active monitoring; escalate if trend worsens</v>
      </c>
      <c r="K760" t="str">
        <v>Study Start-Up Specialist</v>
      </c>
      <c r="L760">
        <f>IF(G760="High",3,IF(G760="Medium",2,1))</f>
        <v>1</v>
      </c>
    </row>
    <row r="761">
      <c r="A761" t="str">
        <v>R-00760</v>
      </c>
      <c r="B761" t="str">
        <v>S-0127</v>
      </c>
      <c r="C761" t="str">
        <v>Competitive</v>
      </c>
      <c r="D761" t="str">
        <v>One or more competing trials recruiting the same indication nearby</v>
      </c>
      <c r="E761" t="str">
        <v>Low</v>
      </c>
      <c r="F761" t="str">
        <v>Low</v>
      </c>
      <c r="G761" t="str">
        <f>INDEX(Risk_Matrix!$B$2:$D$4,MATCH(E761,Risk_Matrix!$A$2:$A$4,0),MATCH(F761,Risk_Matrix!$B$1:$D$1,0))</f>
        <v>Low</v>
      </c>
      <c r="H761" s="1">
        <v>46156</v>
      </c>
      <c r="I761" t="str">
        <v>Monitoring</v>
      </c>
      <c r="J761" t="str">
        <v>Under active monitoring; escalate if trend worsens</v>
      </c>
      <c r="K761" t="str">
        <v>Clinical Ops Manager</v>
      </c>
      <c r="L761">
        <f>IF(G761="High",3,IF(G761="Medium",2,1))</f>
        <v>1</v>
      </c>
    </row>
    <row r="762">
      <c r="A762" t="str">
        <v>R-00761</v>
      </c>
      <c r="B762" t="str">
        <v>S-0127</v>
      </c>
      <c r="C762" t="str">
        <v>Regulatory</v>
      </c>
      <c r="D762" t="str">
        <v>Recent local regulatory policy change may affect approval timeline</v>
      </c>
      <c r="E762" t="str">
        <v>Medium</v>
      </c>
      <c r="F762" t="str">
        <v>Low</v>
      </c>
      <c r="G762" t="str">
        <f>INDEX(Risk_Matrix!$B$2:$D$4,MATCH(E762,Risk_Matrix!$A$2:$A$4,0),MATCH(F762,Risk_Matrix!$B$1:$D$1,0))</f>
        <v>Low</v>
      </c>
      <c r="H762" s="1">
        <v>46102</v>
      </c>
      <c r="I762" t="str">
        <v>Mitigated</v>
      </c>
      <c r="J762" t="str">
        <v>Corrective action implemented; monitored at next visit</v>
      </c>
      <c r="K762" t="str">
        <v>Regulatory Affairs Lead</v>
      </c>
      <c r="L762">
        <f>IF(G762="High",3,IF(G762="Medium",2,1))</f>
        <v>1</v>
      </c>
    </row>
    <row r="763">
      <c r="A763" t="str">
        <v>R-00762</v>
      </c>
      <c r="B763" t="str">
        <v>S-0127</v>
      </c>
      <c r="C763" t="str">
        <v>Data Integrity</v>
      </c>
      <c r="D763" t="str">
        <v>Source data verification gap flagged in a previous monitoring visit</v>
      </c>
      <c r="E763" t="str">
        <v>Medium</v>
      </c>
      <c r="F763" t="str">
        <v>Low</v>
      </c>
      <c r="G763" t="str">
        <f>INDEX(Risk_Matrix!$B$2:$D$4,MATCH(E763,Risk_Matrix!$A$2:$A$4,0),MATCH(F763,Risk_Matrix!$B$1:$D$1,0))</f>
        <v>Low</v>
      </c>
      <c r="H763" s="1">
        <v>46107</v>
      </c>
      <c r="I763" t="str">
        <v>Closed</v>
      </c>
      <c r="J763" t="str">
        <v>Resolved; no further action required</v>
      </c>
      <c r="K763" t="str">
        <v>Data Management Lead</v>
      </c>
      <c r="L763">
        <f>IF(G763="High",3,IF(G763="Medium",2,1))</f>
        <v>1</v>
      </c>
    </row>
    <row r="764">
      <c r="A764" t="str">
        <v>R-00763</v>
      </c>
      <c r="B764" t="str">
        <v>S-0128</v>
      </c>
      <c r="C764" t="str">
        <v>Operational</v>
      </c>
      <c r="D764" t="str">
        <v>Backup power/generator certification not yet confirmed</v>
      </c>
      <c r="E764" t="str">
        <v>Medium</v>
      </c>
      <c r="F764" t="str">
        <v>Low</v>
      </c>
      <c r="G764" t="str">
        <f>INDEX(Risk_Matrix!$B$2:$D$4,MATCH(E764,Risk_Matrix!$A$2:$A$4,0),MATCH(F764,Risk_Matrix!$B$1:$D$1,0))</f>
        <v>Low</v>
      </c>
      <c r="H764" s="1">
        <v>46125</v>
      </c>
      <c r="I764" t="str">
        <v>Closed</v>
      </c>
      <c r="J764" t="str">
        <v>Resolved; no further action required</v>
      </c>
      <c r="K764" t="str">
        <v>Clinical Ops Manager</v>
      </c>
      <c r="L764">
        <f>IF(G764="High",3,IF(G764="Medium",2,1))</f>
        <v>1</v>
      </c>
    </row>
    <row r="765">
      <c r="A765" t="str">
        <v>R-00764</v>
      </c>
      <c r="B765" t="str">
        <v>S-0128</v>
      </c>
      <c r="C765" t="str">
        <v>Compliance</v>
      </c>
      <c r="D765" t="str">
        <v>Minor protocol deviation noted in a prior trial at this site</v>
      </c>
      <c r="E765" t="str">
        <v>Medium</v>
      </c>
      <c r="F765" t="str">
        <v>Low</v>
      </c>
      <c r="G765" t="str">
        <f>INDEX(Risk_Matrix!$B$2:$D$4,MATCH(E765,Risk_Matrix!$A$2:$A$4,0),MATCH(F765,Risk_Matrix!$B$1:$D$1,0))</f>
        <v>Low</v>
      </c>
      <c r="H765" s="1">
        <v>46207</v>
      </c>
      <c r="I765" t="str">
        <v>Mitigated</v>
      </c>
      <c r="J765" t="str">
        <v>Corrective action implemented; monitored at next visit</v>
      </c>
      <c r="K765" t="str">
        <v>Regulatory Affairs Lead</v>
      </c>
      <c r="L765">
        <f>IF(G765="High",3,IF(G765="Medium",2,1))</f>
        <v>1</v>
      </c>
    </row>
    <row r="766">
      <c r="A766" t="str">
        <v>R-00765</v>
      </c>
      <c r="B766" t="str">
        <v>S-0128</v>
      </c>
      <c r="C766" t="str">
        <v>Enrollment</v>
      </c>
      <c r="D766" t="str">
        <v>Historical seasonal enrollment slowdown observed at this site</v>
      </c>
      <c r="E766" t="str">
        <v>High</v>
      </c>
      <c r="F766" t="str">
        <v>Low</v>
      </c>
      <c r="G766" t="str">
        <f>INDEX(Risk_Matrix!$B$2:$D$4,MATCH(E766,Risk_Matrix!$A$2:$A$4,0),MATCH(F766,Risk_Matrix!$B$1:$D$1,0))</f>
        <v>Medium</v>
      </c>
      <c r="H766" s="1">
        <v>46158</v>
      </c>
      <c r="I766" t="str">
        <v>Open</v>
      </c>
      <c r="J766" t="str">
        <v>Mitigation plan to be defined during site initiation visit</v>
      </c>
      <c r="K766" t="str">
        <v>Site Feasibility Lead</v>
      </c>
      <c r="L766">
        <f>IF(G766="High",3,IF(G766="Medium",2,1))</f>
        <v>2</v>
      </c>
    </row>
    <row r="767">
      <c r="A767" t="str">
        <v>R-00766</v>
      </c>
      <c r="B767" t="str">
        <v>S-0128</v>
      </c>
      <c r="C767" t="str">
        <v>Competitive</v>
      </c>
      <c r="D767" t="str">
        <v>Overlapping investigator commitments across concurrent trials</v>
      </c>
      <c r="E767" t="str">
        <v>Medium</v>
      </c>
      <c r="F767" t="str">
        <v>Low</v>
      </c>
      <c r="G767" t="str">
        <f>INDEX(Risk_Matrix!$B$2:$D$4,MATCH(E767,Risk_Matrix!$A$2:$A$4,0),MATCH(F767,Risk_Matrix!$B$1:$D$1,0))</f>
        <v>Low</v>
      </c>
      <c r="H767" s="1">
        <v>46111</v>
      </c>
      <c r="I767" t="str">
        <v>Closed</v>
      </c>
      <c r="J767" t="str">
        <v>Resolved; no further action required</v>
      </c>
      <c r="K767" t="str">
        <v>Regulatory Affairs Lead</v>
      </c>
      <c r="L767">
        <f>IF(G767="High",3,IF(G767="Medium",2,1))</f>
        <v>1</v>
      </c>
    </row>
    <row r="768">
      <c r="A768" t="str">
        <v>R-00767</v>
      </c>
      <c r="B768" t="str">
        <v>S-0128</v>
      </c>
      <c r="C768" t="str">
        <v>Regulatory</v>
      </c>
      <c r="D768" t="str">
        <v>Local ethics committee review queue longer than regional average</v>
      </c>
      <c r="E768" t="str">
        <v>Medium</v>
      </c>
      <c r="F768" t="str">
        <v>Medium</v>
      </c>
      <c r="G768" t="str">
        <f>INDEX(Risk_Matrix!$B$2:$D$4,MATCH(E768,Risk_Matrix!$A$2:$A$4,0),MATCH(F768,Risk_Matrix!$B$1:$D$1,0))</f>
        <v>Medium</v>
      </c>
      <c r="H768" s="1">
        <v>46191</v>
      </c>
      <c r="I768" t="str">
        <v>Open</v>
      </c>
      <c r="J768" t="str">
        <v>Action plan pending sponsor/site review</v>
      </c>
      <c r="K768" t="str">
        <v>Regulatory Affairs Lead</v>
      </c>
      <c r="L768">
        <f>IF(G768="High",3,IF(G768="Medium",2,1))</f>
        <v>2</v>
      </c>
    </row>
    <row r="769">
      <c r="A769" t="str">
        <v>R-00768</v>
      </c>
      <c r="B769" t="str">
        <v>S-0128</v>
      </c>
      <c r="C769" t="str">
        <v>Data Integrity</v>
      </c>
      <c r="D769" t="str">
        <v>Source data verification gap flagged in a previous monitoring visit</v>
      </c>
      <c r="E769" t="str">
        <v>Low</v>
      </c>
      <c r="F769" t="str">
        <v>High</v>
      </c>
      <c r="G769" t="str">
        <f>INDEX(Risk_Matrix!$B$2:$D$4,MATCH(E769,Risk_Matrix!$A$2:$A$4,0),MATCH(F769,Risk_Matrix!$B$1:$D$1,0))</f>
        <v>Medium</v>
      </c>
      <c r="H769" s="1">
        <v>46157</v>
      </c>
      <c r="I769" t="str">
        <v>Open</v>
      </c>
      <c r="J769" t="str">
        <v>Action plan pending sponsor/site review</v>
      </c>
      <c r="K769" t="str">
        <v>Data Management Lead</v>
      </c>
      <c r="L769">
        <f>IF(G769="High",3,IF(G769="Medium",2,1))</f>
        <v>2</v>
      </c>
    </row>
    <row r="770">
      <c r="A770" t="str">
        <v>R-00769</v>
      </c>
      <c r="B770" t="str">
        <v>S-0129</v>
      </c>
      <c r="C770" t="str">
        <v>Operational</v>
      </c>
      <c r="D770" t="str">
        <v>Backup power/generator certification not yet confirmed</v>
      </c>
      <c r="E770" t="str">
        <v>Low</v>
      </c>
      <c r="F770" t="str">
        <v>Low</v>
      </c>
      <c r="G770" t="str">
        <f>INDEX(Risk_Matrix!$B$2:$D$4,MATCH(E770,Risk_Matrix!$A$2:$A$4,0),MATCH(F770,Risk_Matrix!$B$1:$D$1,0))</f>
        <v>Low</v>
      </c>
      <c r="H770" s="1">
        <v>46160</v>
      </c>
      <c r="I770" t="str">
        <v>Closed</v>
      </c>
      <c r="J770" t="str">
        <v>Issue closed out following corrective action</v>
      </c>
      <c r="K770" t="str">
        <v>Clinical Ops Manager</v>
      </c>
      <c r="L770">
        <f>IF(G770="High",3,IF(G770="Medium",2,1))</f>
        <v>1</v>
      </c>
    </row>
    <row r="771">
      <c r="A771" t="str">
        <v>R-00770</v>
      </c>
      <c r="B771" t="str">
        <v>S-0129</v>
      </c>
      <c r="C771" t="str">
        <v>Compliance</v>
      </c>
      <c r="D771" t="str">
        <v>Minor protocol deviation noted in a prior trial at this site</v>
      </c>
      <c r="E771" t="str">
        <v>Medium</v>
      </c>
      <c r="F771" t="str">
        <v>High</v>
      </c>
      <c r="G771" t="str">
        <f>INDEX(Risk_Matrix!$B$2:$D$4,MATCH(E771,Risk_Matrix!$A$2:$A$4,0),MATCH(F771,Risk_Matrix!$B$1:$D$1,0))</f>
        <v>High</v>
      </c>
      <c r="H771" s="1">
        <v>46235</v>
      </c>
      <c r="I771" t="str">
        <v>Open</v>
      </c>
      <c r="J771" t="str">
        <v>Mitigation plan to be defined during site initiation visit</v>
      </c>
      <c r="K771" t="str">
        <v>Data Management Lead</v>
      </c>
      <c r="L771">
        <f>IF(G771="High",3,IF(G771="Medium",2,1))</f>
        <v>3</v>
      </c>
    </row>
    <row r="772">
      <c r="A772" t="str">
        <v>R-00771</v>
      </c>
      <c r="B772" t="str">
        <v>S-0129</v>
      </c>
      <c r="C772" t="str">
        <v>Enrollment</v>
      </c>
      <c r="D772" t="str">
        <v>Referral pipeline narrower than target eligible population</v>
      </c>
      <c r="E772" t="str">
        <v>Low</v>
      </c>
      <c r="F772" t="str">
        <v>Low</v>
      </c>
      <c r="G772" t="str">
        <f>INDEX(Risk_Matrix!$B$2:$D$4,MATCH(E772,Risk_Matrix!$A$2:$A$4,0),MATCH(F772,Risk_Matrix!$B$1:$D$1,0))</f>
        <v>Low</v>
      </c>
      <c r="H772" s="1">
        <v>46224</v>
      </c>
      <c r="I772" t="str">
        <v>Open</v>
      </c>
      <c r="J772" t="str">
        <v>Mitigation plan to be defined during site initiation visit</v>
      </c>
      <c r="K772" t="str">
        <v>Study Start-Up Specialist</v>
      </c>
      <c r="L772">
        <f>IF(G772="High",3,IF(G772="Medium",2,1))</f>
        <v>1</v>
      </c>
    </row>
    <row r="773">
      <c r="A773" t="str">
        <v>R-00772</v>
      </c>
      <c r="B773" t="str">
        <v>S-0129</v>
      </c>
      <c r="C773" t="str">
        <v>Competitive</v>
      </c>
      <c r="D773" t="str">
        <v>Shared patient pool with an adjacent high-volume site</v>
      </c>
      <c r="E773" t="str">
        <v>Low</v>
      </c>
      <c r="F773" t="str">
        <v>Low</v>
      </c>
      <c r="G773" t="str">
        <f>INDEX(Risk_Matrix!$B$2:$D$4,MATCH(E773,Risk_Matrix!$A$2:$A$4,0),MATCH(F773,Risk_Matrix!$B$1:$D$1,0))</f>
        <v>Low</v>
      </c>
      <c r="H773" s="1">
        <v>46199</v>
      </c>
      <c r="I773" t="str">
        <v>Closed</v>
      </c>
      <c r="J773" t="str">
        <v>Resolved; no further action required</v>
      </c>
      <c r="K773" t="str">
        <v>Clinical Ops Manager</v>
      </c>
      <c r="L773">
        <f>IF(G773="High",3,IF(G773="Medium",2,1))</f>
        <v>1</v>
      </c>
    </row>
    <row r="774">
      <c r="A774" t="str">
        <v>R-00773</v>
      </c>
      <c r="B774" t="str">
        <v>S-0129</v>
      </c>
      <c r="C774" t="str">
        <v>Regulatory</v>
      </c>
      <c r="D774" t="str">
        <v>Recent local regulatory policy change may affect approval timeline</v>
      </c>
      <c r="E774" t="str">
        <v>High</v>
      </c>
      <c r="F774" t="str">
        <v>Low</v>
      </c>
      <c r="G774" t="str">
        <f>INDEX(Risk_Matrix!$B$2:$D$4,MATCH(E774,Risk_Matrix!$A$2:$A$4,0),MATCH(F774,Risk_Matrix!$B$1:$D$1,0))</f>
        <v>Medium</v>
      </c>
      <c r="H774" s="1">
        <v>46209</v>
      </c>
      <c r="I774" t="str">
        <v>Mitigated</v>
      </c>
      <c r="J774" t="str">
        <v>Mitigation actions completed; residual risk accepted</v>
      </c>
      <c r="K774" t="str">
        <v>Regulatory Affairs Lead</v>
      </c>
      <c r="L774">
        <f>IF(G774="High",3,IF(G774="Medium",2,1))</f>
        <v>2</v>
      </c>
    </row>
    <row r="775">
      <c r="A775" t="str">
        <v>R-00774</v>
      </c>
      <c r="B775" t="str">
        <v>S-0129</v>
      </c>
      <c r="C775" t="str">
        <v>Data Integrity</v>
      </c>
      <c r="D775" t="str">
        <v>Site is new to the sponsor's EDC platform, limited track record</v>
      </c>
      <c r="E775" t="str">
        <v>Medium</v>
      </c>
      <c r="F775" t="str">
        <v>Medium</v>
      </c>
      <c r="G775" t="str">
        <f>INDEX(Risk_Matrix!$B$2:$D$4,MATCH(E775,Risk_Matrix!$A$2:$A$4,0),MATCH(F775,Risk_Matrix!$B$1:$D$1,0))</f>
        <v>Medium</v>
      </c>
      <c r="H775" s="1">
        <v>46187</v>
      </c>
      <c r="I775" t="str">
        <v>Open</v>
      </c>
      <c r="J775" t="str">
        <v>Mitigation plan to be defined during site initiation visit</v>
      </c>
      <c r="K775" t="str">
        <v>Data Management Lead</v>
      </c>
      <c r="L775">
        <f>IF(G775="High",3,IF(G775="Medium",2,1))</f>
        <v>2</v>
      </c>
    </row>
    <row r="776">
      <c r="A776" t="str">
        <v>R-00775</v>
      </c>
      <c r="B776" t="str">
        <v>S-0130</v>
      </c>
      <c r="C776" t="str">
        <v>Operational</v>
      </c>
      <c r="D776" t="str">
        <v>Nursing staff ratio below recommended threshold for trial volume</v>
      </c>
      <c r="E776" t="str">
        <v>High</v>
      </c>
      <c r="F776" t="str">
        <v>Medium</v>
      </c>
      <c r="G776" t="str">
        <f>INDEX(Risk_Matrix!$B$2:$D$4,MATCH(E776,Risk_Matrix!$A$2:$A$4,0),MATCH(F776,Risk_Matrix!$B$1:$D$1,0))</f>
        <v>High</v>
      </c>
      <c r="H776" s="1">
        <v>46176</v>
      </c>
      <c r="I776" t="str">
        <v>Monitoring</v>
      </c>
      <c r="J776" t="str">
        <v>Tracking indicator reviewed at each monitoring visit</v>
      </c>
      <c r="K776" t="str">
        <v>Clinical Ops Manager</v>
      </c>
      <c r="L776">
        <f>IF(G776="High",3,IF(G776="Medium",2,1))</f>
        <v>3</v>
      </c>
    </row>
    <row r="777">
      <c r="A777" t="str">
        <v>R-00776</v>
      </c>
      <c r="B777" t="str">
        <v>S-0130</v>
      </c>
      <c r="C777" t="str">
        <v>Compliance</v>
      </c>
      <c r="D777" t="str">
        <v>Minor protocol deviation noted in a prior trial at this site</v>
      </c>
      <c r="E777" t="str">
        <v>Low</v>
      </c>
      <c r="F777" t="str">
        <v>Low</v>
      </c>
      <c r="G777" t="str">
        <f>INDEX(Risk_Matrix!$B$2:$D$4,MATCH(E777,Risk_Matrix!$A$2:$A$4,0),MATCH(F777,Risk_Matrix!$B$1:$D$1,0))</f>
        <v>Low</v>
      </c>
      <c r="H777" s="1">
        <v>46165</v>
      </c>
      <c r="I777" t="str">
        <v>Monitoring</v>
      </c>
      <c r="J777" t="str">
        <v>Under active monitoring; escalate if trend worsens</v>
      </c>
      <c r="K777" t="str">
        <v>Regulatory Affairs Lead</v>
      </c>
      <c r="L777">
        <f>IF(G777="High",3,IF(G777="Medium",2,1))</f>
        <v>1</v>
      </c>
    </row>
    <row r="778">
      <c r="A778" t="str">
        <v>R-00777</v>
      </c>
      <c r="B778" t="str">
        <v>S-0130</v>
      </c>
      <c r="C778" t="str">
        <v>Enrollment</v>
      </c>
      <c r="D778" t="str">
        <v>Patient travel distance may affect long-term retention</v>
      </c>
      <c r="E778" t="str">
        <v>Low</v>
      </c>
      <c r="F778" t="str">
        <v>Medium</v>
      </c>
      <c r="G778" t="str">
        <f>INDEX(Risk_Matrix!$B$2:$D$4,MATCH(E778,Risk_Matrix!$A$2:$A$4,0),MATCH(F778,Risk_Matrix!$B$1:$D$1,0))</f>
        <v>Low</v>
      </c>
      <c r="H778" s="1">
        <v>46129</v>
      </c>
      <c r="I778" t="str">
        <v>Monitoring</v>
      </c>
      <c r="J778" t="str">
        <v>Tracking indicator reviewed at each monitoring visit</v>
      </c>
      <c r="K778" t="str">
        <v>Site Feasibility Lead</v>
      </c>
      <c r="L778">
        <f>IF(G778="High",3,IF(G778="Medium",2,1))</f>
        <v>1</v>
      </c>
    </row>
    <row r="779">
      <c r="A779" t="str">
        <v>R-00778</v>
      </c>
      <c r="B779" t="str">
        <v>S-0130</v>
      </c>
      <c r="C779" t="str">
        <v>Competitive</v>
      </c>
      <c r="D779" t="str">
        <v>One or more competing trials recruiting the same indication nearby</v>
      </c>
      <c r="E779" t="str">
        <v>Low</v>
      </c>
      <c r="F779" t="str">
        <v>Low</v>
      </c>
      <c r="G779" t="str">
        <f>INDEX(Risk_Matrix!$B$2:$D$4,MATCH(E779,Risk_Matrix!$A$2:$A$4,0),MATCH(F779,Risk_Matrix!$B$1:$D$1,0))</f>
        <v>Low</v>
      </c>
      <c r="H779" s="1">
        <v>46067</v>
      </c>
      <c r="I779" t="str">
        <v>Monitoring</v>
      </c>
      <c r="J779" t="str">
        <v>Tracking indicator reviewed at each monitoring visit</v>
      </c>
      <c r="K779" t="str">
        <v>Regulatory Affairs Lead</v>
      </c>
      <c r="L779">
        <f>IF(G779="High",3,IF(G779="Medium",2,1))</f>
        <v>1</v>
      </c>
    </row>
    <row r="780">
      <c r="A780" t="str">
        <v>R-00779</v>
      </c>
      <c r="B780" t="str">
        <v>S-0130</v>
      </c>
      <c r="C780" t="str">
        <v>Regulatory</v>
      </c>
      <c r="D780" t="str">
        <v>Local ethics committee review queue longer than regional average</v>
      </c>
      <c r="E780" t="str">
        <v>Low</v>
      </c>
      <c r="F780" t="str">
        <v>Low</v>
      </c>
      <c r="G780" t="str">
        <f>INDEX(Risk_Matrix!$B$2:$D$4,MATCH(E780,Risk_Matrix!$A$2:$A$4,0),MATCH(F780,Risk_Matrix!$B$1:$D$1,0))</f>
        <v>Low</v>
      </c>
      <c r="H780" s="1">
        <v>46153</v>
      </c>
      <c r="I780" t="str">
        <v>Monitoring</v>
      </c>
      <c r="J780" t="str">
        <v>Tracking indicator reviewed at each monitoring visit</v>
      </c>
      <c r="K780" t="str">
        <v>Regulatory Affairs Lead</v>
      </c>
      <c r="L780">
        <f>IF(G780="High",3,IF(G780="Medium",2,1))</f>
        <v>1</v>
      </c>
    </row>
    <row r="781">
      <c r="A781" t="str">
        <v>R-00780</v>
      </c>
      <c r="B781" t="str">
        <v>S-0130</v>
      </c>
      <c r="C781" t="str">
        <v>Data Integrity</v>
      </c>
      <c r="D781" t="str">
        <v>Site is new to the sponsor's EDC platform, limited track record</v>
      </c>
      <c r="E781" t="str">
        <v>High</v>
      </c>
      <c r="F781" t="str">
        <v>Medium</v>
      </c>
      <c r="G781" t="str">
        <f>INDEX(Risk_Matrix!$B$2:$D$4,MATCH(E781,Risk_Matrix!$A$2:$A$4,0),MATCH(F781,Risk_Matrix!$B$1:$D$1,0))</f>
        <v>High</v>
      </c>
      <c r="H781" s="1">
        <v>46172</v>
      </c>
      <c r="I781" t="str">
        <v>Monitoring</v>
      </c>
      <c r="J781" t="str">
        <v>Tracking indicator reviewed at each monitoring visit</v>
      </c>
      <c r="K781" t="str">
        <v>Data Management Lead</v>
      </c>
      <c r="L781">
        <f>IF(G781="High",3,IF(G781="Medium",2,1))</f>
        <v>3</v>
      </c>
    </row>
    <row r="782">
      <c r="A782" t="str">
        <v>R-00781</v>
      </c>
      <c r="B782" t="str">
        <v>S-0131</v>
      </c>
      <c r="C782" t="str">
        <v>Operational</v>
      </c>
      <c r="D782" t="str">
        <v>Key equipment calibration/certification renewal pending</v>
      </c>
      <c r="E782" t="str">
        <v>Low</v>
      </c>
      <c r="F782" t="str">
        <v>Low</v>
      </c>
      <c r="G782" t="str">
        <f>INDEX(Risk_Matrix!$B$2:$D$4,MATCH(E782,Risk_Matrix!$A$2:$A$4,0),MATCH(F782,Risk_Matrix!$B$1:$D$1,0))</f>
        <v>Low</v>
      </c>
      <c r="H782" s="1">
        <v>46237</v>
      </c>
      <c r="I782" t="str">
        <v>Mitigated</v>
      </c>
      <c r="J782" t="str">
        <v>Mitigation actions completed; residual risk accepted</v>
      </c>
      <c r="K782" t="str">
        <v>Clinical Ops Manager</v>
      </c>
      <c r="L782">
        <f>IF(G782="High",3,IF(G782="Medium",2,1))</f>
        <v>1</v>
      </c>
    </row>
    <row r="783">
      <c r="A783" t="str">
        <v>R-00782</v>
      </c>
      <c r="B783" t="str">
        <v>S-0131</v>
      </c>
      <c r="C783" t="str">
        <v>Compliance</v>
      </c>
      <c r="D783" t="str">
        <v>GCP refresher training overdue for part of site staff</v>
      </c>
      <c r="E783" t="str">
        <v>Low</v>
      </c>
      <c r="F783" t="str">
        <v>Medium</v>
      </c>
      <c r="G783" t="str">
        <f>INDEX(Risk_Matrix!$B$2:$D$4,MATCH(E783,Risk_Matrix!$A$2:$A$4,0),MATCH(F783,Risk_Matrix!$B$1:$D$1,0))</f>
        <v>Low</v>
      </c>
      <c r="H783" s="1">
        <v>46114</v>
      </c>
      <c r="I783" t="str">
        <v>Mitigated</v>
      </c>
      <c r="J783" t="str">
        <v>Corrective action implemented; monitored at next visit</v>
      </c>
      <c r="K783" t="str">
        <v>Regulatory Affairs Lead</v>
      </c>
      <c r="L783">
        <f>IF(G783="High",3,IF(G783="Medium",2,1))</f>
        <v>1</v>
      </c>
    </row>
    <row r="784">
      <c r="A784" t="str">
        <v>R-00783</v>
      </c>
      <c r="B784" t="str">
        <v>S-0131</v>
      </c>
      <c r="C784" t="str">
        <v>Enrollment</v>
      </c>
      <c r="D784" t="str">
        <v>Referral pipeline narrower than target eligible population</v>
      </c>
      <c r="E784" t="str">
        <v>Medium</v>
      </c>
      <c r="F784" t="str">
        <v>High</v>
      </c>
      <c r="G784" t="str">
        <f>INDEX(Risk_Matrix!$B$2:$D$4,MATCH(E784,Risk_Matrix!$A$2:$A$4,0),MATCH(F784,Risk_Matrix!$B$1:$D$1,0))</f>
        <v>High</v>
      </c>
      <c r="H784" s="1">
        <v>46107</v>
      </c>
      <c r="I784" t="str">
        <v>Monitoring</v>
      </c>
      <c r="J784" t="str">
        <v>Tracking indicator reviewed at each monitoring visit</v>
      </c>
      <c r="K784" t="str">
        <v>Site Feasibility Lead</v>
      </c>
      <c r="L784">
        <f>IF(G784="High",3,IF(G784="Medium",2,1))</f>
        <v>3</v>
      </c>
    </row>
    <row r="785">
      <c r="A785" t="str">
        <v>R-00784</v>
      </c>
      <c r="B785" t="str">
        <v>S-0131</v>
      </c>
      <c r="C785" t="str">
        <v>Competitive</v>
      </c>
      <c r="D785" t="str">
        <v>One or more competing trials recruiting the same indication nearby</v>
      </c>
      <c r="E785" t="str">
        <v>Low</v>
      </c>
      <c r="F785" t="str">
        <v>High</v>
      </c>
      <c r="G785" t="str">
        <f>INDEX(Risk_Matrix!$B$2:$D$4,MATCH(E785,Risk_Matrix!$A$2:$A$4,0),MATCH(F785,Risk_Matrix!$B$1:$D$1,0))</f>
        <v>Medium</v>
      </c>
      <c r="H785" s="1">
        <v>46200</v>
      </c>
      <c r="I785" t="str">
        <v>Open</v>
      </c>
      <c r="J785" t="str">
        <v>Mitigation plan to be defined during site initiation visit</v>
      </c>
      <c r="K785" t="str">
        <v>Clinical Ops Manager</v>
      </c>
      <c r="L785">
        <f>IF(G785="High",3,IF(G785="Medium",2,1))</f>
        <v>2</v>
      </c>
    </row>
    <row r="786">
      <c r="A786" t="str">
        <v>R-00785</v>
      </c>
      <c r="B786" t="str">
        <v>S-0131</v>
      </c>
      <c r="C786" t="str">
        <v>Regulatory</v>
      </c>
      <c r="D786" t="str">
        <v>Import/customs license renewal pending for investigational product</v>
      </c>
      <c r="E786" t="str">
        <v>Low</v>
      </c>
      <c r="F786" t="str">
        <v>Low</v>
      </c>
      <c r="G786" t="str">
        <f>INDEX(Risk_Matrix!$B$2:$D$4,MATCH(E786,Risk_Matrix!$A$2:$A$4,0),MATCH(F786,Risk_Matrix!$B$1:$D$1,0))</f>
        <v>Low</v>
      </c>
      <c r="H786" s="1">
        <v>46199</v>
      </c>
      <c r="I786" t="str">
        <v>Open</v>
      </c>
      <c r="J786" t="str">
        <v>Action plan pending sponsor/site review</v>
      </c>
      <c r="K786" t="str">
        <v>Study Start-Up Specialist</v>
      </c>
      <c r="L786">
        <f>IF(G786="High",3,IF(G786="Medium",2,1))</f>
        <v>1</v>
      </c>
    </row>
    <row r="787">
      <c r="A787" t="str">
        <v>R-00786</v>
      </c>
      <c r="B787" t="str">
        <v>S-0131</v>
      </c>
      <c r="C787" t="str">
        <v>Data Integrity</v>
      </c>
      <c r="D787" t="str">
        <v>Site is new to the sponsor's EDC platform, limited track record</v>
      </c>
      <c r="E787" t="str">
        <v>Low</v>
      </c>
      <c r="F787" t="str">
        <v>Low</v>
      </c>
      <c r="G787" t="str">
        <f>INDEX(Risk_Matrix!$B$2:$D$4,MATCH(E787,Risk_Matrix!$A$2:$A$4,0),MATCH(F787,Risk_Matrix!$B$1:$D$1,0))</f>
        <v>Low</v>
      </c>
      <c r="H787" s="1">
        <v>46210</v>
      </c>
      <c r="I787" t="str">
        <v>Mitigated</v>
      </c>
      <c r="J787" t="str">
        <v>Mitigation actions completed; residual risk accepted</v>
      </c>
      <c r="K787" t="str">
        <v>Data Management Lead</v>
      </c>
      <c r="L787">
        <f>IF(G787="High",3,IF(G787="Medium",2,1))</f>
        <v>1</v>
      </c>
    </row>
    <row r="788">
      <c r="A788" t="str">
        <v>R-00787</v>
      </c>
      <c r="B788" t="str">
        <v>S-0132</v>
      </c>
      <c r="C788" t="str">
        <v>Operational</v>
      </c>
      <c r="D788" t="str">
        <v>Nursing staff ratio below recommended threshold for trial volume</v>
      </c>
      <c r="E788" t="str">
        <v>Medium</v>
      </c>
      <c r="F788" t="str">
        <v>High</v>
      </c>
      <c r="G788" t="str">
        <f>INDEX(Risk_Matrix!$B$2:$D$4,MATCH(E788,Risk_Matrix!$A$2:$A$4,0),MATCH(F788,Risk_Matrix!$B$1:$D$1,0))</f>
        <v>High</v>
      </c>
      <c r="H788" s="1">
        <v>46195</v>
      </c>
      <c r="I788" t="str">
        <v>Open</v>
      </c>
      <c r="J788" t="str">
        <v>Mitigation plan to be defined during site initiation visit</v>
      </c>
      <c r="K788" t="str">
        <v>Clinical Ops Manager</v>
      </c>
      <c r="L788">
        <f>IF(G788="High",3,IF(G788="Medium",2,1))</f>
        <v>3</v>
      </c>
    </row>
    <row r="789">
      <c r="A789" t="str">
        <v>R-00788</v>
      </c>
      <c r="B789" t="str">
        <v>S-0132</v>
      </c>
      <c r="C789" t="str">
        <v>Compliance</v>
      </c>
      <c r="D789" t="str">
        <v>Informed consent documentation gap flagged in last internal audit</v>
      </c>
      <c r="E789" t="str">
        <v>Low</v>
      </c>
      <c r="F789" t="str">
        <v>Medium</v>
      </c>
      <c r="G789" t="str">
        <f>INDEX(Risk_Matrix!$B$2:$D$4,MATCH(E789,Risk_Matrix!$A$2:$A$4,0),MATCH(F789,Risk_Matrix!$B$1:$D$1,0))</f>
        <v>Low</v>
      </c>
      <c r="H789" s="1">
        <v>46195</v>
      </c>
      <c r="I789" t="str">
        <v>Mitigated</v>
      </c>
      <c r="J789" t="str">
        <v>Corrective action implemented; monitored at next visit</v>
      </c>
      <c r="K789" t="str">
        <v>Data Management Lead</v>
      </c>
      <c r="L789">
        <f>IF(G789="High",3,IF(G789="Medium",2,1))</f>
        <v>1</v>
      </c>
    </row>
    <row r="790">
      <c r="A790" t="str">
        <v>R-00789</v>
      </c>
      <c r="B790" t="str">
        <v>S-0132</v>
      </c>
      <c r="C790" t="str">
        <v>Enrollment</v>
      </c>
      <c r="D790" t="str">
        <v>Patient travel distance may affect long-term retention</v>
      </c>
      <c r="E790" t="str">
        <v>High</v>
      </c>
      <c r="F790" t="str">
        <v>Medium</v>
      </c>
      <c r="G790" t="str">
        <f>INDEX(Risk_Matrix!$B$2:$D$4,MATCH(E790,Risk_Matrix!$A$2:$A$4,0),MATCH(F790,Risk_Matrix!$B$1:$D$1,0))</f>
        <v>High</v>
      </c>
      <c r="H790" s="1">
        <v>46218</v>
      </c>
      <c r="I790" t="str">
        <v>Open</v>
      </c>
      <c r="J790" t="str">
        <v>Action plan pending sponsor/site review</v>
      </c>
      <c r="K790" t="str">
        <v>Study Start-Up Specialist</v>
      </c>
      <c r="L790">
        <f>IF(G790="High",3,IF(G790="Medium",2,1))</f>
        <v>3</v>
      </c>
    </row>
    <row r="791">
      <c r="A791" t="str">
        <v>R-00790</v>
      </c>
      <c r="B791" t="str">
        <v>S-0132</v>
      </c>
      <c r="C791" t="str">
        <v>Competitive</v>
      </c>
      <c r="D791" t="str">
        <v>One or more competing trials recruiting the same indication nearby</v>
      </c>
      <c r="E791" t="str">
        <v>Low</v>
      </c>
      <c r="F791" t="str">
        <v>Low</v>
      </c>
      <c r="G791" t="str">
        <f>INDEX(Risk_Matrix!$B$2:$D$4,MATCH(E791,Risk_Matrix!$A$2:$A$4,0),MATCH(F791,Risk_Matrix!$B$1:$D$1,0))</f>
        <v>Low</v>
      </c>
      <c r="H791" s="1">
        <v>46171</v>
      </c>
      <c r="I791" t="str">
        <v>Closed</v>
      </c>
      <c r="J791" t="str">
        <v>Issue closed out following corrective action</v>
      </c>
      <c r="K791" t="str">
        <v>Regulatory Affairs Lead</v>
      </c>
      <c r="L791">
        <f>IF(G791="High",3,IF(G791="Medium",2,1))</f>
        <v>1</v>
      </c>
    </row>
    <row r="792">
      <c r="A792" t="str">
        <v>R-00791</v>
      </c>
      <c r="B792" t="str">
        <v>S-0132</v>
      </c>
      <c r="C792" t="str">
        <v>Regulatory</v>
      </c>
      <c r="D792" t="str">
        <v>Import/customs license renewal pending for investigational product</v>
      </c>
      <c r="E792" t="str">
        <v>Low</v>
      </c>
      <c r="F792" t="str">
        <v>Medium</v>
      </c>
      <c r="G792" t="str">
        <f>INDEX(Risk_Matrix!$B$2:$D$4,MATCH(E792,Risk_Matrix!$A$2:$A$4,0),MATCH(F792,Risk_Matrix!$B$1:$D$1,0))</f>
        <v>Low</v>
      </c>
      <c r="H792" s="1">
        <v>46084</v>
      </c>
      <c r="I792" t="str">
        <v>Monitoring</v>
      </c>
      <c r="J792" t="str">
        <v>Tracking indicator reviewed at each monitoring visit</v>
      </c>
      <c r="K792" t="str">
        <v>Study Start-Up Specialist</v>
      </c>
      <c r="L792">
        <f>IF(G792="High",3,IF(G792="Medium",2,1))</f>
        <v>1</v>
      </c>
    </row>
    <row r="793">
      <c r="A793" t="str">
        <v>R-00792</v>
      </c>
      <c r="B793" t="str">
        <v>S-0132</v>
      </c>
      <c r="C793" t="str">
        <v>Data Integrity</v>
      </c>
      <c r="D793" t="str">
        <v>Site is new to the sponsor's EDC platform, limited track record</v>
      </c>
      <c r="E793" t="str">
        <v>Low</v>
      </c>
      <c r="F793" t="str">
        <v>Low</v>
      </c>
      <c r="G793" t="str">
        <f>INDEX(Risk_Matrix!$B$2:$D$4,MATCH(E793,Risk_Matrix!$A$2:$A$4,0),MATCH(F793,Risk_Matrix!$B$1:$D$1,0))</f>
        <v>Low</v>
      </c>
      <c r="H793" s="1">
        <v>46140</v>
      </c>
      <c r="I793" t="str">
        <v>Mitigated</v>
      </c>
      <c r="J793" t="str">
        <v>Mitigation actions completed; residual risk accepted</v>
      </c>
      <c r="K793" t="str">
        <v>Data Management Lead</v>
      </c>
      <c r="L793">
        <f>IF(G793="High",3,IF(G793="Medium",2,1))</f>
        <v>1</v>
      </c>
    </row>
    <row r="794">
      <c r="A794" t="str">
        <v>R-00793</v>
      </c>
      <c r="B794" t="str">
        <v>S-0133</v>
      </c>
      <c r="C794" t="str">
        <v>Operational</v>
      </c>
      <c r="D794" t="str">
        <v>Key equipment calibration/certification renewal pending</v>
      </c>
      <c r="E794" t="str">
        <v>Medium</v>
      </c>
      <c r="F794" t="str">
        <v>Low</v>
      </c>
      <c r="G794" t="str">
        <f>INDEX(Risk_Matrix!$B$2:$D$4,MATCH(E794,Risk_Matrix!$A$2:$A$4,0),MATCH(F794,Risk_Matrix!$B$1:$D$1,0))</f>
        <v>Low</v>
      </c>
      <c r="H794" s="1">
        <v>46194</v>
      </c>
      <c r="I794" t="str">
        <v>Mitigated</v>
      </c>
      <c r="J794" t="str">
        <v>Mitigation actions completed; residual risk accepted</v>
      </c>
      <c r="K794" t="str">
        <v>Clinical Ops Manager</v>
      </c>
      <c r="L794">
        <f>IF(G794="High",3,IF(G794="Medium",2,1))</f>
        <v>1</v>
      </c>
    </row>
    <row r="795">
      <c r="A795" t="str">
        <v>R-00794</v>
      </c>
      <c r="B795" t="str">
        <v>S-0133</v>
      </c>
      <c r="C795" t="str">
        <v>Compliance</v>
      </c>
      <c r="D795" t="str">
        <v>Minor protocol deviation noted in a prior trial at this site</v>
      </c>
      <c r="E795" t="str">
        <v>Low</v>
      </c>
      <c r="F795" t="str">
        <v>Low</v>
      </c>
      <c r="G795" t="str">
        <f>INDEX(Risk_Matrix!$B$2:$D$4,MATCH(E795,Risk_Matrix!$A$2:$A$4,0),MATCH(F795,Risk_Matrix!$B$1:$D$1,0))</f>
        <v>Low</v>
      </c>
      <c r="H795" s="1">
        <v>46203</v>
      </c>
      <c r="I795" t="str">
        <v>Open</v>
      </c>
      <c r="J795" t="str">
        <v>Action plan pending sponsor/site review</v>
      </c>
      <c r="K795" t="str">
        <v>Data Management Lead</v>
      </c>
      <c r="L795">
        <f>IF(G795="High",3,IF(G795="Medium",2,1))</f>
        <v>1</v>
      </c>
    </row>
    <row r="796">
      <c r="A796" t="str">
        <v>R-00795</v>
      </c>
      <c r="B796" t="str">
        <v>S-0133</v>
      </c>
      <c r="C796" t="str">
        <v>Enrollment</v>
      </c>
      <c r="D796" t="str">
        <v>Referral pipeline narrower than target eligible population</v>
      </c>
      <c r="E796" t="str">
        <v>Medium</v>
      </c>
      <c r="F796" t="str">
        <v>Medium</v>
      </c>
      <c r="G796" t="str">
        <f>INDEX(Risk_Matrix!$B$2:$D$4,MATCH(E796,Risk_Matrix!$A$2:$A$4,0),MATCH(F796,Risk_Matrix!$B$1:$D$1,0))</f>
        <v>Medium</v>
      </c>
      <c r="H796" s="1">
        <v>46220</v>
      </c>
      <c r="I796" t="str">
        <v>Open</v>
      </c>
      <c r="J796" t="str">
        <v>Action plan pending sponsor/site review</v>
      </c>
      <c r="K796" t="str">
        <v>Site Feasibility Lead</v>
      </c>
      <c r="L796">
        <f>IF(G796="High",3,IF(G796="Medium",2,1))</f>
        <v>2</v>
      </c>
    </row>
    <row r="797">
      <c r="A797" t="str">
        <v>R-00796</v>
      </c>
      <c r="B797" t="str">
        <v>S-0133</v>
      </c>
      <c r="C797" t="str">
        <v>Competitive</v>
      </c>
      <c r="D797" t="str">
        <v>Shared patient pool with an adjacent high-volume site</v>
      </c>
      <c r="E797" t="str">
        <v>Low</v>
      </c>
      <c r="F797" t="str">
        <v>Low</v>
      </c>
      <c r="G797" t="str">
        <f>INDEX(Risk_Matrix!$B$2:$D$4,MATCH(E797,Risk_Matrix!$A$2:$A$4,0),MATCH(F797,Risk_Matrix!$B$1:$D$1,0))</f>
        <v>Low</v>
      </c>
      <c r="H797" s="1">
        <v>46200</v>
      </c>
      <c r="I797" t="str">
        <v>Mitigated</v>
      </c>
      <c r="J797" t="str">
        <v>Corrective action implemented; monitored at next visit</v>
      </c>
      <c r="K797" t="str">
        <v>Regulatory Affairs Lead</v>
      </c>
      <c r="L797">
        <f>IF(G797="High",3,IF(G797="Medium",2,1))</f>
        <v>1</v>
      </c>
    </row>
    <row r="798">
      <c r="A798" t="str">
        <v>R-00797</v>
      </c>
      <c r="B798" t="str">
        <v>S-0133</v>
      </c>
      <c r="C798" t="str">
        <v>Regulatory</v>
      </c>
      <c r="D798" t="str">
        <v>Local ethics committee review queue longer than regional average</v>
      </c>
      <c r="E798" t="str">
        <v>Medium</v>
      </c>
      <c r="F798" t="str">
        <v>Low</v>
      </c>
      <c r="G798" t="str">
        <f>INDEX(Risk_Matrix!$B$2:$D$4,MATCH(E798,Risk_Matrix!$A$2:$A$4,0),MATCH(F798,Risk_Matrix!$B$1:$D$1,0))</f>
        <v>Low</v>
      </c>
      <c r="H798" s="1">
        <v>46196</v>
      </c>
      <c r="I798" t="str">
        <v>Open</v>
      </c>
      <c r="J798" t="str">
        <v>Action plan pending sponsor/site review</v>
      </c>
      <c r="K798" t="str">
        <v>Regulatory Affairs Lead</v>
      </c>
      <c r="L798">
        <f>IF(G798="High",3,IF(G798="Medium",2,1))</f>
        <v>1</v>
      </c>
    </row>
    <row r="799">
      <c r="A799" t="str">
        <v>R-00798</v>
      </c>
      <c r="B799" t="str">
        <v>S-0133</v>
      </c>
      <c r="C799" t="str">
        <v>Data Integrity</v>
      </c>
      <c r="D799" t="str">
        <v>Site is new to the sponsor's EDC platform, limited track record</v>
      </c>
      <c r="E799" t="str">
        <v>High</v>
      </c>
      <c r="F799" t="str">
        <v>High</v>
      </c>
      <c r="G799" t="str">
        <f>INDEX(Risk_Matrix!$B$2:$D$4,MATCH(E799,Risk_Matrix!$A$2:$A$4,0),MATCH(F799,Risk_Matrix!$B$1:$D$1,0))</f>
        <v>High</v>
      </c>
      <c r="H799" s="1">
        <v>46153</v>
      </c>
      <c r="I799" t="str">
        <v>Mitigated</v>
      </c>
      <c r="J799" t="str">
        <v>Corrective action implemented; monitored at next visit</v>
      </c>
      <c r="K799" t="str">
        <v>Data Management Lead</v>
      </c>
      <c r="L799">
        <f>IF(G799="High",3,IF(G799="Medium",2,1))</f>
        <v>3</v>
      </c>
    </row>
    <row r="800">
      <c r="A800" t="str">
        <v>R-00799</v>
      </c>
      <c r="B800" t="str">
        <v>S-0134</v>
      </c>
      <c r="C800" t="str">
        <v>Operational</v>
      </c>
      <c r="D800" t="str">
        <v>Nursing staff ratio below recommended threshold for trial volume</v>
      </c>
      <c r="E800" t="str">
        <v>Low</v>
      </c>
      <c r="F800" t="str">
        <v>High</v>
      </c>
      <c r="G800" t="str">
        <f>INDEX(Risk_Matrix!$B$2:$D$4,MATCH(E800,Risk_Matrix!$A$2:$A$4,0),MATCH(F800,Risk_Matrix!$B$1:$D$1,0))</f>
        <v>Medium</v>
      </c>
      <c r="H800" s="1">
        <v>46232</v>
      </c>
      <c r="I800" t="str">
        <v>Monitoring</v>
      </c>
      <c r="J800" t="str">
        <v>Under active monitoring; escalate if trend worsens</v>
      </c>
      <c r="K800" t="str">
        <v>Site Feasibility Lead</v>
      </c>
      <c r="L800">
        <f>IF(G800="High",3,IF(G800="Medium",2,1))</f>
        <v>2</v>
      </c>
    </row>
    <row r="801">
      <c r="A801" t="str">
        <v>R-00800</v>
      </c>
      <c r="B801" t="str">
        <v>S-0134</v>
      </c>
      <c r="C801" t="str">
        <v>Compliance</v>
      </c>
      <c r="D801" t="str">
        <v>Informed consent documentation gap flagged in last internal audit</v>
      </c>
      <c r="E801" t="str">
        <v>Low</v>
      </c>
      <c r="F801" t="str">
        <v>Low</v>
      </c>
      <c r="G801" t="str">
        <f>INDEX(Risk_Matrix!$B$2:$D$4,MATCH(E801,Risk_Matrix!$A$2:$A$4,0),MATCH(F801,Risk_Matrix!$B$1:$D$1,0))</f>
        <v>Low</v>
      </c>
      <c r="H801" s="1">
        <v>46156</v>
      </c>
      <c r="I801" t="str">
        <v>Mitigated</v>
      </c>
      <c r="J801" t="str">
        <v>Corrective action implemented; monitored at next visit</v>
      </c>
      <c r="K801" t="str">
        <v>Regulatory Affairs Lead</v>
      </c>
      <c r="L801">
        <f>IF(G801="High",3,IF(G801="Medium",2,1))</f>
        <v>1</v>
      </c>
    </row>
    <row r="802">
      <c r="A802" t="str">
        <v>R-00801</v>
      </c>
      <c r="B802" t="str">
        <v>S-0134</v>
      </c>
      <c r="C802" t="str">
        <v>Enrollment</v>
      </c>
      <c r="D802" t="str">
        <v>Screen failure rate above regional average in past studies</v>
      </c>
      <c r="E802" t="str">
        <v>Low</v>
      </c>
      <c r="F802" t="str">
        <v>Low</v>
      </c>
      <c r="G802" t="str">
        <f>INDEX(Risk_Matrix!$B$2:$D$4,MATCH(E802,Risk_Matrix!$A$2:$A$4,0),MATCH(F802,Risk_Matrix!$B$1:$D$1,0))</f>
        <v>Low</v>
      </c>
      <c r="H802" s="1">
        <v>46115</v>
      </c>
      <c r="I802" t="str">
        <v>Closed</v>
      </c>
      <c r="J802" t="str">
        <v>Resolved; no further action required</v>
      </c>
      <c r="K802" t="str">
        <v>Study Start-Up Specialist</v>
      </c>
      <c r="L802">
        <f>IF(G802="High",3,IF(G802="Medium",2,1))</f>
        <v>1</v>
      </c>
    </row>
    <row r="803">
      <c r="A803" t="str">
        <v>R-00802</v>
      </c>
      <c r="B803" t="str">
        <v>S-0134</v>
      </c>
      <c r="C803" t="str">
        <v>Competitive</v>
      </c>
      <c r="D803" t="str">
        <v>One or more competing trials recruiting the same indication nearby</v>
      </c>
      <c r="E803" t="str">
        <v>Medium</v>
      </c>
      <c r="F803" t="str">
        <v>Low</v>
      </c>
      <c r="G803" t="str">
        <f>INDEX(Risk_Matrix!$B$2:$D$4,MATCH(E803,Risk_Matrix!$A$2:$A$4,0),MATCH(F803,Risk_Matrix!$B$1:$D$1,0))</f>
        <v>Low</v>
      </c>
      <c r="H803" s="1">
        <v>46119</v>
      </c>
      <c r="I803" t="str">
        <v>Closed</v>
      </c>
      <c r="J803" t="str">
        <v>Issue closed out following corrective action</v>
      </c>
      <c r="K803" t="str">
        <v>Clinical Ops Manager</v>
      </c>
      <c r="L803">
        <f>IF(G803="High",3,IF(G803="Medium",2,1))</f>
        <v>1</v>
      </c>
    </row>
    <row r="804">
      <c r="A804" t="str">
        <v>R-00803</v>
      </c>
      <c r="B804" t="str">
        <v>S-0134</v>
      </c>
      <c r="C804" t="str">
        <v>Regulatory</v>
      </c>
      <c r="D804" t="str">
        <v>Local ethics committee review queue longer than regional average</v>
      </c>
      <c r="E804" t="str">
        <v>Low</v>
      </c>
      <c r="F804" t="str">
        <v>Low</v>
      </c>
      <c r="G804" t="str">
        <f>INDEX(Risk_Matrix!$B$2:$D$4,MATCH(E804,Risk_Matrix!$A$2:$A$4,0),MATCH(F804,Risk_Matrix!$B$1:$D$1,0))</f>
        <v>Low</v>
      </c>
      <c r="H804" s="1">
        <v>46143</v>
      </c>
      <c r="I804" t="str">
        <v>Mitigated</v>
      </c>
      <c r="J804" t="str">
        <v>Mitigation actions completed; residual risk accepted</v>
      </c>
      <c r="K804" t="str">
        <v>Regulatory Affairs Lead</v>
      </c>
      <c r="L804">
        <f>IF(G804="High",3,IF(G804="Medium",2,1))</f>
        <v>1</v>
      </c>
    </row>
    <row r="805">
      <c r="A805" t="str">
        <v>R-00804</v>
      </c>
      <c r="B805" t="str">
        <v>S-0134</v>
      </c>
      <c r="C805" t="str">
        <v>Data Integrity</v>
      </c>
      <c r="D805" t="str">
        <v>Source data verification gap flagged in a previous monitoring visit</v>
      </c>
      <c r="E805" t="str">
        <v>Medium</v>
      </c>
      <c r="F805" t="str">
        <v>Medium</v>
      </c>
      <c r="G805" t="str">
        <f>INDEX(Risk_Matrix!$B$2:$D$4,MATCH(E805,Risk_Matrix!$A$2:$A$4,0),MATCH(F805,Risk_Matrix!$B$1:$D$1,0))</f>
        <v>Medium</v>
      </c>
      <c r="H805" s="1">
        <v>46157</v>
      </c>
      <c r="I805" t="str">
        <v>Monitoring</v>
      </c>
      <c r="J805" t="str">
        <v>Under active monitoring; escalate if trend worsens</v>
      </c>
      <c r="K805" t="str">
        <v>Data Management Lead</v>
      </c>
      <c r="L805">
        <f>IF(G805="High",3,IF(G805="Medium",2,1))</f>
        <v>2</v>
      </c>
    </row>
    <row r="806">
      <c r="A806" t="str">
        <v>R-00805</v>
      </c>
      <c r="B806" t="str">
        <v>S-0135</v>
      </c>
      <c r="C806" t="str">
        <v>Operational</v>
      </c>
      <c r="D806" t="str">
        <v>Key equipment calibration/certification renewal pending</v>
      </c>
      <c r="E806" t="str">
        <v>Medium</v>
      </c>
      <c r="F806" t="str">
        <v>Low</v>
      </c>
      <c r="G806" t="str">
        <f>INDEX(Risk_Matrix!$B$2:$D$4,MATCH(E806,Risk_Matrix!$A$2:$A$4,0),MATCH(F806,Risk_Matrix!$B$1:$D$1,0))</f>
        <v>Low</v>
      </c>
      <c r="H806" s="1">
        <v>46225</v>
      </c>
      <c r="I806" t="str">
        <v>Closed</v>
      </c>
      <c r="J806" t="str">
        <v>Issue closed out following corrective action</v>
      </c>
      <c r="K806" t="str">
        <v>Clinical Ops Manager</v>
      </c>
      <c r="L806">
        <f>IF(G806="High",3,IF(G806="Medium",2,1))</f>
        <v>1</v>
      </c>
    </row>
    <row r="807">
      <c r="A807" t="str">
        <v>R-00806</v>
      </c>
      <c r="B807" t="str">
        <v>S-0135</v>
      </c>
      <c r="C807" t="str">
        <v>Compliance</v>
      </c>
      <c r="D807" t="str">
        <v>GCP refresher training overdue for part of site staff</v>
      </c>
      <c r="E807" t="str">
        <v>Medium</v>
      </c>
      <c r="F807" t="str">
        <v>Medium</v>
      </c>
      <c r="G807" t="str">
        <f>INDEX(Risk_Matrix!$B$2:$D$4,MATCH(E807,Risk_Matrix!$A$2:$A$4,0),MATCH(F807,Risk_Matrix!$B$1:$D$1,0))</f>
        <v>Medium</v>
      </c>
      <c r="H807" s="1">
        <v>46187</v>
      </c>
      <c r="I807" t="str">
        <v>Open</v>
      </c>
      <c r="J807" t="str">
        <v>Action plan pending sponsor/site review</v>
      </c>
      <c r="K807" t="str">
        <v>Regulatory Affairs Lead</v>
      </c>
      <c r="L807">
        <f>IF(G807="High",3,IF(G807="Medium",2,1))</f>
        <v>2</v>
      </c>
    </row>
    <row r="808">
      <c r="A808" t="str">
        <v>R-00807</v>
      </c>
      <c r="B808" t="str">
        <v>S-0135</v>
      </c>
      <c r="C808" t="str">
        <v>Enrollment</v>
      </c>
      <c r="D808" t="str">
        <v>Screen failure rate above regional average in past studies</v>
      </c>
      <c r="E808" t="str">
        <v>Low</v>
      </c>
      <c r="F808" t="str">
        <v>High</v>
      </c>
      <c r="G808" t="str">
        <f>INDEX(Risk_Matrix!$B$2:$D$4,MATCH(E808,Risk_Matrix!$A$2:$A$4,0),MATCH(F808,Risk_Matrix!$B$1:$D$1,0))</f>
        <v>Medium</v>
      </c>
      <c r="H808" s="1">
        <v>46234</v>
      </c>
      <c r="I808" t="str">
        <v>Open</v>
      </c>
      <c r="J808" t="str">
        <v>Action plan pending sponsor/site review</v>
      </c>
      <c r="K808" t="str">
        <v>Site Feasibility Lead</v>
      </c>
      <c r="L808">
        <f>IF(G808="High",3,IF(G808="Medium",2,1))</f>
        <v>2</v>
      </c>
    </row>
    <row r="809">
      <c r="A809" t="str">
        <v>R-00808</v>
      </c>
      <c r="B809" t="str">
        <v>S-0135</v>
      </c>
      <c r="C809" t="str">
        <v>Competitive</v>
      </c>
      <c r="D809" t="str">
        <v>One or more competing trials recruiting the same indication nearby</v>
      </c>
      <c r="E809" t="str">
        <v>Low</v>
      </c>
      <c r="F809" t="str">
        <v>High</v>
      </c>
      <c r="G809" t="str">
        <f>INDEX(Risk_Matrix!$B$2:$D$4,MATCH(E809,Risk_Matrix!$A$2:$A$4,0),MATCH(F809,Risk_Matrix!$B$1:$D$1,0))</f>
        <v>Medium</v>
      </c>
      <c r="H809" s="1">
        <v>46234</v>
      </c>
      <c r="I809" t="str">
        <v>Monitoring</v>
      </c>
      <c r="J809" t="str">
        <v>Tracking indicator reviewed at each monitoring visit</v>
      </c>
      <c r="K809" t="str">
        <v>Regulatory Affairs Lead</v>
      </c>
      <c r="L809">
        <f>IF(G809="High",3,IF(G809="Medium",2,1))</f>
        <v>2</v>
      </c>
    </row>
    <row r="810">
      <c r="A810" t="str">
        <v>R-00809</v>
      </c>
      <c r="B810" t="str">
        <v>S-0135</v>
      </c>
      <c r="C810" t="str">
        <v>Regulatory</v>
      </c>
      <c r="D810" t="str">
        <v>Local ethics committee review queue longer than regional average</v>
      </c>
      <c r="E810" t="str">
        <v>Medium</v>
      </c>
      <c r="F810" t="str">
        <v>Low</v>
      </c>
      <c r="G810" t="str">
        <f>INDEX(Risk_Matrix!$B$2:$D$4,MATCH(E810,Risk_Matrix!$A$2:$A$4,0),MATCH(F810,Risk_Matrix!$B$1:$D$1,0))</f>
        <v>Low</v>
      </c>
      <c r="H810" s="1">
        <v>46173</v>
      </c>
      <c r="I810" t="str">
        <v>Open</v>
      </c>
      <c r="J810" t="str">
        <v>Action plan pending sponsor/site review</v>
      </c>
      <c r="K810" t="str">
        <v>Regulatory Affairs Lead</v>
      </c>
      <c r="L810">
        <f>IF(G810="High",3,IF(G810="Medium",2,1))</f>
        <v>1</v>
      </c>
    </row>
    <row r="811">
      <c r="A811" t="str">
        <v>R-00810</v>
      </c>
      <c r="B811" t="str">
        <v>S-0135</v>
      </c>
      <c r="C811" t="str">
        <v>Data Integrity</v>
      </c>
      <c r="D811" t="str">
        <v>Site is new to the sponsor's EDC platform, limited track record</v>
      </c>
      <c r="E811" t="str">
        <v>Medium</v>
      </c>
      <c r="F811" t="str">
        <v>Low</v>
      </c>
      <c r="G811" t="str">
        <f>INDEX(Risk_Matrix!$B$2:$D$4,MATCH(E811,Risk_Matrix!$A$2:$A$4,0),MATCH(F811,Risk_Matrix!$B$1:$D$1,0))</f>
        <v>Low</v>
      </c>
      <c r="H811" s="1">
        <v>46121</v>
      </c>
      <c r="I811" t="str">
        <v>Mitigated</v>
      </c>
      <c r="J811" t="str">
        <v>Mitigation actions completed; residual risk accepted</v>
      </c>
      <c r="K811" t="str">
        <v>Data Management Lead</v>
      </c>
      <c r="L811">
        <f>IF(G811="High",3,IF(G811="Medium",2,1))</f>
        <v>1</v>
      </c>
    </row>
    <row r="812">
      <c r="A812" t="str">
        <v>R-00811</v>
      </c>
      <c r="B812" t="str">
        <v>S-0136</v>
      </c>
      <c r="C812" t="str">
        <v>Operational</v>
      </c>
      <c r="D812" t="str">
        <v>Clinical coordinator role currently open, may delay start-up</v>
      </c>
      <c r="E812" t="str">
        <v>Low</v>
      </c>
      <c r="F812" t="str">
        <v>Low</v>
      </c>
      <c r="G812" t="str">
        <f>INDEX(Risk_Matrix!$B$2:$D$4,MATCH(E812,Risk_Matrix!$A$2:$A$4,0),MATCH(F812,Risk_Matrix!$B$1:$D$1,0))</f>
        <v>Low</v>
      </c>
      <c r="H812" s="1">
        <v>46225</v>
      </c>
      <c r="I812" t="str">
        <v>Monitoring</v>
      </c>
      <c r="J812" t="str">
        <v>Tracking indicator reviewed at each monitoring visit</v>
      </c>
      <c r="K812" t="str">
        <v>Site Feasibility Lead</v>
      </c>
      <c r="L812">
        <f>IF(G812="High",3,IF(G812="Medium",2,1))</f>
        <v>1</v>
      </c>
    </row>
    <row r="813">
      <c r="A813" t="str">
        <v>R-00812</v>
      </c>
      <c r="B813" t="str">
        <v>S-0136</v>
      </c>
      <c r="C813" t="str">
        <v>Compliance</v>
      </c>
      <c r="D813" t="str">
        <v>GCP refresher training overdue for part of site staff</v>
      </c>
      <c r="E813" t="str">
        <v>Low</v>
      </c>
      <c r="F813" t="str">
        <v>Low</v>
      </c>
      <c r="G813" t="str">
        <f>INDEX(Risk_Matrix!$B$2:$D$4,MATCH(E813,Risk_Matrix!$A$2:$A$4,0),MATCH(F813,Risk_Matrix!$B$1:$D$1,0))</f>
        <v>Low</v>
      </c>
      <c r="H813" s="1">
        <v>46102</v>
      </c>
      <c r="I813" t="str">
        <v>Closed</v>
      </c>
      <c r="J813" t="str">
        <v>Issue closed out following corrective action</v>
      </c>
      <c r="K813" t="str">
        <v>Regulatory Affairs Lead</v>
      </c>
      <c r="L813">
        <f>IF(G813="High",3,IF(G813="Medium",2,1))</f>
        <v>1</v>
      </c>
    </row>
    <row r="814">
      <c r="A814" t="str">
        <v>R-00813</v>
      </c>
      <c r="B814" t="str">
        <v>S-0136</v>
      </c>
      <c r="C814" t="str">
        <v>Enrollment</v>
      </c>
      <c r="D814" t="str">
        <v>Referral pipeline narrower than target eligible population</v>
      </c>
      <c r="E814" t="str">
        <v>High</v>
      </c>
      <c r="F814" t="str">
        <v>Medium</v>
      </c>
      <c r="G814" t="str">
        <f>INDEX(Risk_Matrix!$B$2:$D$4,MATCH(E814,Risk_Matrix!$A$2:$A$4,0),MATCH(F814,Risk_Matrix!$B$1:$D$1,0))</f>
        <v>High</v>
      </c>
      <c r="H814" s="1">
        <v>46100</v>
      </c>
      <c r="I814" t="str">
        <v>Mitigated</v>
      </c>
      <c r="J814" t="str">
        <v>Mitigation actions completed; residual risk accepted</v>
      </c>
      <c r="K814" t="str">
        <v>Site Feasibility Lead</v>
      </c>
      <c r="L814">
        <f>IF(G814="High",3,IF(G814="Medium",2,1))</f>
        <v>3</v>
      </c>
    </row>
    <row r="815">
      <c r="A815" t="str">
        <v>R-00814</v>
      </c>
      <c r="B815" t="str">
        <v>S-0136</v>
      </c>
      <c r="C815" t="str">
        <v>Competitive</v>
      </c>
      <c r="D815" t="str">
        <v>One or more competing trials recruiting the same indication nearby</v>
      </c>
      <c r="E815" t="str">
        <v>Medium</v>
      </c>
      <c r="F815" t="str">
        <v>Medium</v>
      </c>
      <c r="G815" t="str">
        <f>INDEX(Risk_Matrix!$B$2:$D$4,MATCH(E815,Risk_Matrix!$A$2:$A$4,0),MATCH(F815,Risk_Matrix!$B$1:$D$1,0))</f>
        <v>Medium</v>
      </c>
      <c r="H815" s="1">
        <v>46206</v>
      </c>
      <c r="I815" t="str">
        <v>Open</v>
      </c>
      <c r="J815" t="str">
        <v>Action plan pending sponsor/site review</v>
      </c>
      <c r="K815" t="str">
        <v>Clinical Ops Manager</v>
      </c>
      <c r="L815">
        <f>IF(G815="High",3,IF(G815="Medium",2,1))</f>
        <v>2</v>
      </c>
    </row>
    <row r="816">
      <c r="A816" t="str">
        <v>R-00815</v>
      </c>
      <c r="B816" t="str">
        <v>S-0136</v>
      </c>
      <c r="C816" t="str">
        <v>Regulatory</v>
      </c>
      <c r="D816" t="str">
        <v>Local ethics committee review queue longer than regional average</v>
      </c>
      <c r="E816" t="str">
        <v>Low</v>
      </c>
      <c r="F816" t="str">
        <v>Low</v>
      </c>
      <c r="G816" t="str">
        <f>INDEX(Risk_Matrix!$B$2:$D$4,MATCH(E816,Risk_Matrix!$A$2:$A$4,0),MATCH(F816,Risk_Matrix!$B$1:$D$1,0))</f>
        <v>Low</v>
      </c>
      <c r="H816" s="1">
        <v>46168</v>
      </c>
      <c r="I816" t="str">
        <v>Open</v>
      </c>
      <c r="J816" t="str">
        <v>Action plan pending sponsor/site review</v>
      </c>
      <c r="K816" t="str">
        <v>Regulatory Affairs Lead</v>
      </c>
      <c r="L816">
        <f>IF(G816="High",3,IF(G816="Medium",2,1))</f>
        <v>1</v>
      </c>
    </row>
    <row r="817">
      <c r="A817" t="str">
        <v>R-00816</v>
      </c>
      <c r="B817" t="str">
        <v>S-0136</v>
      </c>
      <c r="C817" t="str">
        <v>Data Integrity</v>
      </c>
      <c r="D817" t="str">
        <v>EDC query resolution time above sponsor benchmark historically</v>
      </c>
      <c r="E817" t="str">
        <v>Medium</v>
      </c>
      <c r="F817" t="str">
        <v>Low</v>
      </c>
      <c r="G817" t="str">
        <f>INDEX(Risk_Matrix!$B$2:$D$4,MATCH(E817,Risk_Matrix!$A$2:$A$4,0),MATCH(F817,Risk_Matrix!$B$1:$D$1,0))</f>
        <v>Low</v>
      </c>
      <c r="H817" s="1">
        <v>46061</v>
      </c>
      <c r="I817" t="str">
        <v>Monitoring</v>
      </c>
      <c r="J817" t="str">
        <v>Under active monitoring; escalate if trend worsens</v>
      </c>
      <c r="K817" t="str">
        <v>Data Management Lead</v>
      </c>
      <c r="L817">
        <f>IF(G817="High",3,IF(G817="Medium",2,1))</f>
        <v>1</v>
      </c>
    </row>
    <row r="818">
      <c r="A818" t="str">
        <v>R-00817</v>
      </c>
      <c r="B818" t="str">
        <v>S-0137</v>
      </c>
      <c r="C818" t="str">
        <v>Operational</v>
      </c>
      <c r="D818" t="str">
        <v>Clinical coordinator role currently open, may delay start-up</v>
      </c>
      <c r="E818" t="str">
        <v>Low</v>
      </c>
      <c r="F818" t="str">
        <v>Low</v>
      </c>
      <c r="G818" t="str">
        <f>INDEX(Risk_Matrix!$B$2:$D$4,MATCH(E818,Risk_Matrix!$A$2:$A$4,0),MATCH(F818,Risk_Matrix!$B$1:$D$1,0))</f>
        <v>Low</v>
      </c>
      <c r="H818" s="1">
        <v>46200</v>
      </c>
      <c r="I818" t="str">
        <v>Closed</v>
      </c>
      <c r="J818" t="str">
        <v>Resolved; no further action required</v>
      </c>
      <c r="K818" t="str">
        <v>Clinical Ops Manager</v>
      </c>
      <c r="L818">
        <f>IF(G818="High",3,IF(G818="Medium",2,1))</f>
        <v>1</v>
      </c>
    </row>
    <row r="819">
      <c r="A819" t="str">
        <v>R-00818</v>
      </c>
      <c r="B819" t="str">
        <v>S-0137</v>
      </c>
      <c r="C819" t="str">
        <v>Compliance</v>
      </c>
      <c r="D819" t="str">
        <v>Prior regulatory inspection finding not yet fully closed out</v>
      </c>
      <c r="E819" t="str">
        <v>High</v>
      </c>
      <c r="F819" t="str">
        <v>Low</v>
      </c>
      <c r="G819" t="str">
        <f>INDEX(Risk_Matrix!$B$2:$D$4,MATCH(E819,Risk_Matrix!$A$2:$A$4,0),MATCH(F819,Risk_Matrix!$B$1:$D$1,0))</f>
        <v>Medium</v>
      </c>
      <c r="H819" s="1">
        <v>46086</v>
      </c>
      <c r="I819" t="str">
        <v>Mitigated</v>
      </c>
      <c r="J819" t="str">
        <v>Mitigation actions completed; residual risk accepted</v>
      </c>
      <c r="K819" t="str">
        <v>Data Management Lead</v>
      </c>
      <c r="L819">
        <f>IF(G819="High",3,IF(G819="Medium",2,1))</f>
        <v>2</v>
      </c>
    </row>
    <row r="820">
      <c r="A820" t="str">
        <v>R-00819</v>
      </c>
      <c r="B820" t="str">
        <v>S-0137</v>
      </c>
      <c r="C820" t="str">
        <v>Enrollment</v>
      </c>
      <c r="D820" t="str">
        <v>Referral pipeline narrower than target eligible population</v>
      </c>
      <c r="E820" t="str">
        <v>High</v>
      </c>
      <c r="F820" t="str">
        <v>Low</v>
      </c>
      <c r="G820" t="str">
        <f>INDEX(Risk_Matrix!$B$2:$D$4,MATCH(E820,Risk_Matrix!$A$2:$A$4,0),MATCH(F820,Risk_Matrix!$B$1:$D$1,0))</f>
        <v>Medium</v>
      </c>
      <c r="H820" s="1">
        <v>46163</v>
      </c>
      <c r="I820" t="str">
        <v>Monitoring</v>
      </c>
      <c r="J820" t="str">
        <v>Tracking indicator reviewed at each monitoring visit</v>
      </c>
      <c r="K820" t="str">
        <v>Site Feasibility Lead</v>
      </c>
      <c r="L820">
        <f>IF(G820="High",3,IF(G820="Medium",2,1))</f>
        <v>2</v>
      </c>
    </row>
    <row r="821">
      <c r="A821" t="str">
        <v>R-00820</v>
      </c>
      <c r="B821" t="str">
        <v>S-0137</v>
      </c>
      <c r="C821" t="str">
        <v>Competitive</v>
      </c>
      <c r="D821" t="str">
        <v>Shared patient pool with an adjacent high-volume site</v>
      </c>
      <c r="E821" t="str">
        <v>Low</v>
      </c>
      <c r="F821" t="str">
        <v>Low</v>
      </c>
      <c r="G821" t="str">
        <f>INDEX(Risk_Matrix!$B$2:$D$4,MATCH(E821,Risk_Matrix!$A$2:$A$4,0),MATCH(F821,Risk_Matrix!$B$1:$D$1,0))</f>
        <v>Low</v>
      </c>
      <c r="H821" s="1">
        <v>46178</v>
      </c>
      <c r="I821" t="str">
        <v>Closed</v>
      </c>
      <c r="J821" t="str">
        <v>Issue closed out following corrective action</v>
      </c>
      <c r="K821" t="str">
        <v>Regulatory Affairs Lead</v>
      </c>
      <c r="L821">
        <f>IF(G821="High",3,IF(G821="Medium",2,1))</f>
        <v>1</v>
      </c>
    </row>
    <row r="822">
      <c r="A822" t="str">
        <v>R-00821</v>
      </c>
      <c r="B822" t="str">
        <v>S-0137</v>
      </c>
      <c r="C822" t="str">
        <v>Regulatory</v>
      </c>
      <c r="D822" t="str">
        <v>Local ethics committee review queue longer than regional average</v>
      </c>
      <c r="E822" t="str">
        <v>Medium</v>
      </c>
      <c r="F822" t="str">
        <v>Low</v>
      </c>
      <c r="G822" t="str">
        <f>INDEX(Risk_Matrix!$B$2:$D$4,MATCH(E822,Risk_Matrix!$A$2:$A$4,0),MATCH(F822,Risk_Matrix!$B$1:$D$1,0))</f>
        <v>Low</v>
      </c>
      <c r="H822" s="1">
        <v>46095</v>
      </c>
      <c r="I822" t="str">
        <v>Monitoring</v>
      </c>
      <c r="J822" t="str">
        <v>Under active monitoring; escalate if trend worsens</v>
      </c>
      <c r="K822" t="str">
        <v>Regulatory Affairs Lead</v>
      </c>
      <c r="L822">
        <f>IF(G822="High",3,IF(G822="Medium",2,1))</f>
        <v>1</v>
      </c>
    </row>
    <row r="823">
      <c r="A823" t="str">
        <v>R-00822</v>
      </c>
      <c r="B823" t="str">
        <v>S-0137</v>
      </c>
      <c r="C823" t="str">
        <v>Data Integrity</v>
      </c>
      <c r="D823" t="str">
        <v>Source data verification gap flagged in a previous monitoring visit</v>
      </c>
      <c r="E823" t="str">
        <v>Medium</v>
      </c>
      <c r="F823" t="str">
        <v>High</v>
      </c>
      <c r="G823" t="str">
        <f>INDEX(Risk_Matrix!$B$2:$D$4,MATCH(E823,Risk_Matrix!$A$2:$A$4,0),MATCH(F823,Risk_Matrix!$B$1:$D$1,0))</f>
        <v>High</v>
      </c>
      <c r="H823" s="1">
        <v>46156</v>
      </c>
      <c r="I823" t="str">
        <v>Monitoring</v>
      </c>
      <c r="J823" t="str">
        <v>Tracking indicator reviewed at each monitoring visit</v>
      </c>
      <c r="K823" t="str">
        <v>Data Management Lead</v>
      </c>
      <c r="L823">
        <f>IF(G823="High",3,IF(G823="Medium",2,1))</f>
        <v>3</v>
      </c>
    </row>
    <row r="824">
      <c r="A824" t="str">
        <v>R-00823</v>
      </c>
      <c r="B824" t="str">
        <v>S-0138</v>
      </c>
      <c r="C824" t="str">
        <v>Operational</v>
      </c>
      <c r="D824" t="str">
        <v>Nursing staff ratio below recommended threshold for trial volume</v>
      </c>
      <c r="E824" t="str">
        <v>Medium</v>
      </c>
      <c r="F824" t="str">
        <v>Low</v>
      </c>
      <c r="G824" t="str">
        <f>INDEX(Risk_Matrix!$B$2:$D$4,MATCH(E824,Risk_Matrix!$A$2:$A$4,0),MATCH(F824,Risk_Matrix!$B$1:$D$1,0))</f>
        <v>Low</v>
      </c>
      <c r="H824" s="1">
        <v>46154</v>
      </c>
      <c r="I824" t="str">
        <v>Open</v>
      </c>
      <c r="J824" t="str">
        <v>Mitigation plan to be defined during site initiation visit</v>
      </c>
      <c r="K824" t="str">
        <v>Site Feasibility Lead</v>
      </c>
      <c r="L824">
        <f>IF(G824="High",3,IF(G824="Medium",2,1))</f>
        <v>1</v>
      </c>
    </row>
    <row r="825">
      <c r="A825" t="str">
        <v>R-00824</v>
      </c>
      <c r="B825" t="str">
        <v>S-0138</v>
      </c>
      <c r="C825" t="str">
        <v>Compliance</v>
      </c>
      <c r="D825" t="str">
        <v>Prior regulatory inspection finding not yet fully closed out</v>
      </c>
      <c r="E825" t="str">
        <v>Low</v>
      </c>
      <c r="F825" t="str">
        <v>Medium</v>
      </c>
      <c r="G825" t="str">
        <f>INDEX(Risk_Matrix!$B$2:$D$4,MATCH(E825,Risk_Matrix!$A$2:$A$4,0),MATCH(F825,Risk_Matrix!$B$1:$D$1,0))</f>
        <v>Low</v>
      </c>
      <c r="H825" s="1">
        <v>46186</v>
      </c>
      <c r="I825" t="str">
        <v>Closed</v>
      </c>
      <c r="J825" t="str">
        <v>Issue closed out following corrective action</v>
      </c>
      <c r="K825" t="str">
        <v>Regulatory Affairs Lead</v>
      </c>
      <c r="L825">
        <f>IF(G825="High",3,IF(G825="Medium",2,1))</f>
        <v>1</v>
      </c>
    </row>
    <row r="826">
      <c r="A826" t="str">
        <v>R-00825</v>
      </c>
      <c r="B826" t="str">
        <v>S-0138</v>
      </c>
      <c r="C826" t="str">
        <v>Enrollment</v>
      </c>
      <c r="D826" t="str">
        <v>Screen failure rate above regional average in past studies</v>
      </c>
      <c r="E826" t="str">
        <v>Low</v>
      </c>
      <c r="F826" t="str">
        <v>Low</v>
      </c>
      <c r="G826" t="str">
        <f>INDEX(Risk_Matrix!$B$2:$D$4,MATCH(E826,Risk_Matrix!$A$2:$A$4,0),MATCH(F826,Risk_Matrix!$B$1:$D$1,0))</f>
        <v>Low</v>
      </c>
      <c r="H826" s="1">
        <v>46232</v>
      </c>
      <c r="I826" t="str">
        <v>Mitigated</v>
      </c>
      <c r="J826" t="str">
        <v>Mitigation actions completed; residual risk accepted</v>
      </c>
      <c r="K826" t="str">
        <v>Site Feasibility Lead</v>
      </c>
      <c r="L826">
        <f>IF(G826="High",3,IF(G826="Medium",2,1))</f>
        <v>1</v>
      </c>
    </row>
    <row r="827">
      <c r="A827" t="str">
        <v>R-00826</v>
      </c>
      <c r="B827" t="str">
        <v>S-0138</v>
      </c>
      <c r="C827" t="str">
        <v>Competitive</v>
      </c>
      <c r="D827" t="str">
        <v>One or more competing trials recruiting the same indication nearby</v>
      </c>
      <c r="E827" t="str">
        <v>Medium</v>
      </c>
      <c r="F827" t="str">
        <v>High</v>
      </c>
      <c r="G827" t="str">
        <f>INDEX(Risk_Matrix!$B$2:$D$4,MATCH(E827,Risk_Matrix!$A$2:$A$4,0),MATCH(F827,Risk_Matrix!$B$1:$D$1,0))</f>
        <v>High</v>
      </c>
      <c r="H827" s="1">
        <v>46171</v>
      </c>
      <c r="I827" t="str">
        <v>Open</v>
      </c>
      <c r="J827" t="str">
        <v>Mitigation plan to be defined during site initiation visit</v>
      </c>
      <c r="K827" t="str">
        <v>Clinical Ops Manager</v>
      </c>
      <c r="L827">
        <f>IF(G827="High",3,IF(G827="Medium",2,1))</f>
        <v>3</v>
      </c>
    </row>
    <row r="828">
      <c r="A828" t="str">
        <v>R-00827</v>
      </c>
      <c r="B828" t="str">
        <v>S-0138</v>
      </c>
      <c r="C828" t="str">
        <v>Regulatory</v>
      </c>
      <c r="D828" t="str">
        <v>Local ethics committee review queue longer than regional average</v>
      </c>
      <c r="E828" t="str">
        <v>Low</v>
      </c>
      <c r="F828" t="str">
        <v>Low</v>
      </c>
      <c r="G828" t="str">
        <f>INDEX(Risk_Matrix!$B$2:$D$4,MATCH(E828,Risk_Matrix!$A$2:$A$4,0),MATCH(F828,Risk_Matrix!$B$1:$D$1,0))</f>
        <v>Low</v>
      </c>
      <c r="H828" s="1">
        <v>46063</v>
      </c>
      <c r="I828" t="str">
        <v>Monitoring</v>
      </c>
      <c r="J828" t="str">
        <v>Under active monitoring; escalate if trend worsens</v>
      </c>
      <c r="K828" t="str">
        <v>Regulatory Affairs Lead</v>
      </c>
      <c r="L828">
        <f>IF(G828="High",3,IF(G828="Medium",2,1))</f>
        <v>1</v>
      </c>
    </row>
    <row r="829">
      <c r="A829" t="str">
        <v>R-00828</v>
      </c>
      <c r="B829" t="str">
        <v>S-0138</v>
      </c>
      <c r="C829" t="str">
        <v>Data Integrity</v>
      </c>
      <c r="D829" t="str">
        <v>Source data verification gap flagged in a previous monitoring visit</v>
      </c>
      <c r="E829" t="str">
        <v>Medium</v>
      </c>
      <c r="F829" t="str">
        <v>Medium</v>
      </c>
      <c r="G829" t="str">
        <f>INDEX(Risk_Matrix!$B$2:$D$4,MATCH(E829,Risk_Matrix!$A$2:$A$4,0),MATCH(F829,Risk_Matrix!$B$1:$D$1,0))</f>
        <v>Medium</v>
      </c>
      <c r="H829" s="1">
        <v>46189</v>
      </c>
      <c r="I829" t="str">
        <v>Open</v>
      </c>
      <c r="J829" t="str">
        <v>Action plan pending sponsor/site review</v>
      </c>
      <c r="K829" t="str">
        <v>Data Management Lead</v>
      </c>
      <c r="L829">
        <f>IF(G829="High",3,IF(G829="Medium",2,1))</f>
        <v>2</v>
      </c>
    </row>
    <row r="830">
      <c r="A830" t="str">
        <v>R-00829</v>
      </c>
      <c r="B830" t="str">
        <v>S-0139</v>
      </c>
      <c r="C830" t="str">
        <v>Operational</v>
      </c>
      <c r="D830" t="str">
        <v>Nursing staff ratio below recommended threshold for trial volume</v>
      </c>
      <c r="E830" t="str">
        <v>Low</v>
      </c>
      <c r="F830" t="str">
        <v>Low</v>
      </c>
      <c r="G830" t="str">
        <f>INDEX(Risk_Matrix!$B$2:$D$4,MATCH(E830,Risk_Matrix!$A$2:$A$4,0),MATCH(F830,Risk_Matrix!$B$1:$D$1,0))</f>
        <v>Low</v>
      </c>
      <c r="H830" s="1">
        <v>46135</v>
      </c>
      <c r="I830" t="str">
        <v>Mitigated</v>
      </c>
      <c r="J830" t="str">
        <v>Corrective action implemented; monitored at next visit</v>
      </c>
      <c r="K830" t="str">
        <v>Site Feasibility Lead</v>
      </c>
      <c r="L830">
        <f>IF(G830="High",3,IF(G830="Medium",2,1))</f>
        <v>1</v>
      </c>
    </row>
    <row r="831">
      <c r="A831" t="str">
        <v>R-00830</v>
      </c>
      <c r="B831" t="str">
        <v>S-0139</v>
      </c>
      <c r="C831" t="str">
        <v>Compliance</v>
      </c>
      <c r="D831" t="str">
        <v>Prior regulatory inspection finding not yet fully closed out</v>
      </c>
      <c r="E831" t="str">
        <v>Medium</v>
      </c>
      <c r="F831" t="str">
        <v>Medium</v>
      </c>
      <c r="G831" t="str">
        <f>INDEX(Risk_Matrix!$B$2:$D$4,MATCH(E831,Risk_Matrix!$A$2:$A$4,0),MATCH(F831,Risk_Matrix!$B$1:$D$1,0))</f>
        <v>Medium</v>
      </c>
      <c r="H831" s="1">
        <v>46222</v>
      </c>
      <c r="I831" t="str">
        <v>Monitoring</v>
      </c>
      <c r="J831" t="str">
        <v>Tracking indicator reviewed at each monitoring visit</v>
      </c>
      <c r="K831" t="str">
        <v>Regulatory Affairs Lead</v>
      </c>
      <c r="L831">
        <f>IF(G831="High",3,IF(G831="Medium",2,1))</f>
        <v>2</v>
      </c>
    </row>
    <row r="832">
      <c r="A832" t="str">
        <v>R-00831</v>
      </c>
      <c r="B832" t="str">
        <v>S-0139</v>
      </c>
      <c r="C832" t="str">
        <v>Enrollment</v>
      </c>
      <c r="D832" t="str">
        <v>Patient travel distance may affect long-term retention</v>
      </c>
      <c r="E832" t="str">
        <v>Medium</v>
      </c>
      <c r="F832" t="str">
        <v>Medium</v>
      </c>
      <c r="G832" t="str">
        <f>INDEX(Risk_Matrix!$B$2:$D$4,MATCH(E832,Risk_Matrix!$A$2:$A$4,0),MATCH(F832,Risk_Matrix!$B$1:$D$1,0))</f>
        <v>Medium</v>
      </c>
      <c r="H832" s="1">
        <v>46214</v>
      </c>
      <c r="I832" t="str">
        <v>Monitoring</v>
      </c>
      <c r="J832" t="str">
        <v>Under active monitoring; escalate if trend worsens</v>
      </c>
      <c r="K832" t="str">
        <v>Study Start-Up Specialist</v>
      </c>
      <c r="L832">
        <f>IF(G832="High",3,IF(G832="Medium",2,1))</f>
        <v>2</v>
      </c>
    </row>
    <row r="833">
      <c r="A833" t="str">
        <v>R-00832</v>
      </c>
      <c r="B833" t="str">
        <v>S-0139</v>
      </c>
      <c r="C833" t="str">
        <v>Competitive</v>
      </c>
      <c r="D833" t="str">
        <v>Shared patient pool with an adjacent high-volume site</v>
      </c>
      <c r="E833" t="str">
        <v>High</v>
      </c>
      <c r="F833" t="str">
        <v>Low</v>
      </c>
      <c r="G833" t="str">
        <f>INDEX(Risk_Matrix!$B$2:$D$4,MATCH(E833,Risk_Matrix!$A$2:$A$4,0),MATCH(F833,Risk_Matrix!$B$1:$D$1,0))</f>
        <v>Medium</v>
      </c>
      <c r="H833" s="1">
        <v>46218</v>
      </c>
      <c r="I833" t="str">
        <v>Monitoring</v>
      </c>
      <c r="J833" t="str">
        <v>Tracking indicator reviewed at each monitoring visit</v>
      </c>
      <c r="K833" t="str">
        <v>Clinical Ops Manager</v>
      </c>
      <c r="L833">
        <f>IF(G833="High",3,IF(G833="Medium",2,1))</f>
        <v>2</v>
      </c>
    </row>
    <row r="834">
      <c r="A834" t="str">
        <v>R-00833</v>
      </c>
      <c r="B834" t="str">
        <v>S-0139</v>
      </c>
      <c r="C834" t="str">
        <v>Regulatory</v>
      </c>
      <c r="D834" t="str">
        <v>Recent local regulatory policy change may affect approval timeline</v>
      </c>
      <c r="E834" t="str">
        <v>Low</v>
      </c>
      <c r="F834" t="str">
        <v>Medium</v>
      </c>
      <c r="G834" t="str">
        <f>INDEX(Risk_Matrix!$B$2:$D$4,MATCH(E834,Risk_Matrix!$A$2:$A$4,0),MATCH(F834,Risk_Matrix!$B$1:$D$1,0))</f>
        <v>Low</v>
      </c>
      <c r="H834" s="1">
        <v>46072</v>
      </c>
      <c r="I834" t="str">
        <v>Mitigated</v>
      </c>
      <c r="J834" t="str">
        <v>Corrective action implemented; monitored at next visit</v>
      </c>
      <c r="K834" t="str">
        <v>Regulatory Affairs Lead</v>
      </c>
      <c r="L834">
        <f>IF(G834="High",3,IF(G834="Medium",2,1))</f>
        <v>1</v>
      </c>
    </row>
    <row r="835">
      <c r="A835" t="str">
        <v>R-00834</v>
      </c>
      <c r="B835" t="str">
        <v>S-0139</v>
      </c>
      <c r="C835" t="str">
        <v>Data Integrity</v>
      </c>
      <c r="D835" t="str">
        <v>Site is new to the sponsor's EDC platform, limited track record</v>
      </c>
      <c r="E835" t="str">
        <v>Low</v>
      </c>
      <c r="F835" t="str">
        <v>Medium</v>
      </c>
      <c r="G835" t="str">
        <f>INDEX(Risk_Matrix!$B$2:$D$4,MATCH(E835,Risk_Matrix!$A$2:$A$4,0),MATCH(F835,Risk_Matrix!$B$1:$D$1,0))</f>
        <v>Low</v>
      </c>
      <c r="H835" s="1">
        <v>46207</v>
      </c>
      <c r="I835" t="str">
        <v>Open</v>
      </c>
      <c r="J835" t="str">
        <v>Action plan pending sponsor/site review</v>
      </c>
      <c r="K835" t="str">
        <v>Data Management Lead</v>
      </c>
      <c r="L835">
        <f>IF(G835="High",3,IF(G835="Medium",2,1))</f>
        <v>1</v>
      </c>
    </row>
    <row r="836">
      <c r="A836" t="str">
        <v>R-00835</v>
      </c>
      <c r="B836" t="str">
        <v>S-0140</v>
      </c>
      <c r="C836" t="str">
        <v>Operational</v>
      </c>
      <c r="D836" t="str">
        <v>Nursing staff ratio below recommended threshold for trial volume</v>
      </c>
      <c r="E836" t="str">
        <v>Low</v>
      </c>
      <c r="F836" t="str">
        <v>Medium</v>
      </c>
      <c r="G836" t="str">
        <f>INDEX(Risk_Matrix!$B$2:$D$4,MATCH(E836,Risk_Matrix!$A$2:$A$4,0),MATCH(F836,Risk_Matrix!$B$1:$D$1,0))</f>
        <v>Low</v>
      </c>
      <c r="H836" s="1">
        <v>46163</v>
      </c>
      <c r="I836" t="str">
        <v>Mitigated</v>
      </c>
      <c r="J836" t="str">
        <v>Mitigation actions completed; residual risk accepted</v>
      </c>
      <c r="K836" t="str">
        <v>Clinical Ops Manager</v>
      </c>
      <c r="L836">
        <f>IF(G836="High",3,IF(G836="Medium",2,1))</f>
        <v>1</v>
      </c>
    </row>
    <row r="837">
      <c r="A837" t="str">
        <v>R-00836</v>
      </c>
      <c r="B837" t="str">
        <v>S-0140</v>
      </c>
      <c r="C837" t="str">
        <v>Compliance</v>
      </c>
      <c r="D837" t="str">
        <v>Informed consent documentation gap flagged in last internal audit</v>
      </c>
      <c r="E837" t="str">
        <v>Medium</v>
      </c>
      <c r="F837" t="str">
        <v>Medium</v>
      </c>
      <c r="G837" t="str">
        <f>INDEX(Risk_Matrix!$B$2:$D$4,MATCH(E837,Risk_Matrix!$A$2:$A$4,0),MATCH(F837,Risk_Matrix!$B$1:$D$1,0))</f>
        <v>Medium</v>
      </c>
      <c r="H837" s="1">
        <v>46144</v>
      </c>
      <c r="I837" t="str">
        <v>Monitoring</v>
      </c>
      <c r="J837" t="str">
        <v>Under active monitoring; escalate if trend worsens</v>
      </c>
      <c r="K837" t="str">
        <v>Data Management Lead</v>
      </c>
      <c r="L837">
        <f>IF(G837="High",3,IF(G837="Medium",2,1))</f>
        <v>2</v>
      </c>
    </row>
    <row r="838">
      <c r="A838" t="str">
        <v>R-00837</v>
      </c>
      <c r="B838" t="str">
        <v>S-0140</v>
      </c>
      <c r="C838" t="str">
        <v>Enrollment</v>
      </c>
      <c r="D838" t="str">
        <v>Screen failure rate above regional average in past studies</v>
      </c>
      <c r="E838" t="str">
        <v>High</v>
      </c>
      <c r="F838" t="str">
        <v>Medium</v>
      </c>
      <c r="G838" t="str">
        <f>INDEX(Risk_Matrix!$B$2:$D$4,MATCH(E838,Risk_Matrix!$A$2:$A$4,0),MATCH(F838,Risk_Matrix!$B$1:$D$1,0))</f>
        <v>High</v>
      </c>
      <c r="H838" s="1">
        <v>46181</v>
      </c>
      <c r="I838" t="str">
        <v>Monitoring</v>
      </c>
      <c r="J838" t="str">
        <v>Tracking indicator reviewed at each monitoring visit</v>
      </c>
      <c r="K838" t="str">
        <v>Site Feasibility Lead</v>
      </c>
      <c r="L838">
        <f>IF(G838="High",3,IF(G838="Medium",2,1))</f>
        <v>3</v>
      </c>
    </row>
    <row r="839">
      <c r="A839" t="str">
        <v>R-00838</v>
      </c>
      <c r="B839" t="str">
        <v>S-0140</v>
      </c>
      <c r="C839" t="str">
        <v>Competitive</v>
      </c>
      <c r="D839" t="str">
        <v>One or more competing trials recruiting the same indication nearby</v>
      </c>
      <c r="E839" t="str">
        <v>Low</v>
      </c>
      <c r="F839" t="str">
        <v>Medium</v>
      </c>
      <c r="G839" t="str">
        <f>INDEX(Risk_Matrix!$B$2:$D$4,MATCH(E839,Risk_Matrix!$A$2:$A$4,0),MATCH(F839,Risk_Matrix!$B$1:$D$1,0))</f>
        <v>Low</v>
      </c>
      <c r="H839" s="1">
        <v>46189</v>
      </c>
      <c r="I839" t="str">
        <v>Open</v>
      </c>
      <c r="J839" t="str">
        <v>Mitigation plan to be defined during site initiation visit</v>
      </c>
      <c r="K839" t="str">
        <v>Regulatory Affairs Lead</v>
      </c>
      <c r="L839">
        <f>IF(G839="High",3,IF(G839="Medium",2,1))</f>
        <v>1</v>
      </c>
    </row>
    <row r="840">
      <c r="A840" t="str">
        <v>R-00839</v>
      </c>
      <c r="B840" t="str">
        <v>S-0140</v>
      </c>
      <c r="C840" t="str">
        <v>Regulatory</v>
      </c>
      <c r="D840" t="str">
        <v>Local ethics committee review queue longer than regional average</v>
      </c>
      <c r="E840" t="str">
        <v>Low</v>
      </c>
      <c r="F840" t="str">
        <v>Low</v>
      </c>
      <c r="G840" t="str">
        <f>INDEX(Risk_Matrix!$B$2:$D$4,MATCH(E840,Risk_Matrix!$A$2:$A$4,0),MATCH(F840,Risk_Matrix!$B$1:$D$1,0))</f>
        <v>Low</v>
      </c>
      <c r="H840" s="1">
        <v>46166</v>
      </c>
      <c r="I840" t="str">
        <v>Closed</v>
      </c>
      <c r="J840" t="str">
        <v>Resolved; no further action required</v>
      </c>
      <c r="K840" t="str">
        <v>Regulatory Affairs Lead</v>
      </c>
      <c r="L840">
        <f>IF(G840="High",3,IF(G840="Medium",2,1))</f>
        <v>1</v>
      </c>
    </row>
    <row r="841">
      <c r="A841" t="str">
        <v>R-00840</v>
      </c>
      <c r="B841" t="str">
        <v>S-0140</v>
      </c>
      <c r="C841" t="str">
        <v>Data Integrity</v>
      </c>
      <c r="D841" t="str">
        <v>Source data verification gap flagged in a previous monitoring visit</v>
      </c>
      <c r="E841" t="str">
        <v>Low</v>
      </c>
      <c r="F841" t="str">
        <v>Low</v>
      </c>
      <c r="G841" t="str">
        <f>INDEX(Risk_Matrix!$B$2:$D$4,MATCH(E841,Risk_Matrix!$A$2:$A$4,0),MATCH(F841,Risk_Matrix!$B$1:$D$1,0))</f>
        <v>Low</v>
      </c>
      <c r="H841" s="1">
        <v>46221</v>
      </c>
      <c r="I841" t="str">
        <v>Monitoring</v>
      </c>
      <c r="J841" t="str">
        <v>Tracking indicator reviewed at each monitoring visit</v>
      </c>
      <c r="K841" t="str">
        <v>Data Management Lead</v>
      </c>
      <c r="L841">
        <f>IF(G841="High",3,IF(G841="Medium",2,1))</f>
        <v>1</v>
      </c>
    </row>
    <row r="842">
      <c r="A842" t="str">
        <v>R-00841</v>
      </c>
      <c r="B842" t="str">
        <v>S-0141</v>
      </c>
      <c r="C842" t="str">
        <v>Operational</v>
      </c>
      <c r="D842" t="str">
        <v>Key equipment calibration/certification renewal pending</v>
      </c>
      <c r="E842" t="str">
        <v>Medium</v>
      </c>
      <c r="F842" t="str">
        <v>High</v>
      </c>
      <c r="G842" t="str">
        <f>INDEX(Risk_Matrix!$B$2:$D$4,MATCH(E842,Risk_Matrix!$A$2:$A$4,0),MATCH(F842,Risk_Matrix!$B$1:$D$1,0))</f>
        <v>High</v>
      </c>
      <c r="H842" s="1">
        <v>46192</v>
      </c>
      <c r="I842" t="str">
        <v>Open</v>
      </c>
      <c r="J842" t="str">
        <v>Mitigation plan to be defined during site initiation visit</v>
      </c>
      <c r="K842" t="str">
        <v>Site Feasibility Lead</v>
      </c>
      <c r="L842">
        <f>IF(G842="High",3,IF(G842="Medium",2,1))</f>
        <v>3</v>
      </c>
    </row>
    <row r="843">
      <c r="A843" t="str">
        <v>R-00842</v>
      </c>
      <c r="B843" t="str">
        <v>S-0141</v>
      </c>
      <c r="C843" t="str">
        <v>Compliance</v>
      </c>
      <c r="D843" t="str">
        <v>Prior regulatory inspection finding not yet fully closed out</v>
      </c>
      <c r="E843" t="str">
        <v>Low</v>
      </c>
      <c r="F843" t="str">
        <v>Low</v>
      </c>
      <c r="G843" t="str">
        <f>INDEX(Risk_Matrix!$B$2:$D$4,MATCH(E843,Risk_Matrix!$A$2:$A$4,0),MATCH(F843,Risk_Matrix!$B$1:$D$1,0))</f>
        <v>Low</v>
      </c>
      <c r="H843" s="1">
        <v>46124</v>
      </c>
      <c r="I843" t="str">
        <v>Monitoring</v>
      </c>
      <c r="J843" t="str">
        <v>Under active monitoring; escalate if trend worsens</v>
      </c>
      <c r="K843" t="str">
        <v>Data Management Lead</v>
      </c>
      <c r="L843">
        <f>IF(G843="High",3,IF(G843="Medium",2,1))</f>
        <v>1</v>
      </c>
    </row>
    <row r="844">
      <c r="A844" t="str">
        <v>R-00843</v>
      </c>
      <c r="B844" t="str">
        <v>S-0141</v>
      </c>
      <c r="C844" t="str">
        <v>Enrollment</v>
      </c>
      <c r="D844" t="str">
        <v>Screen failure rate above regional average in past studies</v>
      </c>
      <c r="E844" t="str">
        <v>Low</v>
      </c>
      <c r="F844" t="str">
        <v>Low</v>
      </c>
      <c r="G844" t="str">
        <f>INDEX(Risk_Matrix!$B$2:$D$4,MATCH(E844,Risk_Matrix!$A$2:$A$4,0),MATCH(F844,Risk_Matrix!$B$1:$D$1,0))</f>
        <v>Low</v>
      </c>
      <c r="H844" s="1">
        <v>46082</v>
      </c>
      <c r="I844" t="str">
        <v>Monitoring</v>
      </c>
      <c r="J844" t="str">
        <v>Under active monitoring; escalate if trend worsens</v>
      </c>
      <c r="K844" t="str">
        <v>Study Start-Up Specialist</v>
      </c>
      <c r="L844">
        <f>IF(G844="High",3,IF(G844="Medium",2,1))</f>
        <v>1</v>
      </c>
    </row>
    <row r="845">
      <c r="A845" t="str">
        <v>R-00844</v>
      </c>
      <c r="B845" t="str">
        <v>S-0141</v>
      </c>
      <c r="C845" t="str">
        <v>Competitive</v>
      </c>
      <c r="D845" t="str">
        <v>One or more competing trials recruiting the same indication nearby</v>
      </c>
      <c r="E845" t="str">
        <v>High</v>
      </c>
      <c r="F845" t="str">
        <v>Medium</v>
      </c>
      <c r="G845" t="str">
        <f>INDEX(Risk_Matrix!$B$2:$D$4,MATCH(E845,Risk_Matrix!$A$2:$A$4,0),MATCH(F845,Risk_Matrix!$B$1:$D$1,0))</f>
        <v>High</v>
      </c>
      <c r="H845" s="1">
        <v>46226</v>
      </c>
      <c r="I845" t="str">
        <v>Monitoring</v>
      </c>
      <c r="J845" t="str">
        <v>Tracking indicator reviewed at each monitoring visit</v>
      </c>
      <c r="K845" t="str">
        <v>Clinical Ops Manager</v>
      </c>
      <c r="L845">
        <f>IF(G845="High",3,IF(G845="Medium",2,1))</f>
        <v>3</v>
      </c>
    </row>
    <row r="846">
      <c r="A846" t="str">
        <v>R-00845</v>
      </c>
      <c r="B846" t="str">
        <v>S-0141</v>
      </c>
      <c r="C846" t="str">
        <v>Regulatory</v>
      </c>
      <c r="D846" t="str">
        <v>Recent local regulatory policy change may affect approval timeline</v>
      </c>
      <c r="E846" t="str">
        <v>Medium</v>
      </c>
      <c r="F846" t="str">
        <v>Low</v>
      </c>
      <c r="G846" t="str">
        <f>INDEX(Risk_Matrix!$B$2:$D$4,MATCH(E846,Risk_Matrix!$A$2:$A$4,0),MATCH(F846,Risk_Matrix!$B$1:$D$1,0))</f>
        <v>Low</v>
      </c>
      <c r="H846" s="1">
        <v>46069</v>
      </c>
      <c r="I846" t="str">
        <v>Closed</v>
      </c>
      <c r="J846" t="str">
        <v>Issue closed out following corrective action</v>
      </c>
      <c r="K846" t="str">
        <v>Regulatory Affairs Lead</v>
      </c>
      <c r="L846">
        <f>IF(G846="High",3,IF(G846="Medium",2,1))</f>
        <v>1</v>
      </c>
    </row>
    <row r="847">
      <c r="A847" t="str">
        <v>R-00846</v>
      </c>
      <c r="B847" t="str">
        <v>S-0141</v>
      </c>
      <c r="C847" t="str">
        <v>Data Integrity</v>
      </c>
      <c r="D847" t="str">
        <v>Site is new to the sponsor's EDC platform, limited track record</v>
      </c>
      <c r="E847" t="str">
        <v>Medium</v>
      </c>
      <c r="F847" t="str">
        <v>Low</v>
      </c>
      <c r="G847" t="str">
        <f>INDEX(Risk_Matrix!$B$2:$D$4,MATCH(E847,Risk_Matrix!$A$2:$A$4,0),MATCH(F847,Risk_Matrix!$B$1:$D$1,0))</f>
        <v>Low</v>
      </c>
      <c r="H847" s="1">
        <v>46227</v>
      </c>
      <c r="I847" t="str">
        <v>Closed</v>
      </c>
      <c r="J847" t="str">
        <v>Resolved; no further action required</v>
      </c>
      <c r="K847" t="str">
        <v>Data Management Lead</v>
      </c>
      <c r="L847">
        <f>IF(G847="High",3,IF(G847="Medium",2,1))</f>
        <v>1</v>
      </c>
    </row>
    <row r="848">
      <c r="A848" t="str">
        <v>R-00847</v>
      </c>
      <c r="B848" t="str">
        <v>S-0142</v>
      </c>
      <c r="C848" t="str">
        <v>Operational</v>
      </c>
      <c r="D848" t="str">
        <v>Key equipment calibration/certification renewal pending</v>
      </c>
      <c r="E848" t="str">
        <v>High</v>
      </c>
      <c r="F848" t="str">
        <v>High</v>
      </c>
      <c r="G848" t="str">
        <f>INDEX(Risk_Matrix!$B$2:$D$4,MATCH(E848,Risk_Matrix!$A$2:$A$4,0),MATCH(F848,Risk_Matrix!$B$1:$D$1,0))</f>
        <v>High</v>
      </c>
      <c r="H848" s="1">
        <v>46134</v>
      </c>
      <c r="I848" t="str">
        <v>Mitigated</v>
      </c>
      <c r="J848" t="str">
        <v>Corrective action implemented; monitored at next visit</v>
      </c>
      <c r="K848" t="str">
        <v>Clinical Ops Manager</v>
      </c>
      <c r="L848">
        <f>IF(G848="High",3,IF(G848="Medium",2,1))</f>
        <v>3</v>
      </c>
    </row>
    <row r="849">
      <c r="A849" t="str">
        <v>R-00848</v>
      </c>
      <c r="B849" t="str">
        <v>S-0142</v>
      </c>
      <c r="C849" t="str">
        <v>Compliance</v>
      </c>
      <c r="D849" t="str">
        <v>Informed consent documentation gap flagged in last internal audit</v>
      </c>
      <c r="E849" t="str">
        <v>High</v>
      </c>
      <c r="F849" t="str">
        <v>Medium</v>
      </c>
      <c r="G849" t="str">
        <f>INDEX(Risk_Matrix!$B$2:$D$4,MATCH(E849,Risk_Matrix!$A$2:$A$4,0),MATCH(F849,Risk_Matrix!$B$1:$D$1,0))</f>
        <v>High</v>
      </c>
      <c r="H849" s="1">
        <v>46224</v>
      </c>
      <c r="I849" t="str">
        <v>Open</v>
      </c>
      <c r="J849" t="str">
        <v>Mitigation plan to be defined during site initiation visit</v>
      </c>
      <c r="K849" t="str">
        <v>Data Management Lead</v>
      </c>
      <c r="L849">
        <f>IF(G849="High",3,IF(G849="Medium",2,1))</f>
        <v>3</v>
      </c>
    </row>
    <row r="850">
      <c r="A850" t="str">
        <v>R-00849</v>
      </c>
      <c r="B850" t="str">
        <v>S-0142</v>
      </c>
      <c r="C850" t="str">
        <v>Enrollment</v>
      </c>
      <c r="D850" t="str">
        <v>Historical seasonal enrollment slowdown observed at this site</v>
      </c>
      <c r="E850" t="str">
        <v>Low</v>
      </c>
      <c r="F850" t="str">
        <v>Low</v>
      </c>
      <c r="G850" t="str">
        <f>INDEX(Risk_Matrix!$B$2:$D$4,MATCH(E850,Risk_Matrix!$A$2:$A$4,0),MATCH(F850,Risk_Matrix!$B$1:$D$1,0))</f>
        <v>Low</v>
      </c>
      <c r="H850" s="1">
        <v>46085</v>
      </c>
      <c r="I850" t="str">
        <v>Closed</v>
      </c>
      <c r="J850" t="str">
        <v>Resolved; no further action required</v>
      </c>
      <c r="K850" t="str">
        <v>Site Feasibility Lead</v>
      </c>
      <c r="L850">
        <f>IF(G850="High",3,IF(G850="Medium",2,1))</f>
        <v>1</v>
      </c>
    </row>
    <row r="851">
      <c r="A851" t="str">
        <v>R-00850</v>
      </c>
      <c r="B851" t="str">
        <v>S-0142</v>
      </c>
      <c r="C851" t="str">
        <v>Competitive</v>
      </c>
      <c r="D851" t="str">
        <v>Shared patient pool with an adjacent high-volume site</v>
      </c>
      <c r="E851" t="str">
        <v>Low</v>
      </c>
      <c r="F851" t="str">
        <v>Low</v>
      </c>
      <c r="G851" t="str">
        <f>INDEX(Risk_Matrix!$B$2:$D$4,MATCH(E851,Risk_Matrix!$A$2:$A$4,0),MATCH(F851,Risk_Matrix!$B$1:$D$1,0))</f>
        <v>Low</v>
      </c>
      <c r="H851" s="1">
        <v>46223</v>
      </c>
      <c r="I851" t="str">
        <v>Mitigated</v>
      </c>
      <c r="J851" t="str">
        <v>Mitigation actions completed; residual risk accepted</v>
      </c>
      <c r="K851" t="str">
        <v>Regulatory Affairs Lead</v>
      </c>
      <c r="L851">
        <f>IF(G851="High",3,IF(G851="Medium",2,1))</f>
        <v>1</v>
      </c>
    </row>
    <row r="852">
      <c r="A852" t="str">
        <v>R-00851</v>
      </c>
      <c r="B852" t="str">
        <v>S-0142</v>
      </c>
      <c r="C852" t="str">
        <v>Regulatory</v>
      </c>
      <c r="D852" t="str">
        <v>Import/customs license renewal pending for investigational product</v>
      </c>
      <c r="E852" t="str">
        <v>Medium</v>
      </c>
      <c r="F852" t="str">
        <v>Low</v>
      </c>
      <c r="G852" t="str">
        <f>INDEX(Risk_Matrix!$B$2:$D$4,MATCH(E852,Risk_Matrix!$A$2:$A$4,0),MATCH(F852,Risk_Matrix!$B$1:$D$1,0))</f>
        <v>Low</v>
      </c>
      <c r="H852" s="1">
        <v>46213</v>
      </c>
      <c r="I852" t="str">
        <v>Open</v>
      </c>
      <c r="J852" t="str">
        <v>Mitigation plan to be defined during site initiation visit</v>
      </c>
      <c r="K852" t="str">
        <v>Regulatory Affairs Lead</v>
      </c>
      <c r="L852">
        <f>IF(G852="High",3,IF(G852="Medium",2,1))</f>
        <v>1</v>
      </c>
    </row>
    <row r="853">
      <c r="A853" t="str">
        <v>R-00852</v>
      </c>
      <c r="B853" t="str">
        <v>S-0142</v>
      </c>
      <c r="C853" t="str">
        <v>Data Integrity</v>
      </c>
      <c r="D853" t="str">
        <v>Source data verification gap flagged in a previous monitoring visit</v>
      </c>
      <c r="E853" t="str">
        <v>Medium</v>
      </c>
      <c r="F853" t="str">
        <v>Low</v>
      </c>
      <c r="G853" t="str">
        <f>INDEX(Risk_Matrix!$B$2:$D$4,MATCH(E853,Risk_Matrix!$A$2:$A$4,0),MATCH(F853,Risk_Matrix!$B$1:$D$1,0))</f>
        <v>Low</v>
      </c>
      <c r="H853" s="1">
        <v>46171</v>
      </c>
      <c r="I853" t="str">
        <v>Open</v>
      </c>
      <c r="J853" t="str">
        <v>Action plan pending sponsor/site review</v>
      </c>
      <c r="K853" t="str">
        <v>Data Management Lead</v>
      </c>
      <c r="L853">
        <f>IF(G853="High",3,IF(G853="Medium",2,1))</f>
        <v>1</v>
      </c>
    </row>
    <row r="854">
      <c r="A854" t="str">
        <v>R-00853</v>
      </c>
      <c r="B854" t="str">
        <v>S-0143</v>
      </c>
      <c r="C854" t="str">
        <v>Operational</v>
      </c>
      <c r="D854" t="str">
        <v>Key equipment calibration/certification renewal pending</v>
      </c>
      <c r="E854" t="str">
        <v>Low</v>
      </c>
      <c r="F854" t="str">
        <v>Low</v>
      </c>
      <c r="G854" t="str">
        <f>INDEX(Risk_Matrix!$B$2:$D$4,MATCH(E854,Risk_Matrix!$A$2:$A$4,0),MATCH(F854,Risk_Matrix!$B$1:$D$1,0))</f>
        <v>Low</v>
      </c>
      <c r="H854" s="1">
        <v>46211</v>
      </c>
      <c r="I854" t="str">
        <v>Open</v>
      </c>
      <c r="J854" t="str">
        <v>Mitigation plan to be defined during site initiation visit</v>
      </c>
      <c r="K854" t="str">
        <v>Clinical Ops Manager</v>
      </c>
      <c r="L854">
        <f>IF(G854="High",3,IF(G854="Medium",2,1))</f>
        <v>1</v>
      </c>
    </row>
    <row r="855">
      <c r="A855" t="str">
        <v>R-00854</v>
      </c>
      <c r="B855" t="str">
        <v>S-0143</v>
      </c>
      <c r="C855" t="str">
        <v>Compliance</v>
      </c>
      <c r="D855" t="str">
        <v>Prior regulatory inspection finding not yet fully closed out</v>
      </c>
      <c r="E855" t="str">
        <v>Low</v>
      </c>
      <c r="F855" t="str">
        <v>Medium</v>
      </c>
      <c r="G855" t="str">
        <f>INDEX(Risk_Matrix!$B$2:$D$4,MATCH(E855,Risk_Matrix!$A$2:$A$4,0),MATCH(F855,Risk_Matrix!$B$1:$D$1,0))</f>
        <v>Low</v>
      </c>
      <c r="H855" s="1">
        <v>46117</v>
      </c>
      <c r="I855" t="str">
        <v>Mitigated</v>
      </c>
      <c r="J855" t="str">
        <v>Corrective action implemented; monitored at next visit</v>
      </c>
      <c r="K855" t="str">
        <v>Regulatory Affairs Lead</v>
      </c>
      <c r="L855">
        <f>IF(G855="High",3,IF(G855="Medium",2,1))</f>
        <v>1</v>
      </c>
    </row>
    <row r="856">
      <c r="A856" t="str">
        <v>R-00855</v>
      </c>
      <c r="B856" t="str">
        <v>S-0143</v>
      </c>
      <c r="C856" t="str">
        <v>Enrollment</v>
      </c>
      <c r="D856" t="str">
        <v>Historical seasonal enrollment slowdown observed at this site</v>
      </c>
      <c r="E856" t="str">
        <v>Low</v>
      </c>
      <c r="F856" t="str">
        <v>High</v>
      </c>
      <c r="G856" t="str">
        <f>INDEX(Risk_Matrix!$B$2:$D$4,MATCH(E856,Risk_Matrix!$A$2:$A$4,0),MATCH(F856,Risk_Matrix!$B$1:$D$1,0))</f>
        <v>Medium</v>
      </c>
      <c r="H856" s="1">
        <v>46074</v>
      </c>
      <c r="I856" t="str">
        <v>Closed</v>
      </c>
      <c r="J856" t="str">
        <v>Resolved; no further action required</v>
      </c>
      <c r="K856" t="str">
        <v>Site Feasibility Lead</v>
      </c>
      <c r="L856">
        <f>IF(G856="High",3,IF(G856="Medium",2,1))</f>
        <v>2</v>
      </c>
    </row>
    <row r="857">
      <c r="A857" t="str">
        <v>R-00856</v>
      </c>
      <c r="B857" t="str">
        <v>S-0143</v>
      </c>
      <c r="C857" t="str">
        <v>Competitive</v>
      </c>
      <c r="D857" t="str">
        <v>Overlapping investigator commitments across concurrent trials</v>
      </c>
      <c r="E857" t="str">
        <v>Medium</v>
      </c>
      <c r="F857" t="str">
        <v>Medium</v>
      </c>
      <c r="G857" t="str">
        <f>INDEX(Risk_Matrix!$B$2:$D$4,MATCH(E857,Risk_Matrix!$A$2:$A$4,0),MATCH(F857,Risk_Matrix!$B$1:$D$1,0))</f>
        <v>Medium</v>
      </c>
      <c r="H857" s="1">
        <v>46187</v>
      </c>
      <c r="I857" t="str">
        <v>Mitigated</v>
      </c>
      <c r="J857" t="str">
        <v>Corrective action implemented; monitored at next visit</v>
      </c>
      <c r="K857" t="str">
        <v>Regulatory Affairs Lead</v>
      </c>
      <c r="L857">
        <f>IF(G857="High",3,IF(G857="Medium",2,1))</f>
        <v>2</v>
      </c>
    </row>
    <row r="858">
      <c r="A858" t="str">
        <v>R-00857</v>
      </c>
      <c r="B858" t="str">
        <v>S-0143</v>
      </c>
      <c r="C858" t="str">
        <v>Regulatory</v>
      </c>
      <c r="D858" t="str">
        <v>Recent local regulatory policy change may affect approval timeline</v>
      </c>
      <c r="E858" t="str">
        <v>Medium</v>
      </c>
      <c r="F858" t="str">
        <v>Low</v>
      </c>
      <c r="G858" t="str">
        <f>INDEX(Risk_Matrix!$B$2:$D$4,MATCH(E858,Risk_Matrix!$A$2:$A$4,0),MATCH(F858,Risk_Matrix!$B$1:$D$1,0))</f>
        <v>Low</v>
      </c>
      <c r="H858" s="1">
        <v>46072</v>
      </c>
      <c r="I858" t="str">
        <v>Mitigated</v>
      </c>
      <c r="J858" t="str">
        <v>Mitigation actions completed; residual risk accepted</v>
      </c>
      <c r="K858" t="str">
        <v>Regulatory Affairs Lead</v>
      </c>
      <c r="L858">
        <f>IF(G858="High",3,IF(G858="Medium",2,1))</f>
        <v>1</v>
      </c>
    </row>
    <row r="859">
      <c r="A859" t="str">
        <v>R-00858</v>
      </c>
      <c r="B859" t="str">
        <v>S-0143</v>
      </c>
      <c r="C859" t="str">
        <v>Data Integrity</v>
      </c>
      <c r="D859" t="str">
        <v>EDC query resolution time above sponsor benchmark historically</v>
      </c>
      <c r="E859" t="str">
        <v>Medium</v>
      </c>
      <c r="F859" t="str">
        <v>Medium</v>
      </c>
      <c r="G859" t="str">
        <f>INDEX(Risk_Matrix!$B$2:$D$4,MATCH(E859,Risk_Matrix!$A$2:$A$4,0),MATCH(F859,Risk_Matrix!$B$1:$D$1,0))</f>
        <v>Medium</v>
      </c>
      <c r="H859" s="1">
        <v>46197</v>
      </c>
      <c r="I859" t="str">
        <v>Monitoring</v>
      </c>
      <c r="J859" t="str">
        <v>Under active monitoring; escalate if trend worsens</v>
      </c>
      <c r="K859" t="str">
        <v>Data Management Lead</v>
      </c>
      <c r="L859">
        <f>IF(G859="High",3,IF(G859="Medium",2,1))</f>
        <v>2</v>
      </c>
    </row>
    <row r="860">
      <c r="A860" t="str">
        <v>R-00859</v>
      </c>
      <c r="B860" t="str">
        <v>S-0144</v>
      </c>
      <c r="C860" t="str">
        <v>Operational</v>
      </c>
      <c r="D860" t="str">
        <v>Nursing staff ratio below recommended threshold for trial volume</v>
      </c>
      <c r="E860" t="str">
        <v>Medium</v>
      </c>
      <c r="F860" t="str">
        <v>High</v>
      </c>
      <c r="G860" t="str">
        <f>INDEX(Risk_Matrix!$B$2:$D$4,MATCH(E860,Risk_Matrix!$A$2:$A$4,0),MATCH(F860,Risk_Matrix!$B$1:$D$1,0))</f>
        <v>High</v>
      </c>
      <c r="H860" s="1">
        <v>46067</v>
      </c>
      <c r="I860" t="str">
        <v>Monitoring</v>
      </c>
      <c r="J860" t="str">
        <v>Under active monitoring; escalate if trend worsens</v>
      </c>
      <c r="K860" t="str">
        <v>Clinical Ops Manager</v>
      </c>
      <c r="L860">
        <f>IF(G860="High",3,IF(G860="Medium",2,1))</f>
        <v>3</v>
      </c>
    </row>
    <row r="861">
      <c r="A861" t="str">
        <v>R-00860</v>
      </c>
      <c r="B861" t="str">
        <v>S-0144</v>
      </c>
      <c r="C861" t="str">
        <v>Compliance</v>
      </c>
      <c r="D861" t="str">
        <v>Minor protocol deviation noted in a prior trial at this site</v>
      </c>
      <c r="E861" t="str">
        <v>High</v>
      </c>
      <c r="F861" t="str">
        <v>Medium</v>
      </c>
      <c r="G861" t="str">
        <f>INDEX(Risk_Matrix!$B$2:$D$4,MATCH(E861,Risk_Matrix!$A$2:$A$4,0),MATCH(F861,Risk_Matrix!$B$1:$D$1,0))</f>
        <v>High</v>
      </c>
      <c r="H861" s="1">
        <v>46082</v>
      </c>
      <c r="I861" t="str">
        <v>Monitoring</v>
      </c>
      <c r="J861" t="str">
        <v>Under active monitoring; escalate if trend worsens</v>
      </c>
      <c r="K861" t="str">
        <v>Data Management Lead</v>
      </c>
      <c r="L861">
        <f>IF(G861="High",3,IF(G861="Medium",2,1))</f>
        <v>3</v>
      </c>
    </row>
    <row r="862">
      <c r="A862" t="str">
        <v>R-00861</v>
      </c>
      <c r="B862" t="str">
        <v>S-0144</v>
      </c>
      <c r="C862" t="str">
        <v>Enrollment</v>
      </c>
      <c r="D862" t="str">
        <v>Screen failure rate above regional average in past studies</v>
      </c>
      <c r="E862" t="str">
        <v>Low</v>
      </c>
      <c r="F862" t="str">
        <v>Low</v>
      </c>
      <c r="G862" t="str">
        <f>INDEX(Risk_Matrix!$B$2:$D$4,MATCH(E862,Risk_Matrix!$A$2:$A$4,0),MATCH(F862,Risk_Matrix!$B$1:$D$1,0))</f>
        <v>Low</v>
      </c>
      <c r="H862" s="1">
        <v>46167</v>
      </c>
      <c r="I862" t="str">
        <v>Open</v>
      </c>
      <c r="J862" t="str">
        <v>Action plan pending sponsor/site review</v>
      </c>
      <c r="K862" t="str">
        <v>Site Feasibility Lead</v>
      </c>
      <c r="L862">
        <f>IF(G862="High",3,IF(G862="Medium",2,1))</f>
        <v>1</v>
      </c>
    </row>
    <row r="863">
      <c r="A863" t="str">
        <v>R-00862</v>
      </c>
      <c r="B863" t="str">
        <v>S-0144</v>
      </c>
      <c r="C863" t="str">
        <v>Competitive</v>
      </c>
      <c r="D863" t="str">
        <v>Shared patient pool with an adjacent high-volume site</v>
      </c>
      <c r="E863" t="str">
        <v>Low</v>
      </c>
      <c r="F863" t="str">
        <v>Medium</v>
      </c>
      <c r="G863" t="str">
        <f>INDEX(Risk_Matrix!$B$2:$D$4,MATCH(E863,Risk_Matrix!$A$2:$A$4,0),MATCH(F863,Risk_Matrix!$B$1:$D$1,0))</f>
        <v>Low</v>
      </c>
      <c r="H863" s="1">
        <v>46135</v>
      </c>
      <c r="I863" t="str">
        <v>Mitigated</v>
      </c>
      <c r="J863" t="str">
        <v>Corrective action implemented; monitored at next visit</v>
      </c>
      <c r="K863" t="str">
        <v>Clinical Ops Manager</v>
      </c>
      <c r="L863">
        <f>IF(G863="High",3,IF(G863="Medium",2,1))</f>
        <v>1</v>
      </c>
    </row>
    <row r="864">
      <c r="A864" t="str">
        <v>R-00863</v>
      </c>
      <c r="B864" t="str">
        <v>S-0144</v>
      </c>
      <c r="C864" t="str">
        <v>Regulatory</v>
      </c>
      <c r="D864" t="str">
        <v>Recent local regulatory policy change may affect approval timeline</v>
      </c>
      <c r="E864" t="str">
        <v>High</v>
      </c>
      <c r="F864" t="str">
        <v>High</v>
      </c>
      <c r="G864" t="str">
        <f>INDEX(Risk_Matrix!$B$2:$D$4,MATCH(E864,Risk_Matrix!$A$2:$A$4,0),MATCH(F864,Risk_Matrix!$B$1:$D$1,0))</f>
        <v>High</v>
      </c>
      <c r="H864" s="1">
        <v>46214</v>
      </c>
      <c r="I864" t="str">
        <v>Open</v>
      </c>
      <c r="J864" t="str">
        <v>Mitigation plan to be defined during site initiation visit</v>
      </c>
      <c r="K864" t="str">
        <v>Regulatory Affairs Lead</v>
      </c>
      <c r="L864">
        <f>IF(G864="High",3,IF(G864="Medium",2,1))</f>
        <v>3</v>
      </c>
    </row>
    <row r="865">
      <c r="A865" t="str">
        <v>R-00864</v>
      </c>
      <c r="B865" t="str">
        <v>S-0144</v>
      </c>
      <c r="C865" t="str">
        <v>Data Integrity</v>
      </c>
      <c r="D865" t="str">
        <v>Site is new to the sponsor's EDC platform, limited track record</v>
      </c>
      <c r="E865" t="str">
        <v>High</v>
      </c>
      <c r="F865" t="str">
        <v>High</v>
      </c>
      <c r="G865" t="str">
        <f>INDEX(Risk_Matrix!$B$2:$D$4,MATCH(E865,Risk_Matrix!$A$2:$A$4,0),MATCH(F865,Risk_Matrix!$B$1:$D$1,0))</f>
        <v>High</v>
      </c>
      <c r="H865" s="1">
        <v>46183</v>
      </c>
      <c r="I865" t="str">
        <v>Open</v>
      </c>
      <c r="J865" t="str">
        <v>Mitigation plan to be defined during site initiation visit</v>
      </c>
      <c r="K865" t="str">
        <v>Data Management Lead</v>
      </c>
      <c r="L865">
        <f>IF(G865="High",3,IF(G865="Medium",2,1))</f>
        <v>3</v>
      </c>
    </row>
    <row r="866">
      <c r="A866" t="str">
        <v>R-00865</v>
      </c>
      <c r="B866" t="str">
        <v>S-0145</v>
      </c>
      <c r="C866" t="str">
        <v>Operational</v>
      </c>
      <c r="D866" t="str">
        <v>Nursing staff ratio below recommended threshold for trial volume</v>
      </c>
      <c r="E866" t="str">
        <v>Medium</v>
      </c>
      <c r="F866" t="str">
        <v>Medium</v>
      </c>
      <c r="G866" t="str">
        <f>INDEX(Risk_Matrix!$B$2:$D$4,MATCH(E866,Risk_Matrix!$A$2:$A$4,0),MATCH(F866,Risk_Matrix!$B$1:$D$1,0))</f>
        <v>Medium</v>
      </c>
      <c r="H866" s="1">
        <v>46201</v>
      </c>
      <c r="I866" t="str">
        <v>Open</v>
      </c>
      <c r="J866" t="str">
        <v>Mitigation plan to be defined during site initiation visit</v>
      </c>
      <c r="K866" t="str">
        <v>Clinical Ops Manager</v>
      </c>
      <c r="L866">
        <f>IF(G866="High",3,IF(G866="Medium",2,1))</f>
        <v>2</v>
      </c>
    </row>
    <row r="867">
      <c r="A867" t="str">
        <v>R-00866</v>
      </c>
      <c r="B867" t="str">
        <v>S-0145</v>
      </c>
      <c r="C867" t="str">
        <v>Compliance</v>
      </c>
      <c r="D867" t="str">
        <v>Informed consent documentation gap flagged in last internal audit</v>
      </c>
      <c r="E867" t="str">
        <v>High</v>
      </c>
      <c r="F867" t="str">
        <v>Low</v>
      </c>
      <c r="G867" t="str">
        <f>INDEX(Risk_Matrix!$B$2:$D$4,MATCH(E867,Risk_Matrix!$A$2:$A$4,0),MATCH(F867,Risk_Matrix!$B$1:$D$1,0))</f>
        <v>Medium</v>
      </c>
      <c r="H867" s="1">
        <v>46066</v>
      </c>
      <c r="I867" t="str">
        <v>Mitigated</v>
      </c>
      <c r="J867" t="str">
        <v>Corrective action implemented; monitored at next visit</v>
      </c>
      <c r="K867" t="str">
        <v>Regulatory Affairs Lead</v>
      </c>
      <c r="L867">
        <f>IF(G867="High",3,IF(G867="Medium",2,1))</f>
        <v>2</v>
      </c>
    </row>
    <row r="868">
      <c r="A868" t="str">
        <v>R-00867</v>
      </c>
      <c r="B868" t="str">
        <v>S-0145</v>
      </c>
      <c r="C868" t="str">
        <v>Enrollment</v>
      </c>
      <c r="D868" t="str">
        <v>Referral pipeline narrower than target eligible population</v>
      </c>
      <c r="E868" t="str">
        <v>Medium</v>
      </c>
      <c r="F868" t="str">
        <v>High</v>
      </c>
      <c r="G868" t="str">
        <f>INDEX(Risk_Matrix!$B$2:$D$4,MATCH(E868,Risk_Matrix!$A$2:$A$4,0),MATCH(F868,Risk_Matrix!$B$1:$D$1,0))</f>
        <v>High</v>
      </c>
      <c r="H868" s="1">
        <v>46075</v>
      </c>
      <c r="I868" t="str">
        <v>Monitoring</v>
      </c>
      <c r="J868" t="str">
        <v>Tracking indicator reviewed at each monitoring visit</v>
      </c>
      <c r="K868" t="str">
        <v>Study Start-Up Specialist</v>
      </c>
      <c r="L868">
        <f>IF(G868="High",3,IF(G868="Medium",2,1))</f>
        <v>3</v>
      </c>
    </row>
    <row r="869">
      <c r="A869" t="str">
        <v>R-00868</v>
      </c>
      <c r="B869" t="str">
        <v>S-0145</v>
      </c>
      <c r="C869" t="str">
        <v>Competitive</v>
      </c>
      <c r="D869" t="str">
        <v>One or more competing trials recruiting the same indication nearby</v>
      </c>
      <c r="E869" t="str">
        <v>Low</v>
      </c>
      <c r="F869" t="str">
        <v>Medium</v>
      </c>
      <c r="G869" t="str">
        <f>INDEX(Risk_Matrix!$B$2:$D$4,MATCH(E869,Risk_Matrix!$A$2:$A$4,0),MATCH(F869,Risk_Matrix!$B$1:$D$1,0))</f>
        <v>Low</v>
      </c>
      <c r="H869" s="1">
        <v>46208</v>
      </c>
      <c r="I869" t="str">
        <v>Open</v>
      </c>
      <c r="J869" t="str">
        <v>Mitigation plan to be defined during site initiation visit</v>
      </c>
      <c r="K869" t="str">
        <v>Clinical Ops Manager</v>
      </c>
      <c r="L869">
        <f>IF(G869="High",3,IF(G869="Medium",2,1))</f>
        <v>1</v>
      </c>
    </row>
    <row r="870">
      <c r="A870" t="str">
        <v>R-00869</v>
      </c>
      <c r="B870" t="str">
        <v>S-0145</v>
      </c>
      <c r="C870" t="str">
        <v>Regulatory</v>
      </c>
      <c r="D870" t="str">
        <v>Import/customs license renewal pending for investigational product</v>
      </c>
      <c r="E870" t="str">
        <v>Medium</v>
      </c>
      <c r="F870" t="str">
        <v>Medium</v>
      </c>
      <c r="G870" t="str">
        <f>INDEX(Risk_Matrix!$B$2:$D$4,MATCH(E870,Risk_Matrix!$A$2:$A$4,0),MATCH(F870,Risk_Matrix!$B$1:$D$1,0))</f>
        <v>Medium</v>
      </c>
      <c r="H870" s="1">
        <v>46163</v>
      </c>
      <c r="I870" t="str">
        <v>Monitoring</v>
      </c>
      <c r="J870" t="str">
        <v>Under active monitoring; escalate if trend worsens</v>
      </c>
      <c r="K870" t="str">
        <v>Regulatory Affairs Lead</v>
      </c>
      <c r="L870">
        <f>IF(G870="High",3,IF(G870="Medium",2,1))</f>
        <v>2</v>
      </c>
    </row>
    <row r="871">
      <c r="A871" t="str">
        <v>R-00870</v>
      </c>
      <c r="B871" t="str">
        <v>S-0145</v>
      </c>
      <c r="C871" t="str">
        <v>Data Integrity</v>
      </c>
      <c r="D871" t="str">
        <v>EDC query resolution time above sponsor benchmark historically</v>
      </c>
      <c r="E871" t="str">
        <v>Medium</v>
      </c>
      <c r="F871" t="str">
        <v>Medium</v>
      </c>
      <c r="G871" t="str">
        <f>INDEX(Risk_Matrix!$B$2:$D$4,MATCH(E871,Risk_Matrix!$A$2:$A$4,0),MATCH(F871,Risk_Matrix!$B$1:$D$1,0))</f>
        <v>Medium</v>
      </c>
      <c r="H871" s="1">
        <v>46196</v>
      </c>
      <c r="I871" t="str">
        <v>Monitoring</v>
      </c>
      <c r="J871" t="str">
        <v>Tracking indicator reviewed at each monitoring visit</v>
      </c>
      <c r="K871" t="str">
        <v>Data Management Lead</v>
      </c>
      <c r="L871">
        <f>IF(G871="High",3,IF(G871="Medium",2,1))</f>
        <v>2</v>
      </c>
    </row>
    <row r="872">
      <c r="A872" t="str">
        <v>R-00871</v>
      </c>
      <c r="B872" t="str">
        <v>S-0146</v>
      </c>
      <c r="C872" t="str">
        <v>Operational</v>
      </c>
      <c r="D872" t="str">
        <v>Nursing staff ratio below recommended threshold for trial volume</v>
      </c>
      <c r="E872" t="str">
        <v>Medium</v>
      </c>
      <c r="F872" t="str">
        <v>Medium</v>
      </c>
      <c r="G872" t="str">
        <f>INDEX(Risk_Matrix!$B$2:$D$4,MATCH(E872,Risk_Matrix!$A$2:$A$4,0),MATCH(F872,Risk_Matrix!$B$1:$D$1,0))</f>
        <v>Medium</v>
      </c>
      <c r="H872" s="1">
        <v>46142</v>
      </c>
      <c r="I872" t="str">
        <v>Monitoring</v>
      </c>
      <c r="J872" t="str">
        <v>Under active monitoring; escalate if trend worsens</v>
      </c>
      <c r="K872" t="str">
        <v>Site Feasibility Lead</v>
      </c>
      <c r="L872">
        <f>IF(G872="High",3,IF(G872="Medium",2,1))</f>
        <v>2</v>
      </c>
    </row>
    <row r="873">
      <c r="A873" t="str">
        <v>R-00872</v>
      </c>
      <c r="B873" t="str">
        <v>S-0146</v>
      </c>
      <c r="C873" t="str">
        <v>Compliance</v>
      </c>
      <c r="D873" t="str">
        <v>Informed consent documentation gap flagged in last internal audit</v>
      </c>
      <c r="E873" t="str">
        <v>Low</v>
      </c>
      <c r="F873" t="str">
        <v>Medium</v>
      </c>
      <c r="G873" t="str">
        <f>INDEX(Risk_Matrix!$B$2:$D$4,MATCH(E873,Risk_Matrix!$A$2:$A$4,0),MATCH(F873,Risk_Matrix!$B$1:$D$1,0))</f>
        <v>Low</v>
      </c>
      <c r="H873" s="1">
        <v>46207</v>
      </c>
      <c r="I873" t="str">
        <v>Open</v>
      </c>
      <c r="J873" t="str">
        <v>Action plan pending sponsor/site review</v>
      </c>
      <c r="K873" t="str">
        <v>Regulatory Affairs Lead</v>
      </c>
      <c r="L873">
        <f>IF(G873="High",3,IF(G873="Medium",2,1))</f>
        <v>1</v>
      </c>
    </row>
    <row r="874">
      <c r="A874" t="str">
        <v>R-00873</v>
      </c>
      <c r="B874" t="str">
        <v>S-0146</v>
      </c>
      <c r="C874" t="str">
        <v>Enrollment</v>
      </c>
      <c r="D874" t="str">
        <v>Patient travel distance may affect long-term retention</v>
      </c>
      <c r="E874" t="str">
        <v>Medium</v>
      </c>
      <c r="F874" t="str">
        <v>Low</v>
      </c>
      <c r="G874" t="str">
        <f>INDEX(Risk_Matrix!$B$2:$D$4,MATCH(E874,Risk_Matrix!$A$2:$A$4,0),MATCH(F874,Risk_Matrix!$B$1:$D$1,0))</f>
        <v>Low</v>
      </c>
      <c r="H874" s="1">
        <v>46059</v>
      </c>
      <c r="I874" t="str">
        <v>Monitoring</v>
      </c>
      <c r="J874" t="str">
        <v>Tracking indicator reviewed at each monitoring visit</v>
      </c>
      <c r="K874" t="str">
        <v>Study Start-Up Specialist</v>
      </c>
      <c r="L874">
        <f>IF(G874="High",3,IF(G874="Medium",2,1))</f>
        <v>1</v>
      </c>
    </row>
    <row r="875">
      <c r="A875" t="str">
        <v>R-00874</v>
      </c>
      <c r="B875" t="str">
        <v>S-0146</v>
      </c>
      <c r="C875" t="str">
        <v>Competitive</v>
      </c>
      <c r="D875" t="str">
        <v>One or more competing trials recruiting the same indication nearby</v>
      </c>
      <c r="E875" t="str">
        <v>Medium</v>
      </c>
      <c r="F875" t="str">
        <v>Low</v>
      </c>
      <c r="G875" t="str">
        <f>INDEX(Risk_Matrix!$B$2:$D$4,MATCH(E875,Risk_Matrix!$A$2:$A$4,0),MATCH(F875,Risk_Matrix!$B$1:$D$1,0))</f>
        <v>Low</v>
      </c>
      <c r="H875" s="1">
        <v>46106</v>
      </c>
      <c r="I875" t="str">
        <v>Mitigated</v>
      </c>
      <c r="J875" t="str">
        <v>Corrective action implemented; monitored at next visit</v>
      </c>
      <c r="K875" t="str">
        <v>Regulatory Affairs Lead</v>
      </c>
      <c r="L875">
        <f>IF(G875="High",3,IF(G875="Medium",2,1))</f>
        <v>1</v>
      </c>
    </row>
    <row r="876">
      <c r="A876" t="str">
        <v>R-00875</v>
      </c>
      <c r="B876" t="str">
        <v>S-0146</v>
      </c>
      <c r="C876" t="str">
        <v>Regulatory</v>
      </c>
      <c r="D876" t="str">
        <v>Recent local regulatory policy change may affect approval timeline</v>
      </c>
      <c r="E876" t="str">
        <v>Medium</v>
      </c>
      <c r="F876" t="str">
        <v>High</v>
      </c>
      <c r="G876" t="str">
        <f>INDEX(Risk_Matrix!$B$2:$D$4,MATCH(E876,Risk_Matrix!$A$2:$A$4,0),MATCH(F876,Risk_Matrix!$B$1:$D$1,0))</f>
        <v>High</v>
      </c>
      <c r="H876" s="1">
        <v>46192</v>
      </c>
      <c r="I876" t="str">
        <v>Open</v>
      </c>
      <c r="J876" t="str">
        <v>Mitigation plan to be defined during site initiation visit</v>
      </c>
      <c r="K876" t="str">
        <v>Regulatory Affairs Lead</v>
      </c>
      <c r="L876">
        <f>IF(G876="High",3,IF(G876="Medium",2,1))</f>
        <v>3</v>
      </c>
    </row>
    <row r="877">
      <c r="A877" t="str">
        <v>R-00876</v>
      </c>
      <c r="B877" t="str">
        <v>S-0146</v>
      </c>
      <c r="C877" t="str">
        <v>Data Integrity</v>
      </c>
      <c r="D877" t="str">
        <v>Site is new to the sponsor's EDC platform, limited track record</v>
      </c>
      <c r="E877" t="str">
        <v>Low</v>
      </c>
      <c r="F877" t="str">
        <v>Low</v>
      </c>
      <c r="G877" t="str">
        <f>INDEX(Risk_Matrix!$B$2:$D$4,MATCH(E877,Risk_Matrix!$A$2:$A$4,0),MATCH(F877,Risk_Matrix!$B$1:$D$1,0))</f>
        <v>Low</v>
      </c>
      <c r="H877" s="1">
        <v>46213</v>
      </c>
      <c r="I877" t="str">
        <v>Mitigated</v>
      </c>
      <c r="J877" t="str">
        <v>Mitigation actions completed; residual risk accepted</v>
      </c>
      <c r="K877" t="str">
        <v>Data Management Lead</v>
      </c>
      <c r="L877">
        <f>IF(G877="High",3,IF(G877="Medium",2,1))</f>
        <v>1</v>
      </c>
    </row>
    <row r="878">
      <c r="A878" t="str">
        <v>R-00877</v>
      </c>
      <c r="B878" t="str">
        <v>S-0147</v>
      </c>
      <c r="C878" t="str">
        <v>Operational</v>
      </c>
      <c r="D878" t="str">
        <v>Backup power/generator certification not yet confirmed</v>
      </c>
      <c r="E878" t="str">
        <v>Low</v>
      </c>
      <c r="F878" t="str">
        <v>Low</v>
      </c>
      <c r="G878" t="str">
        <f>INDEX(Risk_Matrix!$B$2:$D$4,MATCH(E878,Risk_Matrix!$A$2:$A$4,0),MATCH(F878,Risk_Matrix!$B$1:$D$1,0))</f>
        <v>Low</v>
      </c>
      <c r="H878" s="1">
        <v>46177</v>
      </c>
      <c r="I878" t="str">
        <v>Mitigated</v>
      </c>
      <c r="J878" t="str">
        <v>Mitigation actions completed; residual risk accepted</v>
      </c>
      <c r="K878" t="str">
        <v>Clinical Ops Manager</v>
      </c>
      <c r="L878">
        <f>IF(G878="High",3,IF(G878="Medium",2,1))</f>
        <v>1</v>
      </c>
    </row>
    <row r="879">
      <c r="A879" t="str">
        <v>R-00878</v>
      </c>
      <c r="B879" t="str">
        <v>S-0147</v>
      </c>
      <c r="C879" t="str">
        <v>Compliance</v>
      </c>
      <c r="D879" t="str">
        <v>Informed consent documentation gap flagged in last internal audit</v>
      </c>
      <c r="E879" t="str">
        <v>Medium</v>
      </c>
      <c r="F879" t="str">
        <v>Low</v>
      </c>
      <c r="G879" t="str">
        <f>INDEX(Risk_Matrix!$B$2:$D$4,MATCH(E879,Risk_Matrix!$A$2:$A$4,0),MATCH(F879,Risk_Matrix!$B$1:$D$1,0))</f>
        <v>Low</v>
      </c>
      <c r="H879" s="1">
        <v>46104</v>
      </c>
      <c r="I879" t="str">
        <v>Mitigated</v>
      </c>
      <c r="J879" t="str">
        <v>Mitigation actions completed; residual risk accepted</v>
      </c>
      <c r="K879" t="str">
        <v>Regulatory Affairs Lead</v>
      </c>
      <c r="L879">
        <f>IF(G879="High",3,IF(G879="Medium",2,1))</f>
        <v>1</v>
      </c>
    </row>
    <row r="880">
      <c r="A880" t="str">
        <v>R-00879</v>
      </c>
      <c r="B880" t="str">
        <v>S-0147</v>
      </c>
      <c r="C880" t="str">
        <v>Enrollment</v>
      </c>
      <c r="D880" t="str">
        <v>Patient travel distance may affect long-term retention</v>
      </c>
      <c r="E880" t="str">
        <v>Low</v>
      </c>
      <c r="F880" t="str">
        <v>Low</v>
      </c>
      <c r="G880" t="str">
        <f>INDEX(Risk_Matrix!$B$2:$D$4,MATCH(E880,Risk_Matrix!$A$2:$A$4,0),MATCH(F880,Risk_Matrix!$B$1:$D$1,0))</f>
        <v>Low</v>
      </c>
      <c r="H880" s="1">
        <v>46138</v>
      </c>
      <c r="I880" t="str">
        <v>Monitoring</v>
      </c>
      <c r="J880" t="str">
        <v>Under active monitoring; escalate if trend worsens</v>
      </c>
      <c r="K880" t="str">
        <v>Site Feasibility Lead</v>
      </c>
      <c r="L880">
        <f>IF(G880="High",3,IF(G880="Medium",2,1))</f>
        <v>1</v>
      </c>
    </row>
    <row r="881">
      <c r="A881" t="str">
        <v>R-00880</v>
      </c>
      <c r="B881" t="str">
        <v>S-0147</v>
      </c>
      <c r="C881" t="str">
        <v>Competitive</v>
      </c>
      <c r="D881" t="str">
        <v>Shared patient pool with an adjacent high-volume site</v>
      </c>
      <c r="E881" t="str">
        <v>Low</v>
      </c>
      <c r="F881" t="str">
        <v>High</v>
      </c>
      <c r="G881" t="str">
        <f>INDEX(Risk_Matrix!$B$2:$D$4,MATCH(E881,Risk_Matrix!$A$2:$A$4,0),MATCH(F881,Risk_Matrix!$B$1:$D$1,0))</f>
        <v>Medium</v>
      </c>
      <c r="H881" s="1">
        <v>46152</v>
      </c>
      <c r="I881" t="str">
        <v>Open</v>
      </c>
      <c r="J881" t="str">
        <v>Action plan pending sponsor/site review</v>
      </c>
      <c r="K881" t="str">
        <v>Regulatory Affairs Lead</v>
      </c>
      <c r="L881">
        <f>IF(G881="High",3,IF(G881="Medium",2,1))</f>
        <v>2</v>
      </c>
    </row>
    <row r="882">
      <c r="A882" t="str">
        <v>R-00881</v>
      </c>
      <c r="B882" t="str">
        <v>S-0147</v>
      </c>
      <c r="C882" t="str">
        <v>Regulatory</v>
      </c>
      <c r="D882" t="str">
        <v>Recent local regulatory policy change may affect approval timeline</v>
      </c>
      <c r="E882" t="str">
        <v>Low</v>
      </c>
      <c r="F882" t="str">
        <v>Low</v>
      </c>
      <c r="G882" t="str">
        <f>INDEX(Risk_Matrix!$B$2:$D$4,MATCH(E882,Risk_Matrix!$A$2:$A$4,0),MATCH(F882,Risk_Matrix!$B$1:$D$1,0))</f>
        <v>Low</v>
      </c>
      <c r="H882" s="1">
        <v>46164</v>
      </c>
      <c r="I882" t="str">
        <v>Monitoring</v>
      </c>
      <c r="J882" t="str">
        <v>Under active monitoring; escalate if trend worsens</v>
      </c>
      <c r="K882" t="str">
        <v>Regulatory Affairs Lead</v>
      </c>
      <c r="L882">
        <f>IF(G882="High",3,IF(G882="Medium",2,1))</f>
        <v>1</v>
      </c>
    </row>
    <row r="883">
      <c r="A883" t="str">
        <v>R-00882</v>
      </c>
      <c r="B883" t="str">
        <v>S-0147</v>
      </c>
      <c r="C883" t="str">
        <v>Data Integrity</v>
      </c>
      <c r="D883" t="str">
        <v>Site is new to the sponsor's EDC platform, limited track record</v>
      </c>
      <c r="E883" t="str">
        <v>Medium</v>
      </c>
      <c r="F883" t="str">
        <v>Medium</v>
      </c>
      <c r="G883" t="str">
        <f>INDEX(Risk_Matrix!$B$2:$D$4,MATCH(E883,Risk_Matrix!$A$2:$A$4,0),MATCH(F883,Risk_Matrix!$B$1:$D$1,0))</f>
        <v>Medium</v>
      </c>
      <c r="H883" s="1">
        <v>46133</v>
      </c>
      <c r="I883" t="str">
        <v>Monitoring</v>
      </c>
      <c r="J883" t="str">
        <v>Tracking indicator reviewed at each monitoring visit</v>
      </c>
      <c r="K883" t="str">
        <v>Data Management Lead</v>
      </c>
      <c r="L883">
        <f>IF(G883="High",3,IF(G883="Medium",2,1))</f>
        <v>2</v>
      </c>
    </row>
    <row r="884">
      <c r="A884" t="str">
        <v>R-00883</v>
      </c>
      <c r="B884" t="str">
        <v>S-0148</v>
      </c>
      <c r="C884" t="str">
        <v>Operational</v>
      </c>
      <c r="D884" t="str">
        <v>Nursing staff ratio below recommended threshold for trial volume</v>
      </c>
      <c r="E884" t="str">
        <v>Low</v>
      </c>
      <c r="F884" t="str">
        <v>Medium</v>
      </c>
      <c r="G884" t="str">
        <f>INDEX(Risk_Matrix!$B$2:$D$4,MATCH(E884,Risk_Matrix!$A$2:$A$4,0),MATCH(F884,Risk_Matrix!$B$1:$D$1,0))</f>
        <v>Low</v>
      </c>
      <c r="H884" s="1">
        <v>46223</v>
      </c>
      <c r="I884" t="str">
        <v>Monitoring</v>
      </c>
      <c r="J884" t="str">
        <v>Under active monitoring; escalate if trend worsens</v>
      </c>
      <c r="K884" t="str">
        <v>Clinical Ops Manager</v>
      </c>
      <c r="L884">
        <f>IF(G884="High",3,IF(G884="Medium",2,1))</f>
        <v>1</v>
      </c>
    </row>
    <row r="885">
      <c r="A885" t="str">
        <v>R-00884</v>
      </c>
      <c r="B885" t="str">
        <v>S-0148</v>
      </c>
      <c r="C885" t="str">
        <v>Compliance</v>
      </c>
      <c r="D885" t="str">
        <v>Prior regulatory inspection finding not yet fully closed out</v>
      </c>
      <c r="E885" t="str">
        <v>Medium</v>
      </c>
      <c r="F885" t="str">
        <v>Low</v>
      </c>
      <c r="G885" t="str">
        <f>INDEX(Risk_Matrix!$B$2:$D$4,MATCH(E885,Risk_Matrix!$A$2:$A$4,0),MATCH(F885,Risk_Matrix!$B$1:$D$1,0))</f>
        <v>Low</v>
      </c>
      <c r="H885" s="1">
        <v>46097</v>
      </c>
      <c r="I885" t="str">
        <v>Mitigated</v>
      </c>
      <c r="J885" t="str">
        <v>Mitigation actions completed; residual risk accepted</v>
      </c>
      <c r="K885" t="str">
        <v>Data Management Lead</v>
      </c>
      <c r="L885">
        <f>IF(G885="High",3,IF(G885="Medium",2,1))</f>
        <v>1</v>
      </c>
    </row>
    <row r="886">
      <c r="A886" t="str">
        <v>R-00885</v>
      </c>
      <c r="B886" t="str">
        <v>S-0148</v>
      </c>
      <c r="C886" t="str">
        <v>Enrollment</v>
      </c>
      <c r="D886" t="str">
        <v>Referral pipeline narrower than target eligible population</v>
      </c>
      <c r="E886" t="str">
        <v>Medium</v>
      </c>
      <c r="F886" t="str">
        <v>High</v>
      </c>
      <c r="G886" t="str">
        <f>INDEX(Risk_Matrix!$B$2:$D$4,MATCH(E886,Risk_Matrix!$A$2:$A$4,0),MATCH(F886,Risk_Matrix!$B$1:$D$1,0))</f>
        <v>High</v>
      </c>
      <c r="H886" s="1">
        <v>46056</v>
      </c>
      <c r="I886" t="str">
        <v>Monitoring</v>
      </c>
      <c r="J886" t="str">
        <v>Tracking indicator reviewed at each monitoring visit</v>
      </c>
      <c r="K886" t="str">
        <v>Site Feasibility Lead</v>
      </c>
      <c r="L886">
        <f>IF(G886="High",3,IF(G886="Medium",2,1))</f>
        <v>3</v>
      </c>
    </row>
    <row r="887">
      <c r="A887" t="str">
        <v>R-00886</v>
      </c>
      <c r="B887" t="str">
        <v>S-0148</v>
      </c>
      <c r="C887" t="str">
        <v>Competitive</v>
      </c>
      <c r="D887" t="str">
        <v>Shared patient pool with an adjacent high-volume site</v>
      </c>
      <c r="E887" t="str">
        <v>Medium</v>
      </c>
      <c r="F887" t="str">
        <v>High</v>
      </c>
      <c r="G887" t="str">
        <f>INDEX(Risk_Matrix!$B$2:$D$4,MATCH(E887,Risk_Matrix!$A$2:$A$4,0),MATCH(F887,Risk_Matrix!$B$1:$D$1,0))</f>
        <v>High</v>
      </c>
      <c r="H887" s="1">
        <v>46220</v>
      </c>
      <c r="I887" t="str">
        <v>Open</v>
      </c>
      <c r="J887" t="str">
        <v>Mitigation plan to be defined during site initiation visit</v>
      </c>
      <c r="K887" t="str">
        <v>Regulatory Affairs Lead</v>
      </c>
      <c r="L887">
        <f>IF(G887="High",3,IF(G887="Medium",2,1))</f>
        <v>3</v>
      </c>
    </row>
    <row r="888">
      <c r="A888" t="str">
        <v>R-00887</v>
      </c>
      <c r="B888" t="str">
        <v>S-0148</v>
      </c>
      <c r="C888" t="str">
        <v>Regulatory</v>
      </c>
      <c r="D888" t="str">
        <v>Import/customs license renewal pending for investigational product</v>
      </c>
      <c r="E888" t="str">
        <v>Low</v>
      </c>
      <c r="F888" t="str">
        <v>Low</v>
      </c>
      <c r="G888" t="str">
        <f>INDEX(Risk_Matrix!$B$2:$D$4,MATCH(E888,Risk_Matrix!$A$2:$A$4,0),MATCH(F888,Risk_Matrix!$B$1:$D$1,0))</f>
        <v>Low</v>
      </c>
      <c r="H888" s="1">
        <v>46182</v>
      </c>
      <c r="I888" t="str">
        <v>Monitoring</v>
      </c>
      <c r="J888" t="str">
        <v>Tracking indicator reviewed at each monitoring visit</v>
      </c>
      <c r="K888" t="str">
        <v>Regulatory Affairs Lead</v>
      </c>
      <c r="L888">
        <f>IF(G888="High",3,IF(G888="Medium",2,1))</f>
        <v>1</v>
      </c>
    </row>
    <row r="889">
      <c r="A889" t="str">
        <v>R-00888</v>
      </c>
      <c r="B889" t="str">
        <v>S-0148</v>
      </c>
      <c r="C889" t="str">
        <v>Data Integrity</v>
      </c>
      <c r="D889" t="str">
        <v>EDC query resolution time above sponsor benchmark historically</v>
      </c>
      <c r="E889" t="str">
        <v>Medium</v>
      </c>
      <c r="F889" t="str">
        <v>Low</v>
      </c>
      <c r="G889" t="str">
        <f>INDEX(Risk_Matrix!$B$2:$D$4,MATCH(E889,Risk_Matrix!$A$2:$A$4,0),MATCH(F889,Risk_Matrix!$B$1:$D$1,0))</f>
        <v>Low</v>
      </c>
      <c r="H889" s="1">
        <v>46063</v>
      </c>
      <c r="I889" t="str">
        <v>Monitoring</v>
      </c>
      <c r="J889" t="str">
        <v>Under active monitoring; escalate if trend worsens</v>
      </c>
      <c r="K889" t="str">
        <v>Data Management Lead</v>
      </c>
      <c r="L889">
        <f>IF(G889="High",3,IF(G889="Medium",2,1))</f>
        <v>1</v>
      </c>
    </row>
    <row r="890">
      <c r="A890" t="str">
        <v>R-00889</v>
      </c>
      <c r="B890" t="str">
        <v>S-0149</v>
      </c>
      <c r="C890" t="str">
        <v>Operational</v>
      </c>
      <c r="D890" t="str">
        <v>Clinical coordinator role currently open, may delay start-up</v>
      </c>
      <c r="E890" t="str">
        <v>Low</v>
      </c>
      <c r="F890" t="str">
        <v>Low</v>
      </c>
      <c r="G890" t="str">
        <f>INDEX(Risk_Matrix!$B$2:$D$4,MATCH(E890,Risk_Matrix!$A$2:$A$4,0),MATCH(F890,Risk_Matrix!$B$1:$D$1,0))</f>
        <v>Low</v>
      </c>
      <c r="H890" s="1">
        <v>46112</v>
      </c>
      <c r="I890" t="str">
        <v>Closed</v>
      </c>
      <c r="J890" t="str">
        <v>Resolved; no further action required</v>
      </c>
      <c r="K890" t="str">
        <v>Site Feasibility Lead</v>
      </c>
      <c r="L890">
        <f>IF(G890="High",3,IF(G890="Medium",2,1))</f>
        <v>1</v>
      </c>
    </row>
    <row r="891">
      <c r="A891" t="str">
        <v>R-00890</v>
      </c>
      <c r="B891" t="str">
        <v>S-0149</v>
      </c>
      <c r="C891" t="str">
        <v>Compliance</v>
      </c>
      <c r="D891" t="str">
        <v>Prior regulatory inspection finding not yet fully closed out</v>
      </c>
      <c r="E891" t="str">
        <v>Medium</v>
      </c>
      <c r="F891" t="str">
        <v>Low</v>
      </c>
      <c r="G891" t="str">
        <f>INDEX(Risk_Matrix!$B$2:$D$4,MATCH(E891,Risk_Matrix!$A$2:$A$4,0),MATCH(F891,Risk_Matrix!$B$1:$D$1,0))</f>
        <v>Low</v>
      </c>
      <c r="H891" s="1">
        <v>46076</v>
      </c>
      <c r="I891" t="str">
        <v>Mitigated</v>
      </c>
      <c r="J891" t="str">
        <v>Corrective action implemented; monitored at next visit</v>
      </c>
      <c r="K891" t="str">
        <v>Data Management Lead</v>
      </c>
      <c r="L891">
        <f>IF(G891="High",3,IF(G891="Medium",2,1))</f>
        <v>1</v>
      </c>
    </row>
    <row r="892">
      <c r="A892" t="str">
        <v>R-00891</v>
      </c>
      <c r="B892" t="str">
        <v>S-0149</v>
      </c>
      <c r="C892" t="str">
        <v>Enrollment</v>
      </c>
      <c r="D892" t="str">
        <v>Screen failure rate above regional average in past studies</v>
      </c>
      <c r="E892" t="str">
        <v>Low</v>
      </c>
      <c r="F892" t="str">
        <v>Low</v>
      </c>
      <c r="G892" t="str">
        <f>INDEX(Risk_Matrix!$B$2:$D$4,MATCH(E892,Risk_Matrix!$A$2:$A$4,0),MATCH(F892,Risk_Matrix!$B$1:$D$1,0))</f>
        <v>Low</v>
      </c>
      <c r="H892" s="1">
        <v>46225</v>
      </c>
      <c r="I892" t="str">
        <v>Closed</v>
      </c>
      <c r="J892" t="str">
        <v>Issue closed out following corrective action</v>
      </c>
      <c r="K892" t="str">
        <v>Site Feasibility Lead</v>
      </c>
      <c r="L892">
        <f>IF(G892="High",3,IF(G892="Medium",2,1))</f>
        <v>1</v>
      </c>
    </row>
    <row r="893">
      <c r="A893" t="str">
        <v>R-00892</v>
      </c>
      <c r="B893" t="str">
        <v>S-0149</v>
      </c>
      <c r="C893" t="str">
        <v>Competitive</v>
      </c>
      <c r="D893" t="str">
        <v>One or more competing trials recruiting the same indication nearby</v>
      </c>
      <c r="E893" t="str">
        <v>Medium</v>
      </c>
      <c r="F893" t="str">
        <v>Medium</v>
      </c>
      <c r="G893" t="str">
        <f>INDEX(Risk_Matrix!$B$2:$D$4,MATCH(E893,Risk_Matrix!$A$2:$A$4,0),MATCH(F893,Risk_Matrix!$B$1:$D$1,0))</f>
        <v>Medium</v>
      </c>
      <c r="H893" s="1">
        <v>46086</v>
      </c>
      <c r="I893" t="str">
        <v>Mitigated</v>
      </c>
      <c r="J893" t="str">
        <v>Corrective action implemented; monitored at next visit</v>
      </c>
      <c r="K893" t="str">
        <v>Regulatory Affairs Lead</v>
      </c>
      <c r="L893">
        <f>IF(G893="High",3,IF(G893="Medium",2,1))</f>
        <v>2</v>
      </c>
    </row>
    <row r="894">
      <c r="A894" t="str">
        <v>R-00893</v>
      </c>
      <c r="B894" t="str">
        <v>S-0149</v>
      </c>
      <c r="C894" t="str">
        <v>Regulatory</v>
      </c>
      <c r="D894" t="str">
        <v>Local ethics committee review queue longer than regional average</v>
      </c>
      <c r="E894" t="str">
        <v>Medium</v>
      </c>
      <c r="F894" t="str">
        <v>Medium</v>
      </c>
      <c r="G894" t="str">
        <f>INDEX(Risk_Matrix!$B$2:$D$4,MATCH(E894,Risk_Matrix!$A$2:$A$4,0),MATCH(F894,Risk_Matrix!$B$1:$D$1,0))</f>
        <v>Medium</v>
      </c>
      <c r="H894" s="1">
        <v>46230</v>
      </c>
      <c r="I894" t="str">
        <v>Closed</v>
      </c>
      <c r="J894" t="str">
        <v>Resolved; no further action required</v>
      </c>
      <c r="K894" t="str">
        <v>Study Start-Up Specialist</v>
      </c>
      <c r="L894">
        <f>IF(G894="High",3,IF(G894="Medium",2,1))</f>
        <v>2</v>
      </c>
    </row>
    <row r="895">
      <c r="A895" t="str">
        <v>R-00894</v>
      </c>
      <c r="B895" t="str">
        <v>S-0149</v>
      </c>
      <c r="C895" t="str">
        <v>Data Integrity</v>
      </c>
      <c r="D895" t="str">
        <v>EDC query resolution time above sponsor benchmark historically</v>
      </c>
      <c r="E895" t="str">
        <v>High</v>
      </c>
      <c r="F895" t="str">
        <v>High</v>
      </c>
      <c r="G895" t="str">
        <f>INDEX(Risk_Matrix!$B$2:$D$4,MATCH(E895,Risk_Matrix!$A$2:$A$4,0),MATCH(F895,Risk_Matrix!$B$1:$D$1,0))</f>
        <v>High</v>
      </c>
      <c r="H895" s="1">
        <v>46175</v>
      </c>
      <c r="I895" t="str">
        <v>Open</v>
      </c>
      <c r="J895" t="str">
        <v>Action plan pending sponsor/site review</v>
      </c>
      <c r="K895" t="str">
        <v>Data Management Lead</v>
      </c>
      <c r="L895">
        <f>IF(G895="High",3,IF(G895="Medium",2,1))</f>
        <v>3</v>
      </c>
    </row>
    <row r="896">
      <c r="A896" t="str">
        <v>R-00895</v>
      </c>
      <c r="B896" t="str">
        <v>S-0150</v>
      </c>
      <c r="C896" t="str">
        <v>Operational</v>
      </c>
      <c r="D896" t="str">
        <v>Key equipment calibration/certification renewal pending</v>
      </c>
      <c r="E896" t="str">
        <v>Medium</v>
      </c>
      <c r="F896" t="str">
        <v>Low</v>
      </c>
      <c r="G896" t="str">
        <f>INDEX(Risk_Matrix!$B$2:$D$4,MATCH(E896,Risk_Matrix!$A$2:$A$4,0),MATCH(F896,Risk_Matrix!$B$1:$D$1,0))</f>
        <v>Low</v>
      </c>
      <c r="H896" s="1">
        <v>46202</v>
      </c>
      <c r="I896" t="str">
        <v>Closed</v>
      </c>
      <c r="J896" t="str">
        <v>Resolved; no further action required</v>
      </c>
      <c r="K896" t="str">
        <v>Clinical Ops Manager</v>
      </c>
      <c r="L896">
        <f>IF(G896="High",3,IF(G896="Medium",2,1))</f>
        <v>1</v>
      </c>
    </row>
    <row r="897">
      <c r="A897" t="str">
        <v>R-00896</v>
      </c>
      <c r="B897" t="str">
        <v>S-0150</v>
      </c>
      <c r="C897" t="str">
        <v>Compliance</v>
      </c>
      <c r="D897" t="str">
        <v>GCP refresher training overdue for part of site staff</v>
      </c>
      <c r="E897" t="str">
        <v>High</v>
      </c>
      <c r="F897" t="str">
        <v>Medium</v>
      </c>
      <c r="G897" t="str">
        <f>INDEX(Risk_Matrix!$B$2:$D$4,MATCH(E897,Risk_Matrix!$A$2:$A$4,0),MATCH(F897,Risk_Matrix!$B$1:$D$1,0))</f>
        <v>High</v>
      </c>
      <c r="H897" s="1">
        <v>46190</v>
      </c>
      <c r="I897" t="str">
        <v>Open</v>
      </c>
      <c r="J897" t="str">
        <v>Action plan pending sponsor/site review</v>
      </c>
      <c r="K897" t="str">
        <v>Data Management Lead</v>
      </c>
      <c r="L897">
        <f>IF(G897="High",3,IF(G897="Medium",2,1))</f>
        <v>3</v>
      </c>
    </row>
    <row r="898">
      <c r="A898" t="str">
        <v>R-00897</v>
      </c>
      <c r="B898" t="str">
        <v>S-0150</v>
      </c>
      <c r="C898" t="str">
        <v>Enrollment</v>
      </c>
      <c r="D898" t="str">
        <v>Screen failure rate above regional average in past studies</v>
      </c>
      <c r="E898" t="str">
        <v>Low</v>
      </c>
      <c r="F898" t="str">
        <v>Low</v>
      </c>
      <c r="G898" t="str">
        <f>INDEX(Risk_Matrix!$B$2:$D$4,MATCH(E898,Risk_Matrix!$A$2:$A$4,0),MATCH(F898,Risk_Matrix!$B$1:$D$1,0))</f>
        <v>Low</v>
      </c>
      <c r="H898" s="1">
        <v>46199</v>
      </c>
      <c r="I898" t="str">
        <v>Closed</v>
      </c>
      <c r="J898" t="str">
        <v>Issue closed out following corrective action</v>
      </c>
      <c r="K898" t="str">
        <v>Site Feasibility Lead</v>
      </c>
      <c r="L898">
        <f>IF(G898="High",3,IF(G898="Medium",2,1))</f>
        <v>1</v>
      </c>
    </row>
    <row r="899">
      <c r="A899" t="str">
        <v>R-00898</v>
      </c>
      <c r="B899" t="str">
        <v>S-0150</v>
      </c>
      <c r="C899" t="str">
        <v>Competitive</v>
      </c>
      <c r="D899" t="str">
        <v>Overlapping investigator commitments across concurrent trials</v>
      </c>
      <c r="E899" t="str">
        <v>Low</v>
      </c>
      <c r="F899" t="str">
        <v>Low</v>
      </c>
      <c r="G899" t="str">
        <f>INDEX(Risk_Matrix!$B$2:$D$4,MATCH(E899,Risk_Matrix!$A$2:$A$4,0),MATCH(F899,Risk_Matrix!$B$1:$D$1,0))</f>
        <v>Low</v>
      </c>
      <c r="H899" s="1">
        <v>46230</v>
      </c>
      <c r="I899" t="str">
        <v>Monitoring</v>
      </c>
      <c r="J899" t="str">
        <v>Tracking indicator reviewed at each monitoring visit</v>
      </c>
      <c r="K899" t="str">
        <v>Regulatory Affairs Lead</v>
      </c>
      <c r="L899">
        <f>IF(G899="High",3,IF(G899="Medium",2,1))</f>
        <v>1</v>
      </c>
    </row>
    <row r="900">
      <c r="A900" t="str">
        <v>R-00899</v>
      </c>
      <c r="B900" t="str">
        <v>S-0150</v>
      </c>
      <c r="C900" t="str">
        <v>Regulatory</v>
      </c>
      <c r="D900" t="str">
        <v>Import/customs license renewal pending for investigational product</v>
      </c>
      <c r="E900" t="str">
        <v>Low</v>
      </c>
      <c r="F900" t="str">
        <v>Medium</v>
      </c>
      <c r="G900" t="str">
        <f>INDEX(Risk_Matrix!$B$2:$D$4,MATCH(E900,Risk_Matrix!$A$2:$A$4,0),MATCH(F900,Risk_Matrix!$B$1:$D$1,0))</f>
        <v>Low</v>
      </c>
      <c r="H900" s="1">
        <v>46064</v>
      </c>
      <c r="I900" t="str">
        <v>Monitoring</v>
      </c>
      <c r="J900" t="str">
        <v>Tracking indicator reviewed at each monitoring visit</v>
      </c>
      <c r="K900" t="str">
        <v>Regulatory Affairs Lead</v>
      </c>
      <c r="L900">
        <f>IF(G900="High",3,IF(G900="Medium",2,1))</f>
        <v>1</v>
      </c>
    </row>
    <row r="901">
      <c r="A901" t="str">
        <v>R-00900</v>
      </c>
      <c r="B901" t="str">
        <v>S-0150</v>
      </c>
      <c r="C901" t="str">
        <v>Data Integrity</v>
      </c>
      <c r="D901" t="str">
        <v>EDC query resolution time above sponsor benchmark historically</v>
      </c>
      <c r="E901" t="str">
        <v>High</v>
      </c>
      <c r="F901" t="str">
        <v>High</v>
      </c>
      <c r="G901" t="str">
        <f>INDEX(Risk_Matrix!$B$2:$D$4,MATCH(E901,Risk_Matrix!$A$2:$A$4,0),MATCH(F901,Risk_Matrix!$B$1:$D$1,0))</f>
        <v>High</v>
      </c>
      <c r="H901" s="1">
        <v>46225</v>
      </c>
      <c r="I901" t="str">
        <v>Open</v>
      </c>
      <c r="J901" t="str">
        <v>Mitigation plan to be defined during site initiation visit</v>
      </c>
      <c r="K901" t="str">
        <v>Site Feasibility Lead</v>
      </c>
      <c r="L901">
        <f>IF(G901="High",3,IF(G901="Medium",2,1))</f>
        <v>3</v>
      </c>
    </row>
    <row r="902">
      <c r="A902" t="str">
        <v>R-00901</v>
      </c>
      <c r="B902" t="str">
        <v>S-0151</v>
      </c>
      <c r="C902" t="str">
        <v>Operational</v>
      </c>
      <c r="D902" t="str">
        <v>Clinical coordinator role currently open, may delay start-up</v>
      </c>
      <c r="E902" t="str">
        <v>Low</v>
      </c>
      <c r="F902" t="str">
        <v>Low</v>
      </c>
      <c r="G902" t="str">
        <f>INDEX(Risk_Matrix!$B$2:$D$4,MATCH(E902,Risk_Matrix!$A$2:$A$4,0),MATCH(F902,Risk_Matrix!$B$1:$D$1,0))</f>
        <v>Low</v>
      </c>
      <c r="H902" s="1">
        <v>46213</v>
      </c>
      <c r="I902" t="str">
        <v>Open</v>
      </c>
      <c r="J902" t="str">
        <v>Action plan pending sponsor/site review</v>
      </c>
      <c r="K902" t="str">
        <v>Clinical Ops Manager</v>
      </c>
      <c r="L902">
        <f>IF(G902="High",3,IF(G902="Medium",2,1))</f>
        <v>1</v>
      </c>
    </row>
    <row r="903">
      <c r="A903" t="str">
        <v>R-00902</v>
      </c>
      <c r="B903" t="str">
        <v>S-0151</v>
      </c>
      <c r="C903" t="str">
        <v>Compliance</v>
      </c>
      <c r="D903" t="str">
        <v>GCP refresher training overdue for part of site staff</v>
      </c>
      <c r="E903" t="str">
        <v>High</v>
      </c>
      <c r="F903" t="str">
        <v>Low</v>
      </c>
      <c r="G903" t="str">
        <f>INDEX(Risk_Matrix!$B$2:$D$4,MATCH(E903,Risk_Matrix!$A$2:$A$4,0),MATCH(F903,Risk_Matrix!$B$1:$D$1,0))</f>
        <v>Medium</v>
      </c>
      <c r="H903" s="1">
        <v>46181</v>
      </c>
      <c r="I903" t="str">
        <v>Open</v>
      </c>
      <c r="J903" t="str">
        <v>Mitigation plan to be defined during site initiation visit</v>
      </c>
      <c r="K903" t="str">
        <v>Regulatory Affairs Lead</v>
      </c>
      <c r="L903">
        <f>IF(G903="High",3,IF(G903="Medium",2,1))</f>
        <v>2</v>
      </c>
    </row>
    <row r="904">
      <c r="A904" t="str">
        <v>R-00903</v>
      </c>
      <c r="B904" t="str">
        <v>S-0151</v>
      </c>
      <c r="C904" t="str">
        <v>Enrollment</v>
      </c>
      <c r="D904" t="str">
        <v>Screen failure rate above regional average in past studies</v>
      </c>
      <c r="E904" t="str">
        <v>Medium</v>
      </c>
      <c r="F904" t="str">
        <v>Low</v>
      </c>
      <c r="G904" t="str">
        <f>INDEX(Risk_Matrix!$B$2:$D$4,MATCH(E904,Risk_Matrix!$A$2:$A$4,0),MATCH(F904,Risk_Matrix!$B$1:$D$1,0))</f>
        <v>Low</v>
      </c>
      <c r="H904" s="1">
        <v>46172</v>
      </c>
      <c r="I904" t="str">
        <v>Mitigated</v>
      </c>
      <c r="J904" t="str">
        <v>Corrective action implemented; monitored at next visit</v>
      </c>
      <c r="K904" t="str">
        <v>Study Start-Up Specialist</v>
      </c>
      <c r="L904">
        <f>IF(G904="High",3,IF(G904="Medium",2,1))</f>
        <v>1</v>
      </c>
    </row>
    <row r="905">
      <c r="A905" t="str">
        <v>R-00904</v>
      </c>
      <c r="B905" t="str">
        <v>S-0151</v>
      </c>
      <c r="C905" t="str">
        <v>Competitive</v>
      </c>
      <c r="D905" t="str">
        <v>Overlapping investigator commitments across concurrent trials</v>
      </c>
      <c r="E905" t="str">
        <v>Medium</v>
      </c>
      <c r="F905" t="str">
        <v>High</v>
      </c>
      <c r="G905" t="str">
        <f>INDEX(Risk_Matrix!$B$2:$D$4,MATCH(E905,Risk_Matrix!$A$2:$A$4,0),MATCH(F905,Risk_Matrix!$B$1:$D$1,0))</f>
        <v>High</v>
      </c>
      <c r="H905" s="1">
        <v>46184</v>
      </c>
      <c r="I905" t="str">
        <v>Open</v>
      </c>
      <c r="J905" t="str">
        <v>Action plan pending sponsor/site review</v>
      </c>
      <c r="K905" t="str">
        <v>Regulatory Affairs Lead</v>
      </c>
      <c r="L905">
        <f>IF(G905="High",3,IF(G905="Medium",2,1))</f>
        <v>3</v>
      </c>
    </row>
    <row r="906">
      <c r="A906" t="str">
        <v>R-00905</v>
      </c>
      <c r="B906" t="str">
        <v>S-0151</v>
      </c>
      <c r="C906" t="str">
        <v>Regulatory</v>
      </c>
      <c r="D906" t="str">
        <v>Local ethics committee review queue longer than regional average</v>
      </c>
      <c r="E906" t="str">
        <v>Low</v>
      </c>
      <c r="F906" t="str">
        <v>Medium</v>
      </c>
      <c r="G906" t="str">
        <f>INDEX(Risk_Matrix!$B$2:$D$4,MATCH(E906,Risk_Matrix!$A$2:$A$4,0),MATCH(F906,Risk_Matrix!$B$1:$D$1,0))</f>
        <v>Low</v>
      </c>
      <c r="H906" s="1">
        <v>46157</v>
      </c>
      <c r="I906" t="str">
        <v>Open</v>
      </c>
      <c r="J906" t="str">
        <v>Mitigation plan to be defined during site initiation visit</v>
      </c>
      <c r="K906" t="str">
        <v>Regulatory Affairs Lead</v>
      </c>
      <c r="L906">
        <f>IF(G906="High",3,IF(G906="Medium",2,1))</f>
        <v>1</v>
      </c>
    </row>
    <row r="907">
      <c r="A907" t="str">
        <v>R-00906</v>
      </c>
      <c r="B907" t="str">
        <v>S-0151</v>
      </c>
      <c r="C907" t="str">
        <v>Data Integrity</v>
      </c>
      <c r="D907" t="str">
        <v>Source data verification gap flagged in a previous monitoring visit</v>
      </c>
      <c r="E907" t="str">
        <v>Low</v>
      </c>
      <c r="F907" t="str">
        <v>Low</v>
      </c>
      <c r="G907" t="str">
        <f>INDEX(Risk_Matrix!$B$2:$D$4,MATCH(E907,Risk_Matrix!$A$2:$A$4,0),MATCH(F907,Risk_Matrix!$B$1:$D$1,0))</f>
        <v>Low</v>
      </c>
      <c r="H907" s="1">
        <v>46125</v>
      </c>
      <c r="I907" t="str">
        <v>Closed</v>
      </c>
      <c r="J907" t="str">
        <v>Resolved; no further action required</v>
      </c>
      <c r="K907" t="str">
        <v>Data Management Lead</v>
      </c>
      <c r="L907">
        <f>IF(G907="High",3,IF(G907="Medium",2,1))</f>
        <v>1</v>
      </c>
    </row>
    <row r="908">
      <c r="A908" t="str">
        <v>R-00907</v>
      </c>
      <c r="B908" t="str">
        <v>S-0152</v>
      </c>
      <c r="C908" t="str">
        <v>Operational</v>
      </c>
      <c r="D908" t="str">
        <v>Key equipment calibration/certification renewal pending</v>
      </c>
      <c r="E908" t="str">
        <v>Low</v>
      </c>
      <c r="F908" t="str">
        <v>Medium</v>
      </c>
      <c r="G908" t="str">
        <f>INDEX(Risk_Matrix!$B$2:$D$4,MATCH(E908,Risk_Matrix!$A$2:$A$4,0),MATCH(F908,Risk_Matrix!$B$1:$D$1,0))</f>
        <v>Low</v>
      </c>
      <c r="H908" s="1">
        <v>46056</v>
      </c>
      <c r="I908" t="str">
        <v>Mitigated</v>
      </c>
      <c r="J908" t="str">
        <v>Mitigation actions completed; residual risk accepted</v>
      </c>
      <c r="K908" t="str">
        <v>Clinical Ops Manager</v>
      </c>
      <c r="L908">
        <f>IF(G908="High",3,IF(G908="Medium",2,1))</f>
        <v>1</v>
      </c>
    </row>
    <row r="909">
      <c r="A909" t="str">
        <v>R-00908</v>
      </c>
      <c r="B909" t="str">
        <v>S-0152</v>
      </c>
      <c r="C909" t="str">
        <v>Compliance</v>
      </c>
      <c r="D909" t="str">
        <v>Prior regulatory inspection finding not yet fully closed out</v>
      </c>
      <c r="E909" t="str">
        <v>Medium</v>
      </c>
      <c r="F909" t="str">
        <v>Low</v>
      </c>
      <c r="G909" t="str">
        <f>INDEX(Risk_Matrix!$B$2:$D$4,MATCH(E909,Risk_Matrix!$A$2:$A$4,0),MATCH(F909,Risk_Matrix!$B$1:$D$1,0))</f>
        <v>Low</v>
      </c>
      <c r="H909" s="1">
        <v>46167</v>
      </c>
      <c r="I909" t="str">
        <v>Monitoring</v>
      </c>
      <c r="J909" t="str">
        <v>Tracking indicator reviewed at each monitoring visit</v>
      </c>
      <c r="K909" t="str">
        <v>Data Management Lead</v>
      </c>
      <c r="L909">
        <f>IF(G909="High",3,IF(G909="Medium",2,1))</f>
        <v>1</v>
      </c>
    </row>
    <row r="910">
      <c r="A910" t="str">
        <v>R-00909</v>
      </c>
      <c r="B910" t="str">
        <v>S-0152</v>
      </c>
      <c r="C910" t="str">
        <v>Enrollment</v>
      </c>
      <c r="D910" t="str">
        <v>Patient travel distance may affect long-term retention</v>
      </c>
      <c r="E910" t="str">
        <v>Low</v>
      </c>
      <c r="F910" t="str">
        <v>Low</v>
      </c>
      <c r="G910" t="str">
        <f>INDEX(Risk_Matrix!$B$2:$D$4,MATCH(E910,Risk_Matrix!$A$2:$A$4,0),MATCH(F910,Risk_Matrix!$B$1:$D$1,0))</f>
        <v>Low</v>
      </c>
      <c r="H910" s="1">
        <v>46220</v>
      </c>
      <c r="I910" t="str">
        <v>Mitigated</v>
      </c>
      <c r="J910" t="str">
        <v>Mitigation actions completed; residual risk accepted</v>
      </c>
      <c r="K910" t="str">
        <v>Site Feasibility Lead</v>
      </c>
      <c r="L910">
        <f>IF(G910="High",3,IF(G910="Medium",2,1))</f>
        <v>1</v>
      </c>
    </row>
    <row r="911">
      <c r="A911" t="str">
        <v>R-00910</v>
      </c>
      <c r="B911" t="str">
        <v>S-0152</v>
      </c>
      <c r="C911" t="str">
        <v>Competitive</v>
      </c>
      <c r="D911" t="str">
        <v>Overlapping investigator commitments across concurrent trials</v>
      </c>
      <c r="E911" t="str">
        <v>Medium</v>
      </c>
      <c r="F911" t="str">
        <v>Low</v>
      </c>
      <c r="G911" t="str">
        <f>INDEX(Risk_Matrix!$B$2:$D$4,MATCH(E911,Risk_Matrix!$A$2:$A$4,0),MATCH(F911,Risk_Matrix!$B$1:$D$1,0))</f>
        <v>Low</v>
      </c>
      <c r="H911" s="1">
        <v>46142</v>
      </c>
      <c r="I911" t="str">
        <v>Mitigated</v>
      </c>
      <c r="J911" t="str">
        <v>Corrective action implemented; monitored at next visit</v>
      </c>
      <c r="K911" t="str">
        <v>Clinical Ops Manager</v>
      </c>
      <c r="L911">
        <f>IF(G911="High",3,IF(G911="Medium",2,1))</f>
        <v>1</v>
      </c>
    </row>
    <row r="912">
      <c r="A912" t="str">
        <v>R-00911</v>
      </c>
      <c r="B912" t="str">
        <v>S-0152</v>
      </c>
      <c r="C912" t="str">
        <v>Regulatory</v>
      </c>
      <c r="D912" t="str">
        <v>Recent local regulatory policy change may affect approval timeline</v>
      </c>
      <c r="E912" t="str">
        <v>High</v>
      </c>
      <c r="F912" t="str">
        <v>Medium</v>
      </c>
      <c r="G912" t="str">
        <f>INDEX(Risk_Matrix!$B$2:$D$4,MATCH(E912,Risk_Matrix!$A$2:$A$4,0),MATCH(F912,Risk_Matrix!$B$1:$D$1,0))</f>
        <v>High</v>
      </c>
      <c r="H912" s="1">
        <v>46204</v>
      </c>
      <c r="I912" t="str">
        <v>Monitoring</v>
      </c>
      <c r="J912" t="str">
        <v>Under active monitoring; escalate if trend worsens</v>
      </c>
      <c r="K912" t="str">
        <v>Regulatory Affairs Lead</v>
      </c>
      <c r="L912">
        <f>IF(G912="High",3,IF(G912="Medium",2,1))</f>
        <v>3</v>
      </c>
    </row>
    <row r="913">
      <c r="A913" t="str">
        <v>R-00912</v>
      </c>
      <c r="B913" t="str">
        <v>S-0152</v>
      </c>
      <c r="C913" t="str">
        <v>Data Integrity</v>
      </c>
      <c r="D913" t="str">
        <v>Source data verification gap flagged in a previous monitoring visit</v>
      </c>
      <c r="E913" t="str">
        <v>High</v>
      </c>
      <c r="F913" t="str">
        <v>Medium</v>
      </c>
      <c r="G913" t="str">
        <f>INDEX(Risk_Matrix!$B$2:$D$4,MATCH(E913,Risk_Matrix!$A$2:$A$4,0),MATCH(F913,Risk_Matrix!$B$1:$D$1,0))</f>
        <v>High</v>
      </c>
      <c r="H913" s="1">
        <v>46186</v>
      </c>
      <c r="I913" t="str">
        <v>Open</v>
      </c>
      <c r="J913" t="str">
        <v>Action plan pending sponsor/site review</v>
      </c>
      <c r="K913" t="str">
        <v>Data Management Lead</v>
      </c>
      <c r="L913">
        <f>IF(G913="High",3,IF(G913="Medium",2,1))</f>
        <v>3</v>
      </c>
    </row>
    <row r="914">
      <c r="A914" t="str">
        <v>R-00913</v>
      </c>
      <c r="B914" t="str">
        <v>S-0153</v>
      </c>
      <c r="C914" t="str">
        <v>Operational</v>
      </c>
      <c r="D914" t="str">
        <v>Backup power/generator certification not yet confirmed</v>
      </c>
      <c r="E914" t="str">
        <v>High</v>
      </c>
      <c r="F914" t="str">
        <v>Medium</v>
      </c>
      <c r="G914" t="str">
        <f>INDEX(Risk_Matrix!$B$2:$D$4,MATCH(E914,Risk_Matrix!$A$2:$A$4,0),MATCH(F914,Risk_Matrix!$B$1:$D$1,0))</f>
        <v>High</v>
      </c>
      <c r="H914" s="1">
        <v>46085</v>
      </c>
      <c r="I914" t="str">
        <v>Monitoring</v>
      </c>
      <c r="J914" t="str">
        <v>Tracking indicator reviewed at each monitoring visit</v>
      </c>
      <c r="K914" t="str">
        <v>Clinical Ops Manager</v>
      </c>
      <c r="L914">
        <f>IF(G914="High",3,IF(G914="Medium",2,1))</f>
        <v>3</v>
      </c>
    </row>
    <row r="915">
      <c r="A915" t="str">
        <v>R-00914</v>
      </c>
      <c r="B915" t="str">
        <v>S-0153</v>
      </c>
      <c r="C915" t="str">
        <v>Compliance</v>
      </c>
      <c r="D915" t="str">
        <v>Prior regulatory inspection finding not yet fully closed out</v>
      </c>
      <c r="E915" t="str">
        <v>Low</v>
      </c>
      <c r="F915" t="str">
        <v>Medium</v>
      </c>
      <c r="G915" t="str">
        <f>INDEX(Risk_Matrix!$B$2:$D$4,MATCH(E915,Risk_Matrix!$A$2:$A$4,0),MATCH(F915,Risk_Matrix!$B$1:$D$1,0))</f>
        <v>Low</v>
      </c>
      <c r="H915" s="1">
        <v>46102</v>
      </c>
      <c r="I915" t="str">
        <v>Monitoring</v>
      </c>
      <c r="J915" t="str">
        <v>Under active monitoring; escalate if trend worsens</v>
      </c>
      <c r="K915" t="str">
        <v>Data Management Lead</v>
      </c>
      <c r="L915">
        <f>IF(G915="High",3,IF(G915="Medium",2,1))</f>
        <v>1</v>
      </c>
    </row>
    <row r="916">
      <c r="A916" t="str">
        <v>R-00915</v>
      </c>
      <c r="B916" t="str">
        <v>S-0153</v>
      </c>
      <c r="C916" t="str">
        <v>Enrollment</v>
      </c>
      <c r="D916" t="str">
        <v>Historical seasonal enrollment slowdown observed at this site</v>
      </c>
      <c r="E916" t="str">
        <v>Low</v>
      </c>
      <c r="F916" t="str">
        <v>Low</v>
      </c>
      <c r="G916" t="str">
        <f>INDEX(Risk_Matrix!$B$2:$D$4,MATCH(E916,Risk_Matrix!$A$2:$A$4,0),MATCH(F916,Risk_Matrix!$B$1:$D$1,0))</f>
        <v>Low</v>
      </c>
      <c r="H916" s="1">
        <v>46214</v>
      </c>
      <c r="I916" t="str">
        <v>Monitoring</v>
      </c>
      <c r="J916" t="str">
        <v>Under active monitoring; escalate if trend worsens</v>
      </c>
      <c r="K916" t="str">
        <v>Study Start-Up Specialist</v>
      </c>
      <c r="L916">
        <f>IF(G916="High",3,IF(G916="Medium",2,1))</f>
        <v>1</v>
      </c>
    </row>
    <row r="917">
      <c r="A917" t="str">
        <v>R-00916</v>
      </c>
      <c r="B917" t="str">
        <v>S-0153</v>
      </c>
      <c r="C917" t="str">
        <v>Competitive</v>
      </c>
      <c r="D917" t="str">
        <v>One or more competing trials recruiting the same indication nearby</v>
      </c>
      <c r="E917" t="str">
        <v>Medium</v>
      </c>
      <c r="F917" t="str">
        <v>Low</v>
      </c>
      <c r="G917" t="str">
        <f>INDEX(Risk_Matrix!$B$2:$D$4,MATCH(E917,Risk_Matrix!$A$2:$A$4,0),MATCH(F917,Risk_Matrix!$B$1:$D$1,0))</f>
        <v>Low</v>
      </c>
      <c r="H917" s="1">
        <v>46091</v>
      </c>
      <c r="I917" t="str">
        <v>Monitoring</v>
      </c>
      <c r="J917" t="str">
        <v>Tracking indicator reviewed at each monitoring visit</v>
      </c>
      <c r="K917" t="str">
        <v>Regulatory Affairs Lead</v>
      </c>
      <c r="L917">
        <f>IF(G917="High",3,IF(G917="Medium",2,1))</f>
        <v>1</v>
      </c>
    </row>
    <row r="918">
      <c r="A918" t="str">
        <v>R-00917</v>
      </c>
      <c r="B918" t="str">
        <v>S-0153</v>
      </c>
      <c r="C918" t="str">
        <v>Regulatory</v>
      </c>
      <c r="D918" t="str">
        <v>Local ethics committee review queue longer than regional average</v>
      </c>
      <c r="E918" t="str">
        <v>Low</v>
      </c>
      <c r="F918" t="str">
        <v>Low</v>
      </c>
      <c r="G918" t="str">
        <f>INDEX(Risk_Matrix!$B$2:$D$4,MATCH(E918,Risk_Matrix!$A$2:$A$4,0),MATCH(F918,Risk_Matrix!$B$1:$D$1,0))</f>
        <v>Low</v>
      </c>
      <c r="H918" s="1">
        <v>46130</v>
      </c>
      <c r="I918" t="str">
        <v>Mitigated</v>
      </c>
      <c r="J918" t="str">
        <v>Mitigation actions completed; residual risk accepted</v>
      </c>
      <c r="K918" t="str">
        <v>Study Start-Up Specialist</v>
      </c>
      <c r="L918">
        <f>IF(G918="High",3,IF(G918="Medium",2,1))</f>
        <v>1</v>
      </c>
    </row>
    <row r="919">
      <c r="A919" t="str">
        <v>R-00918</v>
      </c>
      <c r="B919" t="str">
        <v>S-0153</v>
      </c>
      <c r="C919" t="str">
        <v>Data Integrity</v>
      </c>
      <c r="D919" t="str">
        <v>EDC query resolution time above sponsor benchmark historically</v>
      </c>
      <c r="E919" t="str">
        <v>Medium</v>
      </c>
      <c r="F919" t="str">
        <v>Low</v>
      </c>
      <c r="G919" t="str">
        <f>INDEX(Risk_Matrix!$B$2:$D$4,MATCH(E919,Risk_Matrix!$A$2:$A$4,0),MATCH(F919,Risk_Matrix!$B$1:$D$1,0))</f>
        <v>Low</v>
      </c>
      <c r="H919" s="1">
        <v>46226</v>
      </c>
      <c r="I919" t="str">
        <v>Closed</v>
      </c>
      <c r="J919" t="str">
        <v>Issue closed out following corrective action</v>
      </c>
      <c r="K919" t="str">
        <v>Data Management Lead</v>
      </c>
      <c r="L919">
        <f>IF(G919="High",3,IF(G919="Medium",2,1))</f>
        <v>1</v>
      </c>
    </row>
    <row r="920">
      <c r="A920" t="str">
        <v>R-00919</v>
      </c>
      <c r="B920" t="str">
        <v>S-0154</v>
      </c>
      <c r="C920" t="str">
        <v>Operational</v>
      </c>
      <c r="D920" t="str">
        <v>Key equipment calibration/certification renewal pending</v>
      </c>
      <c r="E920" t="str">
        <v>Medium</v>
      </c>
      <c r="F920" t="str">
        <v>Low</v>
      </c>
      <c r="G920" t="str">
        <f>INDEX(Risk_Matrix!$B$2:$D$4,MATCH(E920,Risk_Matrix!$A$2:$A$4,0),MATCH(F920,Risk_Matrix!$B$1:$D$1,0))</f>
        <v>Low</v>
      </c>
      <c r="H920" s="1">
        <v>46169</v>
      </c>
      <c r="I920" t="str">
        <v>Mitigated</v>
      </c>
      <c r="J920" t="str">
        <v>Mitigation actions completed; residual risk accepted</v>
      </c>
      <c r="K920" t="str">
        <v>Clinical Ops Manager</v>
      </c>
      <c r="L920">
        <f>IF(G920="High",3,IF(G920="Medium",2,1))</f>
        <v>1</v>
      </c>
    </row>
    <row r="921">
      <c r="A921" t="str">
        <v>R-00920</v>
      </c>
      <c r="B921" t="str">
        <v>S-0154</v>
      </c>
      <c r="C921" t="str">
        <v>Compliance</v>
      </c>
      <c r="D921" t="str">
        <v>Prior regulatory inspection finding not yet fully closed out</v>
      </c>
      <c r="E921" t="str">
        <v>Medium</v>
      </c>
      <c r="F921" t="str">
        <v>Low</v>
      </c>
      <c r="G921" t="str">
        <f>INDEX(Risk_Matrix!$B$2:$D$4,MATCH(E921,Risk_Matrix!$A$2:$A$4,0),MATCH(F921,Risk_Matrix!$B$1:$D$1,0))</f>
        <v>Low</v>
      </c>
      <c r="H921" s="1">
        <v>46221</v>
      </c>
      <c r="I921" t="str">
        <v>Monitoring</v>
      </c>
      <c r="J921" t="str">
        <v>Tracking indicator reviewed at each monitoring visit</v>
      </c>
      <c r="K921" t="str">
        <v>Regulatory Affairs Lead</v>
      </c>
      <c r="L921">
        <f>IF(G921="High",3,IF(G921="Medium",2,1))</f>
        <v>1</v>
      </c>
    </row>
    <row r="922">
      <c r="A922" t="str">
        <v>R-00921</v>
      </c>
      <c r="B922" t="str">
        <v>S-0154</v>
      </c>
      <c r="C922" t="str">
        <v>Enrollment</v>
      </c>
      <c r="D922" t="str">
        <v>Screen failure rate above regional average in past studies</v>
      </c>
      <c r="E922" t="str">
        <v>Medium</v>
      </c>
      <c r="F922" t="str">
        <v>Medium</v>
      </c>
      <c r="G922" t="str">
        <f>INDEX(Risk_Matrix!$B$2:$D$4,MATCH(E922,Risk_Matrix!$A$2:$A$4,0),MATCH(F922,Risk_Matrix!$B$1:$D$1,0))</f>
        <v>Medium</v>
      </c>
      <c r="H922" s="1">
        <v>46203</v>
      </c>
      <c r="I922" t="str">
        <v>Mitigated</v>
      </c>
      <c r="J922" t="str">
        <v>Mitigation actions completed; residual risk accepted</v>
      </c>
      <c r="K922" t="str">
        <v>Study Start-Up Specialist</v>
      </c>
      <c r="L922">
        <f>IF(G922="High",3,IF(G922="Medium",2,1))</f>
        <v>2</v>
      </c>
    </row>
    <row r="923">
      <c r="A923" t="str">
        <v>R-00922</v>
      </c>
      <c r="B923" t="str">
        <v>S-0154</v>
      </c>
      <c r="C923" t="str">
        <v>Competitive</v>
      </c>
      <c r="D923" t="str">
        <v>Shared patient pool with an adjacent high-volume site</v>
      </c>
      <c r="E923" t="str">
        <v>Low</v>
      </c>
      <c r="F923" t="str">
        <v>Low</v>
      </c>
      <c r="G923" t="str">
        <f>INDEX(Risk_Matrix!$B$2:$D$4,MATCH(E923,Risk_Matrix!$A$2:$A$4,0),MATCH(F923,Risk_Matrix!$B$1:$D$1,0))</f>
        <v>Low</v>
      </c>
      <c r="H923" s="1">
        <v>46233</v>
      </c>
      <c r="I923" t="str">
        <v>Closed</v>
      </c>
      <c r="J923" t="str">
        <v>Issue closed out following corrective action</v>
      </c>
      <c r="K923" t="str">
        <v>Clinical Ops Manager</v>
      </c>
      <c r="L923">
        <f>IF(G923="High",3,IF(G923="Medium",2,1))</f>
        <v>1</v>
      </c>
    </row>
    <row r="924">
      <c r="A924" t="str">
        <v>R-00923</v>
      </c>
      <c r="B924" t="str">
        <v>S-0154</v>
      </c>
      <c r="C924" t="str">
        <v>Regulatory</v>
      </c>
      <c r="D924" t="str">
        <v>Recent local regulatory policy change may affect approval timeline</v>
      </c>
      <c r="E924" t="str">
        <v>High</v>
      </c>
      <c r="F924" t="str">
        <v>Low</v>
      </c>
      <c r="G924" t="str">
        <f>INDEX(Risk_Matrix!$B$2:$D$4,MATCH(E924,Risk_Matrix!$A$2:$A$4,0),MATCH(F924,Risk_Matrix!$B$1:$D$1,0))</f>
        <v>Medium</v>
      </c>
      <c r="H924" s="1">
        <v>46212</v>
      </c>
      <c r="I924" t="str">
        <v>Mitigated</v>
      </c>
      <c r="J924" t="str">
        <v>Corrective action implemented; monitored at next visit</v>
      </c>
      <c r="K924" t="str">
        <v>Regulatory Affairs Lead</v>
      </c>
      <c r="L924">
        <f>IF(G924="High",3,IF(G924="Medium",2,1))</f>
        <v>2</v>
      </c>
    </row>
    <row r="925">
      <c r="A925" t="str">
        <v>R-00924</v>
      </c>
      <c r="B925" t="str">
        <v>S-0154</v>
      </c>
      <c r="C925" t="str">
        <v>Data Integrity</v>
      </c>
      <c r="D925" t="str">
        <v>EDC query resolution time above sponsor benchmark historically</v>
      </c>
      <c r="E925" t="str">
        <v>Low</v>
      </c>
      <c r="F925" t="str">
        <v>Low</v>
      </c>
      <c r="G925" t="str">
        <f>INDEX(Risk_Matrix!$B$2:$D$4,MATCH(E925,Risk_Matrix!$A$2:$A$4,0),MATCH(F925,Risk_Matrix!$B$1:$D$1,0))</f>
        <v>Low</v>
      </c>
      <c r="H925" s="1">
        <v>46152</v>
      </c>
      <c r="I925" t="str">
        <v>Closed</v>
      </c>
      <c r="J925" t="str">
        <v>Resolved; no further action required</v>
      </c>
      <c r="K925" t="str">
        <v>Data Management Lead</v>
      </c>
      <c r="L925">
        <f>IF(G925="High",3,IF(G925="Medium",2,1))</f>
        <v>1</v>
      </c>
    </row>
    <row r="926">
      <c r="A926" t="str">
        <v>R-00925</v>
      </c>
      <c r="B926" t="str">
        <v>S-0155</v>
      </c>
      <c r="C926" t="str">
        <v>Operational</v>
      </c>
      <c r="D926" t="str">
        <v>Nursing staff ratio below recommended threshold for trial volume</v>
      </c>
      <c r="E926" t="str">
        <v>Low</v>
      </c>
      <c r="F926" t="str">
        <v>Low</v>
      </c>
      <c r="G926" t="str">
        <f>INDEX(Risk_Matrix!$B$2:$D$4,MATCH(E926,Risk_Matrix!$A$2:$A$4,0),MATCH(F926,Risk_Matrix!$B$1:$D$1,0))</f>
        <v>Low</v>
      </c>
      <c r="H926" s="1">
        <v>46193</v>
      </c>
      <c r="I926" t="str">
        <v>Mitigated</v>
      </c>
      <c r="J926" t="str">
        <v>Mitigation actions completed; residual risk accepted</v>
      </c>
      <c r="K926" t="str">
        <v>Clinical Ops Manager</v>
      </c>
      <c r="L926">
        <f>IF(G926="High",3,IF(G926="Medium",2,1))</f>
        <v>1</v>
      </c>
    </row>
    <row r="927">
      <c r="A927" t="str">
        <v>R-00926</v>
      </c>
      <c r="B927" t="str">
        <v>S-0155</v>
      </c>
      <c r="C927" t="str">
        <v>Compliance</v>
      </c>
      <c r="D927" t="str">
        <v>Prior regulatory inspection finding not yet fully closed out</v>
      </c>
      <c r="E927" t="str">
        <v>Low</v>
      </c>
      <c r="F927" t="str">
        <v>Medium</v>
      </c>
      <c r="G927" t="str">
        <f>INDEX(Risk_Matrix!$B$2:$D$4,MATCH(E927,Risk_Matrix!$A$2:$A$4,0),MATCH(F927,Risk_Matrix!$B$1:$D$1,0))</f>
        <v>Low</v>
      </c>
      <c r="H927" s="1">
        <v>46114</v>
      </c>
      <c r="I927" t="str">
        <v>Mitigated</v>
      </c>
      <c r="J927" t="str">
        <v>Corrective action implemented; monitored at next visit</v>
      </c>
      <c r="K927" t="str">
        <v>Data Management Lead</v>
      </c>
      <c r="L927">
        <f>IF(G927="High",3,IF(G927="Medium",2,1))</f>
        <v>1</v>
      </c>
    </row>
    <row r="928">
      <c r="A928" t="str">
        <v>R-00927</v>
      </c>
      <c r="B928" t="str">
        <v>S-0155</v>
      </c>
      <c r="C928" t="str">
        <v>Enrollment</v>
      </c>
      <c r="D928" t="str">
        <v>Referral pipeline narrower than target eligible population</v>
      </c>
      <c r="E928" t="str">
        <v>Medium</v>
      </c>
      <c r="F928" t="str">
        <v>Low</v>
      </c>
      <c r="G928" t="str">
        <f>INDEX(Risk_Matrix!$B$2:$D$4,MATCH(E928,Risk_Matrix!$A$2:$A$4,0),MATCH(F928,Risk_Matrix!$B$1:$D$1,0))</f>
        <v>Low</v>
      </c>
      <c r="H928" s="1">
        <v>46215</v>
      </c>
      <c r="I928" t="str">
        <v>Mitigated</v>
      </c>
      <c r="J928" t="str">
        <v>Mitigation actions completed; residual risk accepted</v>
      </c>
      <c r="K928" t="str">
        <v>Study Start-Up Specialist</v>
      </c>
      <c r="L928">
        <f>IF(G928="High",3,IF(G928="Medium",2,1))</f>
        <v>1</v>
      </c>
    </row>
    <row r="929">
      <c r="A929" t="str">
        <v>R-00928</v>
      </c>
      <c r="B929" t="str">
        <v>S-0155</v>
      </c>
      <c r="C929" t="str">
        <v>Competitive</v>
      </c>
      <c r="D929" t="str">
        <v>Overlapping investigator commitments across concurrent trials</v>
      </c>
      <c r="E929" t="str">
        <v>Low</v>
      </c>
      <c r="F929" t="str">
        <v>Low</v>
      </c>
      <c r="G929" t="str">
        <f>INDEX(Risk_Matrix!$B$2:$D$4,MATCH(E929,Risk_Matrix!$A$2:$A$4,0),MATCH(F929,Risk_Matrix!$B$1:$D$1,0))</f>
        <v>Low</v>
      </c>
      <c r="H929" s="1">
        <v>46212</v>
      </c>
      <c r="I929" t="str">
        <v>Mitigated</v>
      </c>
      <c r="J929" t="str">
        <v>Mitigation actions completed; residual risk accepted</v>
      </c>
      <c r="K929" t="str">
        <v>Clinical Ops Manager</v>
      </c>
      <c r="L929">
        <f>IF(G929="High",3,IF(G929="Medium",2,1))</f>
        <v>1</v>
      </c>
    </row>
    <row r="930">
      <c r="A930" t="str">
        <v>R-00929</v>
      </c>
      <c r="B930" t="str">
        <v>S-0155</v>
      </c>
      <c r="C930" t="str">
        <v>Regulatory</v>
      </c>
      <c r="D930" t="str">
        <v>Recent local regulatory policy change may affect approval timeline</v>
      </c>
      <c r="E930" t="str">
        <v>Medium</v>
      </c>
      <c r="F930" t="str">
        <v>High</v>
      </c>
      <c r="G930" t="str">
        <f>INDEX(Risk_Matrix!$B$2:$D$4,MATCH(E930,Risk_Matrix!$A$2:$A$4,0),MATCH(F930,Risk_Matrix!$B$1:$D$1,0))</f>
        <v>High</v>
      </c>
      <c r="H930" s="1">
        <v>46181</v>
      </c>
      <c r="I930" t="str">
        <v>Open</v>
      </c>
      <c r="J930" t="str">
        <v>Mitigation plan to be defined during site initiation visit</v>
      </c>
      <c r="K930" t="str">
        <v>Regulatory Affairs Lead</v>
      </c>
      <c r="L930">
        <f>IF(G930="High",3,IF(G930="Medium",2,1))</f>
        <v>3</v>
      </c>
    </row>
    <row r="931">
      <c r="A931" t="str">
        <v>R-00930</v>
      </c>
      <c r="B931" t="str">
        <v>S-0155</v>
      </c>
      <c r="C931" t="str">
        <v>Data Integrity</v>
      </c>
      <c r="D931" t="str">
        <v>Source data verification gap flagged in a previous monitoring visit</v>
      </c>
      <c r="E931" t="str">
        <v>High</v>
      </c>
      <c r="F931" t="str">
        <v>Low</v>
      </c>
      <c r="G931" t="str">
        <f>INDEX(Risk_Matrix!$B$2:$D$4,MATCH(E931,Risk_Matrix!$A$2:$A$4,0),MATCH(F931,Risk_Matrix!$B$1:$D$1,0))</f>
        <v>Medium</v>
      </c>
      <c r="H931" s="1">
        <v>46223</v>
      </c>
      <c r="I931" t="str">
        <v>Open</v>
      </c>
      <c r="J931" t="str">
        <v>Action plan pending sponsor/site review</v>
      </c>
      <c r="K931" t="str">
        <v>Data Management Lead</v>
      </c>
      <c r="L931">
        <f>IF(G931="High",3,IF(G931="Medium",2,1))</f>
        <v>2</v>
      </c>
    </row>
    <row r="932">
      <c r="A932" t="str">
        <v>R-00931</v>
      </c>
      <c r="B932" t="str">
        <v>S-0156</v>
      </c>
      <c r="C932" t="str">
        <v>Operational</v>
      </c>
      <c r="D932" t="str">
        <v>Nursing staff ratio below recommended threshold for trial volume</v>
      </c>
      <c r="E932" t="str">
        <v>Low</v>
      </c>
      <c r="F932" t="str">
        <v>High</v>
      </c>
      <c r="G932" t="str">
        <f>INDEX(Risk_Matrix!$B$2:$D$4,MATCH(E932,Risk_Matrix!$A$2:$A$4,0),MATCH(F932,Risk_Matrix!$B$1:$D$1,0))</f>
        <v>Medium</v>
      </c>
      <c r="H932" s="1">
        <v>46162</v>
      </c>
      <c r="I932" t="str">
        <v>Closed</v>
      </c>
      <c r="J932" t="str">
        <v>Issue closed out following corrective action</v>
      </c>
      <c r="K932" t="str">
        <v>Clinical Ops Manager</v>
      </c>
      <c r="L932">
        <f>IF(G932="High",3,IF(G932="Medium",2,1))</f>
        <v>2</v>
      </c>
    </row>
    <row r="933">
      <c r="A933" t="str">
        <v>R-00932</v>
      </c>
      <c r="B933" t="str">
        <v>S-0156</v>
      </c>
      <c r="C933" t="str">
        <v>Compliance</v>
      </c>
      <c r="D933" t="str">
        <v>Minor protocol deviation noted in a prior trial at this site</v>
      </c>
      <c r="E933" t="str">
        <v>Low</v>
      </c>
      <c r="F933" t="str">
        <v>Medium</v>
      </c>
      <c r="G933" t="str">
        <f>INDEX(Risk_Matrix!$B$2:$D$4,MATCH(E933,Risk_Matrix!$A$2:$A$4,0),MATCH(F933,Risk_Matrix!$B$1:$D$1,0))</f>
        <v>Low</v>
      </c>
      <c r="H933" s="1">
        <v>46114</v>
      </c>
      <c r="I933" t="str">
        <v>Mitigated</v>
      </c>
      <c r="J933" t="str">
        <v>Mitigation actions completed; residual risk accepted</v>
      </c>
      <c r="K933" t="str">
        <v>Regulatory Affairs Lead</v>
      </c>
      <c r="L933">
        <f>IF(G933="High",3,IF(G933="Medium",2,1))</f>
        <v>1</v>
      </c>
    </row>
    <row r="934">
      <c r="A934" t="str">
        <v>R-00933</v>
      </c>
      <c r="B934" t="str">
        <v>S-0156</v>
      </c>
      <c r="C934" t="str">
        <v>Enrollment</v>
      </c>
      <c r="D934" t="str">
        <v>Screen failure rate above regional average in past studies</v>
      </c>
      <c r="E934" t="str">
        <v>Low</v>
      </c>
      <c r="F934" t="str">
        <v>Low</v>
      </c>
      <c r="G934" t="str">
        <f>INDEX(Risk_Matrix!$B$2:$D$4,MATCH(E934,Risk_Matrix!$A$2:$A$4,0),MATCH(F934,Risk_Matrix!$B$1:$D$1,0))</f>
        <v>Low</v>
      </c>
      <c r="H934" s="1">
        <v>46209</v>
      </c>
      <c r="I934" t="str">
        <v>Mitigated</v>
      </c>
      <c r="J934" t="str">
        <v>Mitigation actions completed; residual risk accepted</v>
      </c>
      <c r="K934" t="str">
        <v>Site Feasibility Lead</v>
      </c>
      <c r="L934">
        <f>IF(G934="High",3,IF(G934="Medium",2,1))</f>
        <v>1</v>
      </c>
    </row>
    <row r="935">
      <c r="A935" t="str">
        <v>R-00934</v>
      </c>
      <c r="B935" t="str">
        <v>S-0156</v>
      </c>
      <c r="C935" t="str">
        <v>Competitive</v>
      </c>
      <c r="D935" t="str">
        <v>Shared patient pool with an adjacent high-volume site</v>
      </c>
      <c r="E935" t="str">
        <v>High</v>
      </c>
      <c r="F935" t="str">
        <v>High</v>
      </c>
      <c r="G935" t="str">
        <f>INDEX(Risk_Matrix!$B$2:$D$4,MATCH(E935,Risk_Matrix!$A$2:$A$4,0),MATCH(F935,Risk_Matrix!$B$1:$D$1,0))</f>
        <v>High</v>
      </c>
      <c r="H935" s="1">
        <v>46179</v>
      </c>
      <c r="I935" t="str">
        <v>Monitoring</v>
      </c>
      <c r="J935" t="str">
        <v>Tracking indicator reviewed at each monitoring visit</v>
      </c>
      <c r="K935" t="str">
        <v>Clinical Ops Manager</v>
      </c>
      <c r="L935">
        <f>IF(G935="High",3,IF(G935="Medium",2,1))</f>
        <v>3</v>
      </c>
    </row>
    <row r="936">
      <c r="A936" t="str">
        <v>R-00935</v>
      </c>
      <c r="B936" t="str">
        <v>S-0156</v>
      </c>
      <c r="C936" t="str">
        <v>Regulatory</v>
      </c>
      <c r="D936" t="str">
        <v>Import/customs license renewal pending for investigational product</v>
      </c>
      <c r="E936" t="str">
        <v>Low</v>
      </c>
      <c r="F936" t="str">
        <v>Medium</v>
      </c>
      <c r="G936" t="str">
        <f>INDEX(Risk_Matrix!$B$2:$D$4,MATCH(E936,Risk_Matrix!$A$2:$A$4,0),MATCH(F936,Risk_Matrix!$B$1:$D$1,0))</f>
        <v>Low</v>
      </c>
      <c r="H936" s="1">
        <v>46178</v>
      </c>
      <c r="I936" t="str">
        <v>Open</v>
      </c>
      <c r="J936" t="str">
        <v>Mitigation plan to be defined during site initiation visit</v>
      </c>
      <c r="K936" t="str">
        <v>Regulatory Affairs Lead</v>
      </c>
      <c r="L936">
        <f>IF(G936="High",3,IF(G936="Medium",2,1))</f>
        <v>1</v>
      </c>
    </row>
    <row r="937">
      <c r="A937" t="str">
        <v>R-00936</v>
      </c>
      <c r="B937" t="str">
        <v>S-0156</v>
      </c>
      <c r="C937" t="str">
        <v>Data Integrity</v>
      </c>
      <c r="D937" t="str">
        <v>Source data verification gap flagged in a previous monitoring visit</v>
      </c>
      <c r="E937" t="str">
        <v>Low</v>
      </c>
      <c r="F937" t="str">
        <v>Low</v>
      </c>
      <c r="G937" t="str">
        <f>INDEX(Risk_Matrix!$B$2:$D$4,MATCH(E937,Risk_Matrix!$A$2:$A$4,0),MATCH(F937,Risk_Matrix!$B$1:$D$1,0))</f>
        <v>Low</v>
      </c>
      <c r="H937" s="1">
        <v>46226</v>
      </c>
      <c r="I937" t="str">
        <v>Open</v>
      </c>
      <c r="J937" t="str">
        <v>Mitigation plan to be defined during site initiation visit</v>
      </c>
      <c r="K937" t="str">
        <v>Data Management Lead</v>
      </c>
      <c r="L937">
        <f>IF(G937="High",3,IF(G937="Medium",2,1))</f>
        <v>1</v>
      </c>
    </row>
    <row r="938">
      <c r="A938" t="str">
        <v>R-00937</v>
      </c>
      <c r="B938" t="str">
        <v>S-0157</v>
      </c>
      <c r="C938" t="str">
        <v>Operational</v>
      </c>
      <c r="D938" t="str">
        <v>Backup power/generator certification not yet confirmed</v>
      </c>
      <c r="E938" t="str">
        <v>Low</v>
      </c>
      <c r="F938" t="str">
        <v>Medium</v>
      </c>
      <c r="G938" t="str">
        <f>INDEX(Risk_Matrix!$B$2:$D$4,MATCH(E938,Risk_Matrix!$A$2:$A$4,0),MATCH(F938,Risk_Matrix!$B$1:$D$1,0))</f>
        <v>Low</v>
      </c>
      <c r="H938" s="1">
        <v>46207</v>
      </c>
      <c r="I938" t="str">
        <v>Monitoring</v>
      </c>
      <c r="J938" t="str">
        <v>Under active monitoring; escalate if trend worsens</v>
      </c>
      <c r="K938" t="str">
        <v>Site Feasibility Lead</v>
      </c>
      <c r="L938">
        <f>IF(G938="High",3,IF(G938="Medium",2,1))</f>
        <v>1</v>
      </c>
    </row>
    <row r="939">
      <c r="A939" t="str">
        <v>R-00938</v>
      </c>
      <c r="B939" t="str">
        <v>S-0157</v>
      </c>
      <c r="C939" t="str">
        <v>Compliance</v>
      </c>
      <c r="D939" t="str">
        <v>Minor protocol deviation noted in a prior trial at this site</v>
      </c>
      <c r="E939" t="str">
        <v>High</v>
      </c>
      <c r="F939" t="str">
        <v>Low</v>
      </c>
      <c r="G939" t="str">
        <f>INDEX(Risk_Matrix!$B$2:$D$4,MATCH(E939,Risk_Matrix!$A$2:$A$4,0),MATCH(F939,Risk_Matrix!$B$1:$D$1,0))</f>
        <v>Medium</v>
      </c>
      <c r="H939" s="1">
        <v>46236</v>
      </c>
      <c r="I939" t="str">
        <v>Closed</v>
      </c>
      <c r="J939" t="str">
        <v>Resolved; no further action required</v>
      </c>
      <c r="K939" t="str">
        <v>Regulatory Affairs Lead</v>
      </c>
      <c r="L939">
        <f>IF(G939="High",3,IF(G939="Medium",2,1))</f>
        <v>2</v>
      </c>
    </row>
    <row r="940">
      <c r="A940" t="str">
        <v>R-00939</v>
      </c>
      <c r="B940" t="str">
        <v>S-0157</v>
      </c>
      <c r="C940" t="str">
        <v>Enrollment</v>
      </c>
      <c r="D940" t="str">
        <v>Historical seasonal enrollment slowdown observed at this site</v>
      </c>
      <c r="E940" t="str">
        <v>Low</v>
      </c>
      <c r="F940" t="str">
        <v>High</v>
      </c>
      <c r="G940" t="str">
        <f>INDEX(Risk_Matrix!$B$2:$D$4,MATCH(E940,Risk_Matrix!$A$2:$A$4,0),MATCH(F940,Risk_Matrix!$B$1:$D$1,0))</f>
        <v>Medium</v>
      </c>
      <c r="H940" s="1">
        <v>46223</v>
      </c>
      <c r="I940" t="str">
        <v>Open</v>
      </c>
      <c r="J940" t="str">
        <v>Mitigation plan to be defined during site initiation visit</v>
      </c>
      <c r="K940" t="str">
        <v>Study Start-Up Specialist</v>
      </c>
      <c r="L940">
        <f>IF(G940="High",3,IF(G940="Medium",2,1))</f>
        <v>2</v>
      </c>
    </row>
    <row r="941">
      <c r="A941" t="str">
        <v>R-00940</v>
      </c>
      <c r="B941" t="str">
        <v>S-0157</v>
      </c>
      <c r="C941" t="str">
        <v>Competitive</v>
      </c>
      <c r="D941" t="str">
        <v>Shared patient pool with an adjacent high-volume site</v>
      </c>
      <c r="E941" t="str">
        <v>Low</v>
      </c>
      <c r="F941" t="str">
        <v>Low</v>
      </c>
      <c r="G941" t="str">
        <f>INDEX(Risk_Matrix!$B$2:$D$4,MATCH(E941,Risk_Matrix!$A$2:$A$4,0),MATCH(F941,Risk_Matrix!$B$1:$D$1,0))</f>
        <v>Low</v>
      </c>
      <c r="H941" s="1">
        <v>46121</v>
      </c>
      <c r="I941" t="str">
        <v>Monitoring</v>
      </c>
      <c r="J941" t="str">
        <v>Tracking indicator reviewed at each monitoring visit</v>
      </c>
      <c r="K941" t="str">
        <v>Regulatory Affairs Lead</v>
      </c>
      <c r="L941">
        <f>IF(G941="High",3,IF(G941="Medium",2,1))</f>
        <v>1</v>
      </c>
    </row>
    <row r="942">
      <c r="A942" t="str">
        <v>R-00941</v>
      </c>
      <c r="B942" t="str">
        <v>S-0157</v>
      </c>
      <c r="C942" t="str">
        <v>Regulatory</v>
      </c>
      <c r="D942" t="str">
        <v>Recent local regulatory policy change may affect approval timeline</v>
      </c>
      <c r="E942" t="str">
        <v>Medium</v>
      </c>
      <c r="F942" t="str">
        <v>Low</v>
      </c>
      <c r="G942" t="str">
        <f>INDEX(Risk_Matrix!$B$2:$D$4,MATCH(E942,Risk_Matrix!$A$2:$A$4,0),MATCH(F942,Risk_Matrix!$B$1:$D$1,0))</f>
        <v>Low</v>
      </c>
      <c r="H942" s="1">
        <v>46216</v>
      </c>
      <c r="I942" t="str">
        <v>Closed</v>
      </c>
      <c r="J942" t="str">
        <v>Issue closed out following corrective action</v>
      </c>
      <c r="K942" t="str">
        <v>Regulatory Affairs Lead</v>
      </c>
      <c r="L942">
        <f>IF(G942="High",3,IF(G942="Medium",2,1))</f>
        <v>1</v>
      </c>
    </row>
    <row r="943">
      <c r="A943" t="str">
        <v>R-00942</v>
      </c>
      <c r="B943" t="str">
        <v>S-0157</v>
      </c>
      <c r="C943" t="str">
        <v>Data Integrity</v>
      </c>
      <c r="D943" t="str">
        <v>Source data verification gap flagged in a previous monitoring visit</v>
      </c>
      <c r="E943" t="str">
        <v>Medium</v>
      </c>
      <c r="F943" t="str">
        <v>Medium</v>
      </c>
      <c r="G943" t="str">
        <f>INDEX(Risk_Matrix!$B$2:$D$4,MATCH(E943,Risk_Matrix!$A$2:$A$4,0),MATCH(F943,Risk_Matrix!$B$1:$D$1,0))</f>
        <v>Medium</v>
      </c>
      <c r="H943" s="1">
        <v>46200</v>
      </c>
      <c r="I943" t="str">
        <v>Mitigated</v>
      </c>
      <c r="J943" t="str">
        <v>Mitigation actions completed; residual risk accepted</v>
      </c>
      <c r="K943" t="str">
        <v>Site Feasibility Lead</v>
      </c>
      <c r="L943">
        <f>IF(G943="High",3,IF(G943="Medium",2,1))</f>
        <v>2</v>
      </c>
    </row>
    <row r="944">
      <c r="A944" t="str">
        <v>R-00943</v>
      </c>
      <c r="B944" t="str">
        <v>S-0158</v>
      </c>
      <c r="C944" t="str">
        <v>Operational</v>
      </c>
      <c r="D944" t="str">
        <v>Backup power/generator certification not yet confirmed</v>
      </c>
      <c r="E944" t="str">
        <v>Low</v>
      </c>
      <c r="F944" t="str">
        <v>Low</v>
      </c>
      <c r="G944" t="str">
        <f>INDEX(Risk_Matrix!$B$2:$D$4,MATCH(E944,Risk_Matrix!$A$2:$A$4,0),MATCH(F944,Risk_Matrix!$B$1:$D$1,0))</f>
        <v>Low</v>
      </c>
      <c r="H944" s="1">
        <v>46174</v>
      </c>
      <c r="I944" t="str">
        <v>Open</v>
      </c>
      <c r="J944" t="str">
        <v>Action plan pending sponsor/site review</v>
      </c>
      <c r="K944" t="str">
        <v>Site Feasibility Lead</v>
      </c>
      <c r="L944">
        <f>IF(G944="High",3,IF(G944="Medium",2,1))</f>
        <v>1</v>
      </c>
    </row>
    <row r="945">
      <c r="A945" t="str">
        <v>R-00944</v>
      </c>
      <c r="B945" t="str">
        <v>S-0158</v>
      </c>
      <c r="C945" t="str">
        <v>Compliance</v>
      </c>
      <c r="D945" t="str">
        <v>Informed consent documentation gap flagged in last internal audit</v>
      </c>
      <c r="E945" t="str">
        <v>Low</v>
      </c>
      <c r="F945" t="str">
        <v>Medium</v>
      </c>
      <c r="G945" t="str">
        <f>INDEX(Risk_Matrix!$B$2:$D$4,MATCH(E945,Risk_Matrix!$A$2:$A$4,0),MATCH(F945,Risk_Matrix!$B$1:$D$1,0))</f>
        <v>Low</v>
      </c>
      <c r="H945" s="1">
        <v>46145</v>
      </c>
      <c r="I945" t="str">
        <v>Mitigated</v>
      </c>
      <c r="J945" t="str">
        <v>Corrective action implemented; monitored at next visit</v>
      </c>
      <c r="K945" t="str">
        <v>Regulatory Affairs Lead</v>
      </c>
      <c r="L945">
        <f>IF(G945="High",3,IF(G945="Medium",2,1))</f>
        <v>1</v>
      </c>
    </row>
    <row r="946">
      <c r="A946" t="str">
        <v>R-00945</v>
      </c>
      <c r="B946" t="str">
        <v>S-0158</v>
      </c>
      <c r="C946" t="str">
        <v>Enrollment</v>
      </c>
      <c r="D946" t="str">
        <v>Screen failure rate above regional average in past studies</v>
      </c>
      <c r="E946" t="str">
        <v>Low</v>
      </c>
      <c r="F946" t="str">
        <v>High</v>
      </c>
      <c r="G946" t="str">
        <f>INDEX(Risk_Matrix!$B$2:$D$4,MATCH(E946,Risk_Matrix!$A$2:$A$4,0),MATCH(F946,Risk_Matrix!$B$1:$D$1,0))</f>
        <v>Medium</v>
      </c>
      <c r="H946" s="1">
        <v>46097</v>
      </c>
      <c r="I946" t="str">
        <v>Monitoring</v>
      </c>
      <c r="J946" t="str">
        <v>Tracking indicator reviewed at each monitoring visit</v>
      </c>
      <c r="K946" t="str">
        <v>Study Start-Up Specialist</v>
      </c>
      <c r="L946">
        <f>IF(G946="High",3,IF(G946="Medium",2,1))</f>
        <v>2</v>
      </c>
    </row>
    <row r="947">
      <c r="A947" t="str">
        <v>R-00946</v>
      </c>
      <c r="B947" t="str">
        <v>S-0158</v>
      </c>
      <c r="C947" t="str">
        <v>Competitive</v>
      </c>
      <c r="D947" t="str">
        <v>Overlapping investigator commitments across concurrent trials</v>
      </c>
      <c r="E947" t="str">
        <v>Low</v>
      </c>
      <c r="F947" t="str">
        <v>Low</v>
      </c>
      <c r="G947" t="str">
        <f>INDEX(Risk_Matrix!$B$2:$D$4,MATCH(E947,Risk_Matrix!$A$2:$A$4,0),MATCH(F947,Risk_Matrix!$B$1:$D$1,0))</f>
        <v>Low</v>
      </c>
      <c r="H947" s="1">
        <v>46186</v>
      </c>
      <c r="I947" t="str">
        <v>Monitoring</v>
      </c>
      <c r="J947" t="str">
        <v>Tracking indicator reviewed at each monitoring visit</v>
      </c>
      <c r="K947" t="str">
        <v>Clinical Ops Manager</v>
      </c>
      <c r="L947">
        <f>IF(G947="High",3,IF(G947="Medium",2,1))</f>
        <v>1</v>
      </c>
    </row>
    <row r="948">
      <c r="A948" t="str">
        <v>R-00947</v>
      </c>
      <c r="B948" t="str">
        <v>S-0158</v>
      </c>
      <c r="C948" t="str">
        <v>Regulatory</v>
      </c>
      <c r="D948" t="str">
        <v>Local ethics committee review queue longer than regional average</v>
      </c>
      <c r="E948" t="str">
        <v>Low</v>
      </c>
      <c r="F948" t="str">
        <v>High</v>
      </c>
      <c r="G948" t="str">
        <f>INDEX(Risk_Matrix!$B$2:$D$4,MATCH(E948,Risk_Matrix!$A$2:$A$4,0),MATCH(F948,Risk_Matrix!$B$1:$D$1,0))</f>
        <v>Medium</v>
      </c>
      <c r="H948" s="1">
        <v>46134</v>
      </c>
      <c r="I948" t="str">
        <v>Mitigated</v>
      </c>
      <c r="J948" t="str">
        <v>Corrective action implemented; monitored at next visit</v>
      </c>
      <c r="K948" t="str">
        <v>Regulatory Affairs Lead</v>
      </c>
      <c r="L948">
        <f>IF(G948="High",3,IF(G948="Medium",2,1))</f>
        <v>2</v>
      </c>
    </row>
    <row r="949">
      <c r="A949" t="str">
        <v>R-00948</v>
      </c>
      <c r="B949" t="str">
        <v>S-0158</v>
      </c>
      <c r="C949" t="str">
        <v>Data Integrity</v>
      </c>
      <c r="D949" t="str">
        <v>EDC query resolution time above sponsor benchmark historically</v>
      </c>
      <c r="E949" t="str">
        <v>Low</v>
      </c>
      <c r="F949" t="str">
        <v>Medium</v>
      </c>
      <c r="G949" t="str">
        <f>INDEX(Risk_Matrix!$B$2:$D$4,MATCH(E949,Risk_Matrix!$A$2:$A$4,0),MATCH(F949,Risk_Matrix!$B$1:$D$1,0))</f>
        <v>Low</v>
      </c>
      <c r="H949" s="1">
        <v>46197</v>
      </c>
      <c r="I949" t="str">
        <v>Closed</v>
      </c>
      <c r="J949" t="str">
        <v>Issue closed out following corrective action</v>
      </c>
      <c r="K949" t="str">
        <v>Data Management Lead</v>
      </c>
      <c r="L949">
        <f>IF(G949="High",3,IF(G949="Medium",2,1))</f>
        <v>1</v>
      </c>
    </row>
    <row r="950">
      <c r="A950" t="str">
        <v>R-00949</v>
      </c>
      <c r="B950" t="str">
        <v>S-0159</v>
      </c>
      <c r="C950" t="str">
        <v>Operational</v>
      </c>
      <c r="D950" t="str">
        <v>Backup power/generator certification not yet confirmed</v>
      </c>
      <c r="E950" t="str">
        <v>Medium</v>
      </c>
      <c r="F950" t="str">
        <v>Medium</v>
      </c>
      <c r="G950" t="str">
        <f>INDEX(Risk_Matrix!$B$2:$D$4,MATCH(E950,Risk_Matrix!$A$2:$A$4,0),MATCH(F950,Risk_Matrix!$B$1:$D$1,0))</f>
        <v>Medium</v>
      </c>
      <c r="H950" s="1">
        <v>46081</v>
      </c>
      <c r="I950" t="str">
        <v>Mitigated</v>
      </c>
      <c r="J950" t="str">
        <v>Corrective action implemented; monitored at next visit</v>
      </c>
      <c r="K950" t="str">
        <v>Clinical Ops Manager</v>
      </c>
      <c r="L950">
        <f>IF(G950="High",3,IF(G950="Medium",2,1))</f>
        <v>2</v>
      </c>
    </row>
    <row r="951">
      <c r="A951" t="str">
        <v>R-00950</v>
      </c>
      <c r="B951" t="str">
        <v>S-0159</v>
      </c>
      <c r="C951" t="str">
        <v>Compliance</v>
      </c>
      <c r="D951" t="str">
        <v>GCP refresher training overdue for part of site staff</v>
      </c>
      <c r="E951" t="str">
        <v>Low</v>
      </c>
      <c r="F951" t="str">
        <v>Low</v>
      </c>
      <c r="G951" t="str">
        <f>INDEX(Risk_Matrix!$B$2:$D$4,MATCH(E951,Risk_Matrix!$A$2:$A$4,0),MATCH(F951,Risk_Matrix!$B$1:$D$1,0))</f>
        <v>Low</v>
      </c>
      <c r="H951" s="1">
        <v>46201</v>
      </c>
      <c r="I951" t="str">
        <v>Monitoring</v>
      </c>
      <c r="J951" t="str">
        <v>Under active monitoring; escalate if trend worsens</v>
      </c>
      <c r="K951" t="str">
        <v>Data Management Lead</v>
      </c>
      <c r="L951">
        <f>IF(G951="High",3,IF(G951="Medium",2,1))</f>
        <v>1</v>
      </c>
    </row>
    <row r="952">
      <c r="A952" t="str">
        <v>R-00951</v>
      </c>
      <c r="B952" t="str">
        <v>S-0159</v>
      </c>
      <c r="C952" t="str">
        <v>Enrollment</v>
      </c>
      <c r="D952" t="str">
        <v>Patient travel distance may affect long-term retention</v>
      </c>
      <c r="E952" t="str">
        <v>Low</v>
      </c>
      <c r="F952" t="str">
        <v>Low</v>
      </c>
      <c r="G952" t="str">
        <f>INDEX(Risk_Matrix!$B$2:$D$4,MATCH(E952,Risk_Matrix!$A$2:$A$4,0),MATCH(F952,Risk_Matrix!$B$1:$D$1,0))</f>
        <v>Low</v>
      </c>
      <c r="H952" s="1">
        <v>46210</v>
      </c>
      <c r="I952" t="str">
        <v>Mitigated</v>
      </c>
      <c r="J952" t="str">
        <v>Mitigation actions completed; residual risk accepted</v>
      </c>
      <c r="K952" t="str">
        <v>Site Feasibility Lead</v>
      </c>
      <c r="L952">
        <f>IF(G952="High",3,IF(G952="Medium",2,1))</f>
        <v>1</v>
      </c>
    </row>
    <row r="953">
      <c r="A953" t="str">
        <v>R-00952</v>
      </c>
      <c r="B953" t="str">
        <v>S-0159</v>
      </c>
      <c r="C953" t="str">
        <v>Competitive</v>
      </c>
      <c r="D953" t="str">
        <v>Overlapping investigator commitments across concurrent trials</v>
      </c>
      <c r="E953" t="str">
        <v>Low</v>
      </c>
      <c r="F953" t="str">
        <v>Medium</v>
      </c>
      <c r="G953" t="str">
        <f>INDEX(Risk_Matrix!$B$2:$D$4,MATCH(E953,Risk_Matrix!$A$2:$A$4,0),MATCH(F953,Risk_Matrix!$B$1:$D$1,0))</f>
        <v>Low</v>
      </c>
      <c r="H953" s="1">
        <v>46098</v>
      </c>
      <c r="I953" t="str">
        <v>Closed</v>
      </c>
      <c r="J953" t="str">
        <v>Resolved; no further action required</v>
      </c>
      <c r="K953" t="str">
        <v>Regulatory Affairs Lead</v>
      </c>
      <c r="L953">
        <f>IF(G953="High",3,IF(G953="Medium",2,1))</f>
        <v>1</v>
      </c>
    </row>
    <row r="954">
      <c r="A954" t="str">
        <v>R-00953</v>
      </c>
      <c r="B954" t="str">
        <v>S-0159</v>
      </c>
      <c r="C954" t="str">
        <v>Regulatory</v>
      </c>
      <c r="D954" t="str">
        <v>Import/customs license renewal pending for investigational product</v>
      </c>
      <c r="E954" t="str">
        <v>High</v>
      </c>
      <c r="F954" t="str">
        <v>Medium</v>
      </c>
      <c r="G954" t="str">
        <f>INDEX(Risk_Matrix!$B$2:$D$4,MATCH(E954,Risk_Matrix!$A$2:$A$4,0),MATCH(F954,Risk_Matrix!$B$1:$D$1,0))</f>
        <v>High</v>
      </c>
      <c r="H954" s="1">
        <v>46227</v>
      </c>
      <c r="I954" t="str">
        <v>Open</v>
      </c>
      <c r="J954" t="str">
        <v>Action plan pending sponsor/site review</v>
      </c>
      <c r="K954" t="str">
        <v>Regulatory Affairs Lead</v>
      </c>
      <c r="L954">
        <f>IF(G954="High",3,IF(G954="Medium",2,1))</f>
        <v>3</v>
      </c>
    </row>
    <row r="955">
      <c r="A955" t="str">
        <v>R-00954</v>
      </c>
      <c r="B955" t="str">
        <v>S-0159</v>
      </c>
      <c r="C955" t="str">
        <v>Data Integrity</v>
      </c>
      <c r="D955" t="str">
        <v>Site is new to the sponsor's EDC platform, limited track record</v>
      </c>
      <c r="E955" t="str">
        <v>Low</v>
      </c>
      <c r="F955" t="str">
        <v>High</v>
      </c>
      <c r="G955" t="str">
        <f>INDEX(Risk_Matrix!$B$2:$D$4,MATCH(E955,Risk_Matrix!$A$2:$A$4,0),MATCH(F955,Risk_Matrix!$B$1:$D$1,0))</f>
        <v>Medium</v>
      </c>
      <c r="H955" s="1">
        <v>46208</v>
      </c>
      <c r="I955" t="str">
        <v>Open</v>
      </c>
      <c r="J955" t="str">
        <v>Mitigation plan to be defined during site initiation visit</v>
      </c>
      <c r="K955" t="str">
        <v>Data Management Lead</v>
      </c>
      <c r="L955">
        <f>IF(G955="High",3,IF(G955="Medium",2,1))</f>
        <v>2</v>
      </c>
    </row>
    <row r="956">
      <c r="A956" t="str">
        <v>R-00955</v>
      </c>
      <c r="B956" t="str">
        <v>S-0160</v>
      </c>
      <c r="C956" t="str">
        <v>Operational</v>
      </c>
      <c r="D956" t="str">
        <v>Nursing staff ratio below recommended threshold for trial volume</v>
      </c>
      <c r="E956" t="str">
        <v>Low</v>
      </c>
      <c r="F956" t="str">
        <v>High</v>
      </c>
      <c r="G956" t="str">
        <f>INDEX(Risk_Matrix!$B$2:$D$4,MATCH(E956,Risk_Matrix!$A$2:$A$4,0),MATCH(F956,Risk_Matrix!$B$1:$D$1,0))</f>
        <v>Medium</v>
      </c>
      <c r="H956" s="1">
        <v>46199</v>
      </c>
      <c r="I956" t="str">
        <v>Mitigated</v>
      </c>
      <c r="J956" t="str">
        <v>Mitigation actions completed; residual risk accepted</v>
      </c>
      <c r="K956" t="str">
        <v>Site Feasibility Lead</v>
      </c>
      <c r="L956">
        <f>IF(G956="High",3,IF(G956="Medium",2,1))</f>
        <v>2</v>
      </c>
    </row>
    <row r="957">
      <c r="A957" t="str">
        <v>R-00956</v>
      </c>
      <c r="B957" t="str">
        <v>S-0160</v>
      </c>
      <c r="C957" t="str">
        <v>Compliance</v>
      </c>
      <c r="D957" t="str">
        <v>GCP refresher training overdue for part of site staff</v>
      </c>
      <c r="E957" t="str">
        <v>Low</v>
      </c>
      <c r="F957" t="str">
        <v>Low</v>
      </c>
      <c r="G957" t="str">
        <f>INDEX(Risk_Matrix!$B$2:$D$4,MATCH(E957,Risk_Matrix!$A$2:$A$4,0),MATCH(F957,Risk_Matrix!$B$1:$D$1,0))</f>
        <v>Low</v>
      </c>
      <c r="H957" s="1">
        <v>46206</v>
      </c>
      <c r="I957" t="str">
        <v>Closed</v>
      </c>
      <c r="J957" t="str">
        <v>Issue closed out following corrective action</v>
      </c>
      <c r="K957" t="str">
        <v>Data Management Lead</v>
      </c>
      <c r="L957">
        <f>IF(G957="High",3,IF(G957="Medium",2,1))</f>
        <v>1</v>
      </c>
    </row>
    <row r="958">
      <c r="A958" t="str">
        <v>R-00957</v>
      </c>
      <c r="B958" t="str">
        <v>S-0160</v>
      </c>
      <c r="C958" t="str">
        <v>Enrollment</v>
      </c>
      <c r="D958" t="str">
        <v>Referral pipeline narrower than target eligible population</v>
      </c>
      <c r="E958" t="str">
        <v>High</v>
      </c>
      <c r="F958" t="str">
        <v>Low</v>
      </c>
      <c r="G958" t="str">
        <f>INDEX(Risk_Matrix!$B$2:$D$4,MATCH(E958,Risk_Matrix!$A$2:$A$4,0),MATCH(F958,Risk_Matrix!$B$1:$D$1,0))</f>
        <v>Medium</v>
      </c>
      <c r="H958" s="1">
        <v>46163</v>
      </c>
      <c r="I958" t="str">
        <v>Open</v>
      </c>
      <c r="J958" t="str">
        <v>Action plan pending sponsor/site review</v>
      </c>
      <c r="K958" t="str">
        <v>Study Start-Up Specialist</v>
      </c>
      <c r="L958">
        <f>IF(G958="High",3,IF(G958="Medium",2,1))</f>
        <v>2</v>
      </c>
    </row>
    <row r="959">
      <c r="A959" t="str">
        <v>R-00958</v>
      </c>
      <c r="B959" t="str">
        <v>S-0160</v>
      </c>
      <c r="C959" t="str">
        <v>Competitive</v>
      </c>
      <c r="D959" t="str">
        <v>Shared patient pool with an adjacent high-volume site</v>
      </c>
      <c r="E959" t="str">
        <v>Low</v>
      </c>
      <c r="F959" t="str">
        <v>Medium</v>
      </c>
      <c r="G959" t="str">
        <f>INDEX(Risk_Matrix!$B$2:$D$4,MATCH(E959,Risk_Matrix!$A$2:$A$4,0),MATCH(F959,Risk_Matrix!$B$1:$D$1,0))</f>
        <v>Low</v>
      </c>
      <c r="H959" s="1">
        <v>46161</v>
      </c>
      <c r="I959" t="str">
        <v>Closed</v>
      </c>
      <c r="J959" t="str">
        <v>Issue closed out following corrective action</v>
      </c>
      <c r="K959" t="str">
        <v>Regulatory Affairs Lead</v>
      </c>
      <c r="L959">
        <f>IF(G959="High",3,IF(G959="Medium",2,1))</f>
        <v>1</v>
      </c>
    </row>
    <row r="960">
      <c r="A960" t="str">
        <v>R-00959</v>
      </c>
      <c r="B960" t="str">
        <v>S-0160</v>
      </c>
      <c r="C960" t="str">
        <v>Regulatory</v>
      </c>
      <c r="D960" t="str">
        <v>Local ethics committee review queue longer than regional average</v>
      </c>
      <c r="E960" t="str">
        <v>Low</v>
      </c>
      <c r="F960" t="str">
        <v>Low</v>
      </c>
      <c r="G960" t="str">
        <f>INDEX(Risk_Matrix!$B$2:$D$4,MATCH(E960,Risk_Matrix!$A$2:$A$4,0),MATCH(F960,Risk_Matrix!$B$1:$D$1,0))</f>
        <v>Low</v>
      </c>
      <c r="H960" s="1">
        <v>46235</v>
      </c>
      <c r="I960" t="str">
        <v>Mitigated</v>
      </c>
      <c r="J960" t="str">
        <v>Corrective action implemented; monitored at next visit</v>
      </c>
      <c r="K960" t="str">
        <v>Regulatory Affairs Lead</v>
      </c>
      <c r="L960">
        <f>IF(G960="High",3,IF(G960="Medium",2,1))</f>
        <v>1</v>
      </c>
    </row>
    <row r="961">
      <c r="A961" t="str">
        <v>R-00960</v>
      </c>
      <c r="B961" t="str">
        <v>S-0160</v>
      </c>
      <c r="C961" t="str">
        <v>Data Integrity</v>
      </c>
      <c r="D961" t="str">
        <v>Source data verification gap flagged in a previous monitoring visit</v>
      </c>
      <c r="E961" t="str">
        <v>Medium</v>
      </c>
      <c r="F961" t="str">
        <v>Low</v>
      </c>
      <c r="G961" t="str">
        <f>INDEX(Risk_Matrix!$B$2:$D$4,MATCH(E961,Risk_Matrix!$A$2:$A$4,0),MATCH(F961,Risk_Matrix!$B$1:$D$1,0))</f>
        <v>Low</v>
      </c>
      <c r="H961" s="1">
        <v>46150</v>
      </c>
      <c r="I961" t="str">
        <v>Monitoring</v>
      </c>
      <c r="J961" t="str">
        <v>Under active monitoring; escalate if trend worsens</v>
      </c>
      <c r="K961" t="str">
        <v>Site Feasibility Lead</v>
      </c>
      <c r="L961">
        <f>IF(G961="High",3,IF(G961="Medium",2,1))</f>
        <v>1</v>
      </c>
    </row>
    <row r="962">
      <c r="A962" t="str">
        <v>R-00961</v>
      </c>
      <c r="B962" t="str">
        <v>S-0161</v>
      </c>
      <c r="C962" t="str">
        <v>Operational</v>
      </c>
      <c r="D962" t="str">
        <v>Nursing staff ratio below recommended threshold for trial volume</v>
      </c>
      <c r="E962" t="str">
        <v>Medium</v>
      </c>
      <c r="F962" t="str">
        <v>Low</v>
      </c>
      <c r="G962" t="str">
        <f>INDEX(Risk_Matrix!$B$2:$D$4,MATCH(E962,Risk_Matrix!$A$2:$A$4,0),MATCH(F962,Risk_Matrix!$B$1:$D$1,0))</f>
        <v>Low</v>
      </c>
      <c r="H962" s="1">
        <v>46071</v>
      </c>
      <c r="I962" t="str">
        <v>Mitigated</v>
      </c>
      <c r="J962" t="str">
        <v>Corrective action implemented; monitored at next visit</v>
      </c>
      <c r="K962" t="str">
        <v>Clinical Ops Manager</v>
      </c>
      <c r="L962">
        <f>IF(G962="High",3,IF(G962="Medium",2,1))</f>
        <v>1</v>
      </c>
    </row>
    <row r="963">
      <c r="A963" t="str">
        <v>R-00962</v>
      </c>
      <c r="B963" t="str">
        <v>S-0161</v>
      </c>
      <c r="C963" t="str">
        <v>Compliance</v>
      </c>
      <c r="D963" t="str">
        <v>Informed consent documentation gap flagged in last internal audit</v>
      </c>
      <c r="E963" t="str">
        <v>High</v>
      </c>
      <c r="F963" t="str">
        <v>Low</v>
      </c>
      <c r="G963" t="str">
        <f>INDEX(Risk_Matrix!$B$2:$D$4,MATCH(E963,Risk_Matrix!$A$2:$A$4,0),MATCH(F963,Risk_Matrix!$B$1:$D$1,0))</f>
        <v>Medium</v>
      </c>
      <c r="H963" s="1">
        <v>46102</v>
      </c>
      <c r="I963" t="str">
        <v>Monitoring</v>
      </c>
      <c r="J963" t="str">
        <v>Under active monitoring; escalate if trend worsens</v>
      </c>
      <c r="K963" t="str">
        <v>Data Management Lead</v>
      </c>
      <c r="L963">
        <f>IF(G963="High",3,IF(G963="Medium",2,1))</f>
        <v>2</v>
      </c>
    </row>
    <row r="964">
      <c r="A964" t="str">
        <v>R-00963</v>
      </c>
      <c r="B964" t="str">
        <v>S-0161</v>
      </c>
      <c r="C964" t="str">
        <v>Enrollment</v>
      </c>
      <c r="D964" t="str">
        <v>Historical seasonal enrollment slowdown observed at this site</v>
      </c>
      <c r="E964" t="str">
        <v>Low</v>
      </c>
      <c r="F964" t="str">
        <v>Low</v>
      </c>
      <c r="G964" t="str">
        <f>INDEX(Risk_Matrix!$B$2:$D$4,MATCH(E964,Risk_Matrix!$A$2:$A$4,0),MATCH(F964,Risk_Matrix!$B$1:$D$1,0))</f>
        <v>Low</v>
      </c>
      <c r="H964" s="1">
        <v>46087</v>
      </c>
      <c r="I964" t="str">
        <v>Mitigated</v>
      </c>
      <c r="J964" t="str">
        <v>Mitigation actions completed; residual risk accepted</v>
      </c>
      <c r="K964" t="str">
        <v>Study Start-Up Specialist</v>
      </c>
      <c r="L964">
        <f>IF(G964="High",3,IF(G964="Medium",2,1))</f>
        <v>1</v>
      </c>
    </row>
    <row r="965">
      <c r="A965" t="str">
        <v>R-00964</v>
      </c>
      <c r="B965" t="str">
        <v>S-0161</v>
      </c>
      <c r="C965" t="str">
        <v>Competitive</v>
      </c>
      <c r="D965" t="str">
        <v>One or more competing trials recruiting the same indication nearby</v>
      </c>
      <c r="E965" t="str">
        <v>High</v>
      </c>
      <c r="F965" t="str">
        <v>Medium</v>
      </c>
      <c r="G965" t="str">
        <f>INDEX(Risk_Matrix!$B$2:$D$4,MATCH(E965,Risk_Matrix!$A$2:$A$4,0),MATCH(F965,Risk_Matrix!$B$1:$D$1,0))</f>
        <v>High</v>
      </c>
      <c r="H965" s="1">
        <v>46210</v>
      </c>
      <c r="I965" t="str">
        <v>Open</v>
      </c>
      <c r="J965" t="str">
        <v>Action plan pending sponsor/site review</v>
      </c>
      <c r="K965" t="str">
        <v>Regulatory Affairs Lead</v>
      </c>
      <c r="L965">
        <f>IF(G965="High",3,IF(G965="Medium",2,1))</f>
        <v>3</v>
      </c>
    </row>
    <row r="966">
      <c r="A966" t="str">
        <v>R-00965</v>
      </c>
      <c r="B966" t="str">
        <v>S-0161</v>
      </c>
      <c r="C966" t="str">
        <v>Regulatory</v>
      </c>
      <c r="D966" t="str">
        <v>Local ethics committee review queue longer than regional average</v>
      </c>
      <c r="E966" t="str">
        <v>Low</v>
      </c>
      <c r="F966" t="str">
        <v>Low</v>
      </c>
      <c r="G966" t="str">
        <f>INDEX(Risk_Matrix!$B$2:$D$4,MATCH(E966,Risk_Matrix!$A$2:$A$4,0),MATCH(F966,Risk_Matrix!$B$1:$D$1,0))</f>
        <v>Low</v>
      </c>
      <c r="H966" s="1">
        <v>46179</v>
      </c>
      <c r="I966" t="str">
        <v>Open</v>
      </c>
      <c r="J966" t="str">
        <v>Mitigation plan to be defined during site initiation visit</v>
      </c>
      <c r="K966" t="str">
        <v>Study Start-Up Specialist</v>
      </c>
      <c r="L966">
        <f>IF(G966="High",3,IF(G966="Medium",2,1))</f>
        <v>1</v>
      </c>
    </row>
    <row r="967">
      <c r="A967" t="str">
        <v>R-00966</v>
      </c>
      <c r="B967" t="str">
        <v>S-0161</v>
      </c>
      <c r="C967" t="str">
        <v>Data Integrity</v>
      </c>
      <c r="D967" t="str">
        <v>Site is new to the sponsor's EDC platform, limited track record</v>
      </c>
      <c r="E967" t="str">
        <v>High</v>
      </c>
      <c r="F967" t="str">
        <v>High</v>
      </c>
      <c r="G967" t="str">
        <f>INDEX(Risk_Matrix!$B$2:$D$4,MATCH(E967,Risk_Matrix!$A$2:$A$4,0),MATCH(F967,Risk_Matrix!$B$1:$D$1,0))</f>
        <v>High</v>
      </c>
      <c r="H967" s="1">
        <v>46118</v>
      </c>
      <c r="I967" t="str">
        <v>Monitoring</v>
      </c>
      <c r="J967" t="str">
        <v>Under active monitoring; escalate if trend worsens</v>
      </c>
      <c r="K967" t="str">
        <v>Data Management Lead</v>
      </c>
      <c r="L967">
        <f>IF(G967="High",3,IF(G967="Medium",2,1))</f>
        <v>3</v>
      </c>
    </row>
    <row r="968">
      <c r="A968" t="str">
        <v>R-00967</v>
      </c>
      <c r="B968" t="str">
        <v>S-0162</v>
      </c>
      <c r="C968" t="str">
        <v>Operational</v>
      </c>
      <c r="D968" t="str">
        <v>Key equipment calibration/certification renewal pending</v>
      </c>
      <c r="E968" t="str">
        <v>Medium</v>
      </c>
      <c r="F968" t="str">
        <v>High</v>
      </c>
      <c r="G968" t="str">
        <f>INDEX(Risk_Matrix!$B$2:$D$4,MATCH(E968,Risk_Matrix!$A$2:$A$4,0),MATCH(F968,Risk_Matrix!$B$1:$D$1,0))</f>
        <v>High</v>
      </c>
      <c r="H968" s="1">
        <v>46086</v>
      </c>
      <c r="I968" t="str">
        <v>Monitoring</v>
      </c>
      <c r="J968" t="str">
        <v>Tracking indicator reviewed at each monitoring visit</v>
      </c>
      <c r="K968" t="str">
        <v>Site Feasibility Lead</v>
      </c>
      <c r="L968">
        <f>IF(G968="High",3,IF(G968="Medium",2,1))</f>
        <v>3</v>
      </c>
    </row>
    <row r="969">
      <c r="A969" t="str">
        <v>R-00968</v>
      </c>
      <c r="B969" t="str">
        <v>S-0162</v>
      </c>
      <c r="C969" t="str">
        <v>Compliance</v>
      </c>
      <c r="D969" t="str">
        <v>Informed consent documentation gap flagged in last internal audit</v>
      </c>
      <c r="E969" t="str">
        <v>Medium</v>
      </c>
      <c r="F969" t="str">
        <v>Low</v>
      </c>
      <c r="G969" t="str">
        <f>INDEX(Risk_Matrix!$B$2:$D$4,MATCH(E969,Risk_Matrix!$A$2:$A$4,0),MATCH(F969,Risk_Matrix!$B$1:$D$1,0))</f>
        <v>Low</v>
      </c>
      <c r="H969" s="1">
        <v>46122</v>
      </c>
      <c r="I969" t="str">
        <v>Monitoring</v>
      </c>
      <c r="J969" t="str">
        <v>Under active monitoring; escalate if trend worsens</v>
      </c>
      <c r="K969" t="str">
        <v>Data Management Lead</v>
      </c>
      <c r="L969">
        <f>IF(G969="High",3,IF(G969="Medium",2,1))</f>
        <v>1</v>
      </c>
    </row>
    <row r="970">
      <c r="A970" t="str">
        <v>R-00969</v>
      </c>
      <c r="B970" t="str">
        <v>S-0162</v>
      </c>
      <c r="C970" t="str">
        <v>Enrollment</v>
      </c>
      <c r="D970" t="str">
        <v>Screen failure rate above regional average in past studies</v>
      </c>
      <c r="E970" t="str">
        <v>Low</v>
      </c>
      <c r="F970" t="str">
        <v>Low</v>
      </c>
      <c r="G970" t="str">
        <f>INDEX(Risk_Matrix!$B$2:$D$4,MATCH(E970,Risk_Matrix!$A$2:$A$4,0),MATCH(F970,Risk_Matrix!$B$1:$D$1,0))</f>
        <v>Low</v>
      </c>
      <c r="H970" s="1">
        <v>46063</v>
      </c>
      <c r="I970" t="str">
        <v>Monitoring</v>
      </c>
      <c r="J970" t="str">
        <v>Under active monitoring; escalate if trend worsens</v>
      </c>
      <c r="K970" t="str">
        <v>Study Start-Up Specialist</v>
      </c>
      <c r="L970">
        <f>IF(G970="High",3,IF(G970="Medium",2,1))</f>
        <v>1</v>
      </c>
    </row>
    <row r="971">
      <c r="A971" t="str">
        <v>R-00970</v>
      </c>
      <c r="B971" t="str">
        <v>S-0162</v>
      </c>
      <c r="C971" t="str">
        <v>Competitive</v>
      </c>
      <c r="D971" t="str">
        <v>Overlapping investigator commitments across concurrent trials</v>
      </c>
      <c r="E971" t="str">
        <v>Low</v>
      </c>
      <c r="F971" t="str">
        <v>Low</v>
      </c>
      <c r="G971" t="str">
        <f>INDEX(Risk_Matrix!$B$2:$D$4,MATCH(E971,Risk_Matrix!$A$2:$A$4,0),MATCH(F971,Risk_Matrix!$B$1:$D$1,0))</f>
        <v>Low</v>
      </c>
      <c r="H971" s="1">
        <v>46156</v>
      </c>
      <c r="I971" t="str">
        <v>Mitigated</v>
      </c>
      <c r="J971" t="str">
        <v>Corrective action implemented; monitored at next visit</v>
      </c>
      <c r="K971" t="str">
        <v>Clinical Ops Manager</v>
      </c>
      <c r="L971">
        <f>IF(G971="High",3,IF(G971="Medium",2,1))</f>
        <v>1</v>
      </c>
    </row>
    <row r="972">
      <c r="A972" t="str">
        <v>R-00971</v>
      </c>
      <c r="B972" t="str">
        <v>S-0162</v>
      </c>
      <c r="C972" t="str">
        <v>Regulatory</v>
      </c>
      <c r="D972" t="str">
        <v>Import/customs license renewal pending for investigational product</v>
      </c>
      <c r="E972" t="str">
        <v>Low</v>
      </c>
      <c r="F972" t="str">
        <v>High</v>
      </c>
      <c r="G972" t="str">
        <f>INDEX(Risk_Matrix!$B$2:$D$4,MATCH(E972,Risk_Matrix!$A$2:$A$4,0),MATCH(F972,Risk_Matrix!$B$1:$D$1,0))</f>
        <v>Medium</v>
      </c>
      <c r="H972" s="1">
        <v>46095</v>
      </c>
      <c r="I972" t="str">
        <v>Monitoring</v>
      </c>
      <c r="J972" t="str">
        <v>Tracking indicator reviewed at each monitoring visit</v>
      </c>
      <c r="K972" t="str">
        <v>Regulatory Affairs Lead</v>
      </c>
      <c r="L972">
        <f>IF(G972="High",3,IF(G972="Medium",2,1))</f>
        <v>2</v>
      </c>
    </row>
    <row r="973">
      <c r="A973" t="str">
        <v>R-00972</v>
      </c>
      <c r="B973" t="str">
        <v>S-0162</v>
      </c>
      <c r="C973" t="str">
        <v>Data Integrity</v>
      </c>
      <c r="D973" t="str">
        <v>EDC query resolution time above sponsor benchmark historically</v>
      </c>
      <c r="E973" t="str">
        <v>Low</v>
      </c>
      <c r="F973" t="str">
        <v>Low</v>
      </c>
      <c r="G973" t="str">
        <f>INDEX(Risk_Matrix!$B$2:$D$4,MATCH(E973,Risk_Matrix!$A$2:$A$4,0),MATCH(F973,Risk_Matrix!$B$1:$D$1,0))</f>
        <v>Low</v>
      </c>
      <c r="H973" s="1">
        <v>46090</v>
      </c>
      <c r="I973" t="str">
        <v>Mitigated</v>
      </c>
      <c r="J973" t="str">
        <v>Mitigation actions completed; residual risk accepted</v>
      </c>
      <c r="K973" t="str">
        <v>Data Management Lead</v>
      </c>
      <c r="L973">
        <f>IF(G973="High",3,IF(G973="Medium",2,1))</f>
        <v>1</v>
      </c>
    </row>
    <row r="974">
      <c r="A974" t="str">
        <v>R-00973</v>
      </c>
      <c r="B974" t="str">
        <v>S-0163</v>
      </c>
      <c r="C974" t="str">
        <v>Operational</v>
      </c>
      <c r="D974" t="str">
        <v>Backup power/generator certification not yet confirmed</v>
      </c>
      <c r="E974" t="str">
        <v>High</v>
      </c>
      <c r="F974" t="str">
        <v>High</v>
      </c>
      <c r="G974" t="str">
        <f>INDEX(Risk_Matrix!$B$2:$D$4,MATCH(E974,Risk_Matrix!$A$2:$A$4,0),MATCH(F974,Risk_Matrix!$B$1:$D$1,0))</f>
        <v>High</v>
      </c>
      <c r="H974" s="1">
        <v>46072</v>
      </c>
      <c r="I974" t="str">
        <v>Monitoring</v>
      </c>
      <c r="J974" t="str">
        <v>Under active monitoring; escalate if trend worsens</v>
      </c>
      <c r="K974" t="str">
        <v>Clinical Ops Manager</v>
      </c>
      <c r="L974">
        <f>IF(G974="High",3,IF(G974="Medium",2,1))</f>
        <v>3</v>
      </c>
    </row>
    <row r="975">
      <c r="A975" t="str">
        <v>R-00974</v>
      </c>
      <c r="B975" t="str">
        <v>S-0163</v>
      </c>
      <c r="C975" t="str">
        <v>Compliance</v>
      </c>
      <c r="D975" t="str">
        <v>Prior regulatory inspection finding not yet fully closed out</v>
      </c>
      <c r="E975" t="str">
        <v>Low</v>
      </c>
      <c r="F975" t="str">
        <v>Low</v>
      </c>
      <c r="G975" t="str">
        <f>INDEX(Risk_Matrix!$B$2:$D$4,MATCH(E975,Risk_Matrix!$A$2:$A$4,0),MATCH(F975,Risk_Matrix!$B$1:$D$1,0))</f>
        <v>Low</v>
      </c>
      <c r="H975" s="1">
        <v>46160</v>
      </c>
      <c r="I975" t="str">
        <v>Mitigated</v>
      </c>
      <c r="J975" t="str">
        <v>Corrective action implemented; monitored at next visit</v>
      </c>
      <c r="K975" t="str">
        <v>Regulatory Affairs Lead</v>
      </c>
      <c r="L975">
        <f>IF(G975="High",3,IF(G975="Medium",2,1))</f>
        <v>1</v>
      </c>
    </row>
    <row r="976">
      <c r="A976" t="str">
        <v>R-00975</v>
      </c>
      <c r="B976" t="str">
        <v>S-0163</v>
      </c>
      <c r="C976" t="str">
        <v>Enrollment</v>
      </c>
      <c r="D976" t="str">
        <v>Screen failure rate above regional average in past studies</v>
      </c>
      <c r="E976" t="str">
        <v>Low</v>
      </c>
      <c r="F976" t="str">
        <v>Medium</v>
      </c>
      <c r="G976" t="str">
        <f>INDEX(Risk_Matrix!$B$2:$D$4,MATCH(E976,Risk_Matrix!$A$2:$A$4,0),MATCH(F976,Risk_Matrix!$B$1:$D$1,0))</f>
        <v>Low</v>
      </c>
      <c r="H976" s="1">
        <v>46221</v>
      </c>
      <c r="I976" t="str">
        <v>Closed</v>
      </c>
      <c r="J976" t="str">
        <v>Resolved; no further action required</v>
      </c>
      <c r="K976" t="str">
        <v>Study Start-Up Specialist</v>
      </c>
      <c r="L976">
        <f>IF(G976="High",3,IF(G976="Medium",2,1))</f>
        <v>1</v>
      </c>
    </row>
    <row r="977">
      <c r="A977" t="str">
        <v>R-00976</v>
      </c>
      <c r="B977" t="str">
        <v>S-0163</v>
      </c>
      <c r="C977" t="str">
        <v>Competitive</v>
      </c>
      <c r="D977" t="str">
        <v>Shared patient pool with an adjacent high-volume site</v>
      </c>
      <c r="E977" t="str">
        <v>Low</v>
      </c>
      <c r="F977" t="str">
        <v>Low</v>
      </c>
      <c r="G977" t="str">
        <f>INDEX(Risk_Matrix!$B$2:$D$4,MATCH(E977,Risk_Matrix!$A$2:$A$4,0),MATCH(F977,Risk_Matrix!$B$1:$D$1,0))</f>
        <v>Low</v>
      </c>
      <c r="H977" s="1">
        <v>46195</v>
      </c>
      <c r="I977" t="str">
        <v>Mitigated</v>
      </c>
      <c r="J977" t="str">
        <v>Mitigation actions completed; residual risk accepted</v>
      </c>
      <c r="K977" t="str">
        <v>Regulatory Affairs Lead</v>
      </c>
      <c r="L977">
        <f>IF(G977="High",3,IF(G977="Medium",2,1))</f>
        <v>1</v>
      </c>
    </row>
    <row r="978">
      <c r="A978" t="str">
        <v>R-00977</v>
      </c>
      <c r="B978" t="str">
        <v>S-0163</v>
      </c>
      <c r="C978" t="str">
        <v>Regulatory</v>
      </c>
      <c r="D978" t="str">
        <v>Import/customs license renewal pending for investigational product</v>
      </c>
      <c r="E978" t="str">
        <v>Medium</v>
      </c>
      <c r="F978" t="str">
        <v>Low</v>
      </c>
      <c r="G978" t="str">
        <f>INDEX(Risk_Matrix!$B$2:$D$4,MATCH(E978,Risk_Matrix!$A$2:$A$4,0),MATCH(F978,Risk_Matrix!$B$1:$D$1,0))</f>
        <v>Low</v>
      </c>
      <c r="H978" s="1">
        <v>46221</v>
      </c>
      <c r="I978" t="str">
        <v>Closed</v>
      </c>
      <c r="J978" t="str">
        <v>Resolved; no further action required</v>
      </c>
      <c r="K978" t="str">
        <v>Regulatory Affairs Lead</v>
      </c>
      <c r="L978">
        <f>IF(G978="High",3,IF(G978="Medium",2,1))</f>
        <v>1</v>
      </c>
    </row>
    <row r="979">
      <c r="A979" t="str">
        <v>R-00978</v>
      </c>
      <c r="B979" t="str">
        <v>S-0163</v>
      </c>
      <c r="C979" t="str">
        <v>Data Integrity</v>
      </c>
      <c r="D979" t="str">
        <v>Site is new to the sponsor's EDC platform, limited track record</v>
      </c>
      <c r="E979" t="str">
        <v>Medium</v>
      </c>
      <c r="F979" t="str">
        <v>Low</v>
      </c>
      <c r="G979" t="str">
        <f>INDEX(Risk_Matrix!$B$2:$D$4,MATCH(E979,Risk_Matrix!$A$2:$A$4,0),MATCH(F979,Risk_Matrix!$B$1:$D$1,0))</f>
        <v>Low</v>
      </c>
      <c r="H979" s="1">
        <v>46174</v>
      </c>
      <c r="I979" t="str">
        <v>Open</v>
      </c>
      <c r="J979" t="str">
        <v>Mitigation plan to be defined during site initiation visit</v>
      </c>
      <c r="K979" t="str">
        <v>Data Management Lead</v>
      </c>
      <c r="L979">
        <f>IF(G979="High",3,IF(G979="Medium",2,1))</f>
        <v>1</v>
      </c>
    </row>
    <row r="980">
      <c r="A980" t="str">
        <v>R-00979</v>
      </c>
      <c r="B980" t="str">
        <v>S-0164</v>
      </c>
      <c r="C980" t="str">
        <v>Operational</v>
      </c>
      <c r="D980" t="str">
        <v>Clinical coordinator role currently open, may delay start-up</v>
      </c>
      <c r="E980" t="str">
        <v>Low</v>
      </c>
      <c r="F980" t="str">
        <v>Medium</v>
      </c>
      <c r="G980" t="str">
        <f>INDEX(Risk_Matrix!$B$2:$D$4,MATCH(E980,Risk_Matrix!$A$2:$A$4,0),MATCH(F980,Risk_Matrix!$B$1:$D$1,0))</f>
        <v>Low</v>
      </c>
      <c r="H980" s="1">
        <v>46070</v>
      </c>
      <c r="I980" t="str">
        <v>Mitigated</v>
      </c>
      <c r="J980" t="str">
        <v>Mitigation actions completed; residual risk accepted</v>
      </c>
      <c r="K980" t="str">
        <v>Site Feasibility Lead</v>
      </c>
      <c r="L980">
        <f>IF(G980="High",3,IF(G980="Medium",2,1))</f>
        <v>1</v>
      </c>
    </row>
    <row r="981">
      <c r="A981" t="str">
        <v>R-00980</v>
      </c>
      <c r="B981" t="str">
        <v>S-0164</v>
      </c>
      <c r="C981" t="str">
        <v>Compliance</v>
      </c>
      <c r="D981" t="str">
        <v>Minor protocol deviation noted in a prior trial at this site</v>
      </c>
      <c r="E981" t="str">
        <v>Low</v>
      </c>
      <c r="F981" t="str">
        <v>Low</v>
      </c>
      <c r="G981" t="str">
        <f>INDEX(Risk_Matrix!$B$2:$D$4,MATCH(E981,Risk_Matrix!$A$2:$A$4,0),MATCH(F981,Risk_Matrix!$B$1:$D$1,0))</f>
        <v>Low</v>
      </c>
      <c r="H981" s="1">
        <v>46222</v>
      </c>
      <c r="I981" t="str">
        <v>Mitigated</v>
      </c>
      <c r="J981" t="str">
        <v>Mitigation actions completed; residual risk accepted</v>
      </c>
      <c r="K981" t="str">
        <v>Regulatory Affairs Lead</v>
      </c>
      <c r="L981">
        <f>IF(G981="High",3,IF(G981="Medium",2,1))</f>
        <v>1</v>
      </c>
    </row>
    <row r="982">
      <c r="A982" t="str">
        <v>R-00981</v>
      </c>
      <c r="B982" t="str">
        <v>S-0164</v>
      </c>
      <c r="C982" t="str">
        <v>Enrollment</v>
      </c>
      <c r="D982" t="str">
        <v>Historical seasonal enrollment slowdown observed at this site</v>
      </c>
      <c r="E982" t="str">
        <v>Low</v>
      </c>
      <c r="F982" t="str">
        <v>Medium</v>
      </c>
      <c r="G982" t="str">
        <f>INDEX(Risk_Matrix!$B$2:$D$4,MATCH(E982,Risk_Matrix!$A$2:$A$4,0),MATCH(F982,Risk_Matrix!$B$1:$D$1,0))</f>
        <v>Low</v>
      </c>
      <c r="H982" s="1">
        <v>46230</v>
      </c>
      <c r="I982" t="str">
        <v>Open</v>
      </c>
      <c r="J982" t="str">
        <v>Action plan pending sponsor/site review</v>
      </c>
      <c r="K982" t="str">
        <v>Study Start-Up Specialist</v>
      </c>
      <c r="L982">
        <f>IF(G982="High",3,IF(G982="Medium",2,1))</f>
        <v>1</v>
      </c>
    </row>
    <row r="983">
      <c r="A983" t="str">
        <v>R-00982</v>
      </c>
      <c r="B983" t="str">
        <v>S-0164</v>
      </c>
      <c r="C983" t="str">
        <v>Competitive</v>
      </c>
      <c r="D983" t="str">
        <v>Shared patient pool with an adjacent high-volume site</v>
      </c>
      <c r="E983" t="str">
        <v>Medium</v>
      </c>
      <c r="F983" t="str">
        <v>High</v>
      </c>
      <c r="G983" t="str">
        <f>INDEX(Risk_Matrix!$B$2:$D$4,MATCH(E983,Risk_Matrix!$A$2:$A$4,0),MATCH(F983,Risk_Matrix!$B$1:$D$1,0))</f>
        <v>High</v>
      </c>
      <c r="H983" s="1">
        <v>46139</v>
      </c>
      <c r="I983" t="str">
        <v>Monitoring</v>
      </c>
      <c r="J983" t="str">
        <v>Under active monitoring; escalate if trend worsens</v>
      </c>
      <c r="K983" t="str">
        <v>Regulatory Affairs Lead</v>
      </c>
      <c r="L983">
        <f>IF(G983="High",3,IF(G983="Medium",2,1))</f>
        <v>3</v>
      </c>
    </row>
    <row r="984">
      <c r="A984" t="str">
        <v>R-00983</v>
      </c>
      <c r="B984" t="str">
        <v>S-0164</v>
      </c>
      <c r="C984" t="str">
        <v>Regulatory</v>
      </c>
      <c r="D984" t="str">
        <v>Recent local regulatory policy change may affect approval timeline</v>
      </c>
      <c r="E984" t="str">
        <v>Medium</v>
      </c>
      <c r="F984" t="str">
        <v>Medium</v>
      </c>
      <c r="G984" t="str">
        <f>INDEX(Risk_Matrix!$B$2:$D$4,MATCH(E984,Risk_Matrix!$A$2:$A$4,0),MATCH(F984,Risk_Matrix!$B$1:$D$1,0))</f>
        <v>Medium</v>
      </c>
      <c r="H984" s="1">
        <v>46124</v>
      </c>
      <c r="I984" t="str">
        <v>Monitoring</v>
      </c>
      <c r="J984" t="str">
        <v>Under active monitoring; escalate if trend worsens</v>
      </c>
      <c r="K984" t="str">
        <v>Regulatory Affairs Lead</v>
      </c>
      <c r="L984">
        <f>IF(G984="High",3,IF(G984="Medium",2,1))</f>
        <v>2</v>
      </c>
    </row>
    <row r="985">
      <c r="A985" t="str">
        <v>R-00984</v>
      </c>
      <c r="B985" t="str">
        <v>S-0164</v>
      </c>
      <c r="C985" t="str">
        <v>Data Integrity</v>
      </c>
      <c r="D985" t="str">
        <v>Site is new to the sponsor's EDC platform, limited track record</v>
      </c>
      <c r="E985" t="str">
        <v>Medium</v>
      </c>
      <c r="F985" t="str">
        <v>Medium</v>
      </c>
      <c r="G985" t="str">
        <f>INDEX(Risk_Matrix!$B$2:$D$4,MATCH(E985,Risk_Matrix!$A$2:$A$4,0),MATCH(F985,Risk_Matrix!$B$1:$D$1,0))</f>
        <v>Medium</v>
      </c>
      <c r="H985" s="1">
        <v>46198</v>
      </c>
      <c r="I985" t="str">
        <v>Monitoring</v>
      </c>
      <c r="J985" t="str">
        <v>Under active monitoring; escalate if trend worsens</v>
      </c>
      <c r="K985" t="str">
        <v>Site Feasibility Lead</v>
      </c>
      <c r="L985">
        <f>IF(G985="High",3,IF(G985="Medium",2,1))</f>
        <v>2</v>
      </c>
    </row>
    <row r="986">
      <c r="A986" t="str">
        <v>R-00985</v>
      </c>
      <c r="B986" t="str">
        <v>S-0165</v>
      </c>
      <c r="C986" t="str">
        <v>Operational</v>
      </c>
      <c r="D986" t="str">
        <v>Nursing staff ratio below recommended threshold for trial volume</v>
      </c>
      <c r="E986" t="str">
        <v>High</v>
      </c>
      <c r="F986" t="str">
        <v>High</v>
      </c>
      <c r="G986" t="str">
        <f>INDEX(Risk_Matrix!$B$2:$D$4,MATCH(E986,Risk_Matrix!$A$2:$A$4,0),MATCH(F986,Risk_Matrix!$B$1:$D$1,0))</f>
        <v>High</v>
      </c>
      <c r="H986" s="1">
        <v>46077</v>
      </c>
      <c r="I986" t="str">
        <v>Monitoring</v>
      </c>
      <c r="J986" t="str">
        <v>Under active monitoring; escalate if trend worsens</v>
      </c>
      <c r="K986" t="str">
        <v>Site Feasibility Lead</v>
      </c>
      <c r="L986">
        <f>IF(G986="High",3,IF(G986="Medium",2,1))</f>
        <v>3</v>
      </c>
    </row>
    <row r="987">
      <c r="A987" t="str">
        <v>R-00986</v>
      </c>
      <c r="B987" t="str">
        <v>S-0165</v>
      </c>
      <c r="C987" t="str">
        <v>Compliance</v>
      </c>
      <c r="D987" t="str">
        <v>Informed consent documentation gap flagged in last internal audit</v>
      </c>
      <c r="E987" t="str">
        <v>Low</v>
      </c>
      <c r="F987" t="str">
        <v>Low</v>
      </c>
      <c r="G987" t="str">
        <f>INDEX(Risk_Matrix!$B$2:$D$4,MATCH(E987,Risk_Matrix!$A$2:$A$4,0),MATCH(F987,Risk_Matrix!$B$1:$D$1,0))</f>
        <v>Low</v>
      </c>
      <c r="H987" s="1">
        <v>46078</v>
      </c>
      <c r="I987" t="str">
        <v>Monitoring</v>
      </c>
      <c r="J987" t="str">
        <v>Under active monitoring; escalate if trend worsens</v>
      </c>
      <c r="K987" t="str">
        <v>Regulatory Affairs Lead</v>
      </c>
      <c r="L987">
        <f>IF(G987="High",3,IF(G987="Medium",2,1))</f>
        <v>1</v>
      </c>
    </row>
    <row r="988">
      <c r="A988" t="str">
        <v>R-00987</v>
      </c>
      <c r="B988" t="str">
        <v>S-0165</v>
      </c>
      <c r="C988" t="str">
        <v>Enrollment</v>
      </c>
      <c r="D988" t="str">
        <v>Historical seasonal enrollment slowdown observed at this site</v>
      </c>
      <c r="E988" t="str">
        <v>Low</v>
      </c>
      <c r="F988" t="str">
        <v>Low</v>
      </c>
      <c r="G988" t="str">
        <f>INDEX(Risk_Matrix!$B$2:$D$4,MATCH(E988,Risk_Matrix!$A$2:$A$4,0),MATCH(F988,Risk_Matrix!$B$1:$D$1,0))</f>
        <v>Low</v>
      </c>
      <c r="H988" s="1">
        <v>46162</v>
      </c>
      <c r="I988" t="str">
        <v>Open</v>
      </c>
      <c r="J988" t="str">
        <v>Mitigation plan to be defined during site initiation visit</v>
      </c>
      <c r="K988" t="str">
        <v>Site Feasibility Lead</v>
      </c>
      <c r="L988">
        <f>IF(G988="High",3,IF(G988="Medium",2,1))</f>
        <v>1</v>
      </c>
    </row>
    <row r="989">
      <c r="A989" t="str">
        <v>R-00988</v>
      </c>
      <c r="B989" t="str">
        <v>S-0165</v>
      </c>
      <c r="C989" t="str">
        <v>Competitive</v>
      </c>
      <c r="D989" t="str">
        <v>One or more competing trials recruiting the same indication nearby</v>
      </c>
      <c r="E989" t="str">
        <v>Low</v>
      </c>
      <c r="F989" t="str">
        <v>Medium</v>
      </c>
      <c r="G989" t="str">
        <f>INDEX(Risk_Matrix!$B$2:$D$4,MATCH(E989,Risk_Matrix!$A$2:$A$4,0),MATCH(F989,Risk_Matrix!$B$1:$D$1,0))</f>
        <v>Low</v>
      </c>
      <c r="H989" s="1">
        <v>46228</v>
      </c>
      <c r="I989" t="str">
        <v>Open</v>
      </c>
      <c r="J989" t="str">
        <v>Mitigation plan to be defined during site initiation visit</v>
      </c>
      <c r="K989" t="str">
        <v>Regulatory Affairs Lead</v>
      </c>
      <c r="L989">
        <f>IF(G989="High",3,IF(G989="Medium",2,1))</f>
        <v>1</v>
      </c>
    </row>
    <row r="990">
      <c r="A990" t="str">
        <v>R-00989</v>
      </c>
      <c r="B990" t="str">
        <v>S-0165</v>
      </c>
      <c r="C990" t="str">
        <v>Regulatory</v>
      </c>
      <c r="D990" t="str">
        <v>Local ethics committee review queue longer than regional average</v>
      </c>
      <c r="E990" t="str">
        <v>Low</v>
      </c>
      <c r="F990" t="str">
        <v>Medium</v>
      </c>
      <c r="G990" t="str">
        <f>INDEX(Risk_Matrix!$B$2:$D$4,MATCH(E990,Risk_Matrix!$A$2:$A$4,0),MATCH(F990,Risk_Matrix!$B$1:$D$1,0))</f>
        <v>Low</v>
      </c>
      <c r="H990" s="1">
        <v>46172</v>
      </c>
      <c r="I990" t="str">
        <v>Mitigated</v>
      </c>
      <c r="J990" t="str">
        <v>Corrective action implemented; monitored at next visit</v>
      </c>
      <c r="K990" t="str">
        <v>Regulatory Affairs Lead</v>
      </c>
      <c r="L990">
        <f>IF(G990="High",3,IF(G990="Medium",2,1))</f>
        <v>1</v>
      </c>
    </row>
    <row r="991">
      <c r="A991" t="str">
        <v>R-00990</v>
      </c>
      <c r="B991" t="str">
        <v>S-0165</v>
      </c>
      <c r="C991" t="str">
        <v>Data Integrity</v>
      </c>
      <c r="D991" t="str">
        <v>EDC query resolution time above sponsor benchmark historically</v>
      </c>
      <c r="E991" t="str">
        <v>Low</v>
      </c>
      <c r="F991" t="str">
        <v>Low</v>
      </c>
      <c r="G991" t="str">
        <f>INDEX(Risk_Matrix!$B$2:$D$4,MATCH(E991,Risk_Matrix!$A$2:$A$4,0),MATCH(F991,Risk_Matrix!$B$1:$D$1,0))</f>
        <v>Low</v>
      </c>
      <c r="H991" s="1">
        <v>46198</v>
      </c>
      <c r="I991" t="str">
        <v>Open</v>
      </c>
      <c r="J991" t="str">
        <v>Action plan pending sponsor/site review</v>
      </c>
      <c r="K991" t="str">
        <v>Data Management Lead</v>
      </c>
      <c r="L991">
        <f>IF(G991="High",3,IF(G991="Medium",2,1))</f>
        <v>1</v>
      </c>
    </row>
    <row r="992">
      <c r="A992" t="str">
        <v>R-00991</v>
      </c>
      <c r="B992" t="str">
        <v>S-0166</v>
      </c>
      <c r="C992" t="str">
        <v>Operational</v>
      </c>
      <c r="D992" t="str">
        <v>Clinical coordinator role currently open, may delay start-up</v>
      </c>
      <c r="E992" t="str">
        <v>Medium</v>
      </c>
      <c r="F992" t="str">
        <v>Low</v>
      </c>
      <c r="G992" t="str">
        <f>INDEX(Risk_Matrix!$B$2:$D$4,MATCH(E992,Risk_Matrix!$A$2:$A$4,0),MATCH(F992,Risk_Matrix!$B$1:$D$1,0))</f>
        <v>Low</v>
      </c>
      <c r="H992" s="1">
        <v>46089</v>
      </c>
      <c r="I992" t="str">
        <v>Closed</v>
      </c>
      <c r="J992" t="str">
        <v>Resolved; no further action required</v>
      </c>
      <c r="K992" t="str">
        <v>Site Feasibility Lead</v>
      </c>
      <c r="L992">
        <f>IF(G992="High",3,IF(G992="Medium",2,1))</f>
        <v>1</v>
      </c>
    </row>
    <row r="993">
      <c r="A993" t="str">
        <v>R-00992</v>
      </c>
      <c r="B993" t="str">
        <v>S-0166</v>
      </c>
      <c r="C993" t="str">
        <v>Compliance</v>
      </c>
      <c r="D993" t="str">
        <v>GCP refresher training overdue for part of site staff</v>
      </c>
      <c r="E993" t="str">
        <v>High</v>
      </c>
      <c r="F993" t="str">
        <v>Medium</v>
      </c>
      <c r="G993" t="str">
        <f>INDEX(Risk_Matrix!$B$2:$D$4,MATCH(E993,Risk_Matrix!$A$2:$A$4,0),MATCH(F993,Risk_Matrix!$B$1:$D$1,0))</f>
        <v>High</v>
      </c>
      <c r="H993" s="1">
        <v>46059</v>
      </c>
      <c r="I993" t="str">
        <v>Monitoring</v>
      </c>
      <c r="J993" t="str">
        <v>Tracking indicator reviewed at each monitoring visit</v>
      </c>
      <c r="K993" t="str">
        <v>Regulatory Affairs Lead</v>
      </c>
      <c r="L993">
        <f>IF(G993="High",3,IF(G993="Medium",2,1))</f>
        <v>3</v>
      </c>
    </row>
    <row r="994">
      <c r="A994" t="str">
        <v>R-00993</v>
      </c>
      <c r="B994" t="str">
        <v>S-0166</v>
      </c>
      <c r="C994" t="str">
        <v>Enrollment</v>
      </c>
      <c r="D994" t="str">
        <v>Historical seasonal enrollment slowdown observed at this site</v>
      </c>
      <c r="E994" t="str">
        <v>Medium</v>
      </c>
      <c r="F994" t="str">
        <v>Low</v>
      </c>
      <c r="G994" t="str">
        <f>INDEX(Risk_Matrix!$B$2:$D$4,MATCH(E994,Risk_Matrix!$A$2:$A$4,0),MATCH(F994,Risk_Matrix!$B$1:$D$1,0))</f>
        <v>Low</v>
      </c>
      <c r="H994" s="1">
        <v>46127</v>
      </c>
      <c r="I994" t="str">
        <v>Closed</v>
      </c>
      <c r="J994" t="str">
        <v>Resolved; no further action required</v>
      </c>
      <c r="K994" t="str">
        <v>Site Feasibility Lead</v>
      </c>
      <c r="L994">
        <f>IF(G994="High",3,IF(G994="Medium",2,1))</f>
        <v>1</v>
      </c>
    </row>
    <row r="995">
      <c r="A995" t="str">
        <v>R-00994</v>
      </c>
      <c r="B995" t="str">
        <v>S-0166</v>
      </c>
      <c r="C995" t="str">
        <v>Competitive</v>
      </c>
      <c r="D995" t="str">
        <v>One or more competing trials recruiting the same indication nearby</v>
      </c>
      <c r="E995" t="str">
        <v>Low</v>
      </c>
      <c r="F995" t="str">
        <v>Low</v>
      </c>
      <c r="G995" t="str">
        <f>INDEX(Risk_Matrix!$B$2:$D$4,MATCH(E995,Risk_Matrix!$A$2:$A$4,0),MATCH(F995,Risk_Matrix!$B$1:$D$1,0))</f>
        <v>Low</v>
      </c>
      <c r="H995" s="1">
        <v>46172</v>
      </c>
      <c r="I995" t="str">
        <v>Open</v>
      </c>
      <c r="J995" t="str">
        <v>Mitigation plan to be defined during site initiation visit</v>
      </c>
      <c r="K995" t="str">
        <v>Regulatory Affairs Lead</v>
      </c>
      <c r="L995">
        <f>IF(G995="High",3,IF(G995="Medium",2,1))</f>
        <v>1</v>
      </c>
    </row>
    <row r="996">
      <c r="A996" t="str">
        <v>R-00995</v>
      </c>
      <c r="B996" t="str">
        <v>S-0166</v>
      </c>
      <c r="C996" t="str">
        <v>Regulatory</v>
      </c>
      <c r="D996" t="str">
        <v>Local ethics committee review queue longer than regional average</v>
      </c>
      <c r="E996" t="str">
        <v>Medium</v>
      </c>
      <c r="F996" t="str">
        <v>Low</v>
      </c>
      <c r="G996" t="str">
        <f>INDEX(Risk_Matrix!$B$2:$D$4,MATCH(E996,Risk_Matrix!$A$2:$A$4,0),MATCH(F996,Risk_Matrix!$B$1:$D$1,0))</f>
        <v>Low</v>
      </c>
      <c r="H996" s="1">
        <v>46134</v>
      </c>
      <c r="I996" t="str">
        <v>Mitigated</v>
      </c>
      <c r="J996" t="str">
        <v>Mitigation actions completed; residual risk accepted</v>
      </c>
      <c r="K996" t="str">
        <v>Regulatory Affairs Lead</v>
      </c>
      <c r="L996">
        <f>IF(G996="High",3,IF(G996="Medium",2,1))</f>
        <v>1</v>
      </c>
    </row>
    <row r="997">
      <c r="A997" t="str">
        <v>R-00996</v>
      </c>
      <c r="B997" t="str">
        <v>S-0166</v>
      </c>
      <c r="C997" t="str">
        <v>Data Integrity</v>
      </c>
      <c r="D997" t="str">
        <v>EDC query resolution time above sponsor benchmark historically</v>
      </c>
      <c r="E997" t="str">
        <v>Low</v>
      </c>
      <c r="F997" t="str">
        <v>Low</v>
      </c>
      <c r="G997" t="str">
        <f>INDEX(Risk_Matrix!$B$2:$D$4,MATCH(E997,Risk_Matrix!$A$2:$A$4,0),MATCH(F997,Risk_Matrix!$B$1:$D$1,0))</f>
        <v>Low</v>
      </c>
      <c r="H997" s="1">
        <v>46207</v>
      </c>
      <c r="I997" t="str">
        <v>Closed</v>
      </c>
      <c r="J997" t="str">
        <v>Issue closed out following corrective action</v>
      </c>
      <c r="K997" t="str">
        <v>Data Management Lead</v>
      </c>
      <c r="L997">
        <f>IF(G997="High",3,IF(G997="Medium",2,1))</f>
        <v>1</v>
      </c>
    </row>
    <row r="998">
      <c r="A998" t="str">
        <v>R-00997</v>
      </c>
      <c r="B998" t="str">
        <v>S-0167</v>
      </c>
      <c r="C998" t="str">
        <v>Operational</v>
      </c>
      <c r="D998" t="str">
        <v>Clinical coordinator role currently open, may delay start-up</v>
      </c>
      <c r="E998" t="str">
        <v>Medium</v>
      </c>
      <c r="F998" t="str">
        <v>Medium</v>
      </c>
      <c r="G998" t="str">
        <f>INDEX(Risk_Matrix!$B$2:$D$4,MATCH(E998,Risk_Matrix!$A$2:$A$4,0),MATCH(F998,Risk_Matrix!$B$1:$D$1,0))</f>
        <v>Medium</v>
      </c>
      <c r="H998" s="1">
        <v>46206</v>
      </c>
      <c r="I998" t="str">
        <v>Open</v>
      </c>
      <c r="J998" t="str">
        <v>Action plan pending sponsor/site review</v>
      </c>
      <c r="K998" t="str">
        <v>Site Feasibility Lead</v>
      </c>
      <c r="L998">
        <f>IF(G998="High",3,IF(G998="Medium",2,1))</f>
        <v>2</v>
      </c>
    </row>
    <row r="999">
      <c r="A999" t="str">
        <v>R-00998</v>
      </c>
      <c r="B999" t="str">
        <v>S-0167</v>
      </c>
      <c r="C999" t="str">
        <v>Compliance</v>
      </c>
      <c r="D999" t="str">
        <v>Prior regulatory inspection finding not yet fully closed out</v>
      </c>
      <c r="E999" t="str">
        <v>Medium</v>
      </c>
      <c r="F999" t="str">
        <v>High</v>
      </c>
      <c r="G999" t="str">
        <f>INDEX(Risk_Matrix!$B$2:$D$4,MATCH(E999,Risk_Matrix!$A$2:$A$4,0),MATCH(F999,Risk_Matrix!$B$1:$D$1,0))</f>
        <v>High</v>
      </c>
      <c r="H999" s="1">
        <v>46228</v>
      </c>
      <c r="I999" t="str">
        <v>Open</v>
      </c>
      <c r="J999" t="str">
        <v>Mitigation plan to be defined during site initiation visit</v>
      </c>
      <c r="K999" t="str">
        <v>Regulatory Affairs Lead</v>
      </c>
      <c r="L999">
        <f>IF(G999="High",3,IF(G999="Medium",2,1))</f>
        <v>3</v>
      </c>
    </row>
    <row r="1000">
      <c r="A1000" t="str">
        <v>R-00999</v>
      </c>
      <c r="B1000" t="str">
        <v>S-0167</v>
      </c>
      <c r="C1000" t="str">
        <v>Enrollment</v>
      </c>
      <c r="D1000" t="str">
        <v>Patient travel distance may affect long-term retention</v>
      </c>
      <c r="E1000" t="str">
        <v>High</v>
      </c>
      <c r="F1000" t="str">
        <v>Low</v>
      </c>
      <c r="G1000" t="str">
        <f>INDEX(Risk_Matrix!$B$2:$D$4,MATCH(E1000,Risk_Matrix!$A$2:$A$4,0),MATCH(F1000,Risk_Matrix!$B$1:$D$1,0))</f>
        <v>Medium</v>
      </c>
      <c r="H1000" s="1">
        <v>46224</v>
      </c>
      <c r="I1000" t="str">
        <v>Mitigated</v>
      </c>
      <c r="J1000" t="str">
        <v>Mitigation actions completed; residual risk accepted</v>
      </c>
      <c r="K1000" t="str">
        <v>Study Start-Up Specialist</v>
      </c>
      <c r="L1000">
        <f>IF(G1000="High",3,IF(G1000="Medium",2,1))</f>
        <v>2</v>
      </c>
    </row>
    <row r="1001">
      <c r="A1001" t="str">
        <v>R-01000</v>
      </c>
      <c r="B1001" t="str">
        <v>S-0167</v>
      </c>
      <c r="C1001" t="str">
        <v>Competitive</v>
      </c>
      <c r="D1001" t="str">
        <v>Shared patient pool with an adjacent high-volume site</v>
      </c>
      <c r="E1001" t="str">
        <v>Low</v>
      </c>
      <c r="F1001" t="str">
        <v>Low</v>
      </c>
      <c r="G1001" t="str">
        <f>INDEX(Risk_Matrix!$B$2:$D$4,MATCH(E1001,Risk_Matrix!$A$2:$A$4,0),MATCH(F1001,Risk_Matrix!$B$1:$D$1,0))</f>
        <v>Low</v>
      </c>
      <c r="H1001" s="1">
        <v>46096</v>
      </c>
      <c r="I1001" t="str">
        <v>Monitoring</v>
      </c>
      <c r="J1001" t="str">
        <v>Tracking indicator reviewed at each monitoring visit</v>
      </c>
      <c r="K1001" t="str">
        <v>Regulatory Affairs Lead</v>
      </c>
      <c r="L1001">
        <f>IF(G1001="High",3,IF(G1001="Medium",2,1))</f>
        <v>1</v>
      </c>
    </row>
    <row r="1002">
      <c r="A1002" t="str">
        <v>R-01001</v>
      </c>
      <c r="B1002" t="str">
        <v>S-0167</v>
      </c>
      <c r="C1002" t="str">
        <v>Regulatory</v>
      </c>
      <c r="D1002" t="str">
        <v>Local ethics committee review queue longer than regional average</v>
      </c>
      <c r="E1002" t="str">
        <v>Low</v>
      </c>
      <c r="F1002" t="str">
        <v>Low</v>
      </c>
      <c r="G1002" t="str">
        <f>INDEX(Risk_Matrix!$B$2:$D$4,MATCH(E1002,Risk_Matrix!$A$2:$A$4,0),MATCH(F1002,Risk_Matrix!$B$1:$D$1,0))</f>
        <v>Low</v>
      </c>
      <c r="H1002" s="1">
        <v>46167</v>
      </c>
      <c r="I1002" t="str">
        <v>Mitigated</v>
      </c>
      <c r="J1002" t="str">
        <v>Corrective action implemented; monitored at next visit</v>
      </c>
      <c r="K1002" t="str">
        <v>Regulatory Affairs Lead</v>
      </c>
      <c r="L1002">
        <f>IF(G1002="High",3,IF(G1002="Medium",2,1))</f>
        <v>1</v>
      </c>
    </row>
    <row r="1003">
      <c r="A1003" t="str">
        <v>R-01002</v>
      </c>
      <c r="B1003" t="str">
        <v>S-0167</v>
      </c>
      <c r="C1003" t="str">
        <v>Data Integrity</v>
      </c>
      <c r="D1003" t="str">
        <v>Site is new to the sponsor's EDC platform, limited track record</v>
      </c>
      <c r="E1003" t="str">
        <v>Low</v>
      </c>
      <c r="F1003" t="str">
        <v>Low</v>
      </c>
      <c r="G1003" t="str">
        <f>INDEX(Risk_Matrix!$B$2:$D$4,MATCH(E1003,Risk_Matrix!$A$2:$A$4,0),MATCH(F1003,Risk_Matrix!$B$1:$D$1,0))</f>
        <v>Low</v>
      </c>
      <c r="H1003" s="1">
        <v>46231</v>
      </c>
      <c r="I1003" t="str">
        <v>Open</v>
      </c>
      <c r="J1003" t="str">
        <v>Mitigation plan to be defined during site initiation visit</v>
      </c>
      <c r="K1003" t="str">
        <v>Data Management Lead</v>
      </c>
      <c r="L1003">
        <f>IF(G1003="High",3,IF(G1003="Medium",2,1))</f>
        <v>1</v>
      </c>
    </row>
    <row r="1004">
      <c r="A1004" t="str">
        <v>R-01003</v>
      </c>
      <c r="B1004" t="str">
        <v>S-0168</v>
      </c>
      <c r="C1004" t="str">
        <v>Operational</v>
      </c>
      <c r="D1004" t="str">
        <v>Nursing staff ratio below recommended threshold for trial volume</v>
      </c>
      <c r="E1004" t="str">
        <v>Low</v>
      </c>
      <c r="F1004" t="str">
        <v>Low</v>
      </c>
      <c r="G1004" t="str">
        <f>INDEX(Risk_Matrix!$B$2:$D$4,MATCH(E1004,Risk_Matrix!$A$2:$A$4,0),MATCH(F1004,Risk_Matrix!$B$1:$D$1,0))</f>
        <v>Low</v>
      </c>
      <c r="H1004" s="1">
        <v>46060</v>
      </c>
      <c r="I1004" t="str">
        <v>Monitoring</v>
      </c>
      <c r="J1004" t="str">
        <v>Under active monitoring; escalate if trend worsens</v>
      </c>
      <c r="K1004" t="str">
        <v>Clinical Ops Manager</v>
      </c>
      <c r="L1004">
        <f>IF(G1004="High",3,IF(G1004="Medium",2,1))</f>
        <v>1</v>
      </c>
    </row>
    <row r="1005">
      <c r="A1005" t="str">
        <v>R-01004</v>
      </c>
      <c r="B1005" t="str">
        <v>S-0168</v>
      </c>
      <c r="C1005" t="str">
        <v>Compliance</v>
      </c>
      <c r="D1005" t="str">
        <v>Informed consent documentation gap flagged in last internal audit</v>
      </c>
      <c r="E1005" t="str">
        <v>Low</v>
      </c>
      <c r="F1005" t="str">
        <v>Medium</v>
      </c>
      <c r="G1005" t="str">
        <f>INDEX(Risk_Matrix!$B$2:$D$4,MATCH(E1005,Risk_Matrix!$A$2:$A$4,0),MATCH(F1005,Risk_Matrix!$B$1:$D$1,0))</f>
        <v>Low</v>
      </c>
      <c r="H1005" s="1">
        <v>46175</v>
      </c>
      <c r="I1005" t="str">
        <v>Open</v>
      </c>
      <c r="J1005" t="str">
        <v>Mitigation plan to be defined during site initiation visit</v>
      </c>
      <c r="K1005" t="str">
        <v>Regulatory Affairs Lead</v>
      </c>
      <c r="L1005">
        <f>IF(G1005="High",3,IF(G1005="Medium",2,1))</f>
        <v>1</v>
      </c>
    </row>
    <row r="1006">
      <c r="A1006" t="str">
        <v>R-01005</v>
      </c>
      <c r="B1006" t="str">
        <v>S-0168</v>
      </c>
      <c r="C1006" t="str">
        <v>Enrollment</v>
      </c>
      <c r="D1006" t="str">
        <v>Screen failure rate above regional average in past studies</v>
      </c>
      <c r="E1006" t="str">
        <v>Medium</v>
      </c>
      <c r="F1006" t="str">
        <v>Medium</v>
      </c>
      <c r="G1006" t="str">
        <f>INDEX(Risk_Matrix!$B$2:$D$4,MATCH(E1006,Risk_Matrix!$A$2:$A$4,0),MATCH(F1006,Risk_Matrix!$B$1:$D$1,0))</f>
        <v>Medium</v>
      </c>
      <c r="H1006" s="1">
        <v>46160</v>
      </c>
      <c r="I1006" t="str">
        <v>Open</v>
      </c>
      <c r="J1006" t="str">
        <v>Mitigation plan to be defined during site initiation visit</v>
      </c>
      <c r="K1006" t="str">
        <v>Site Feasibility Lead</v>
      </c>
      <c r="L1006">
        <f>IF(G1006="High",3,IF(G1006="Medium",2,1))</f>
        <v>2</v>
      </c>
    </row>
    <row r="1007">
      <c r="A1007" t="str">
        <v>R-01006</v>
      </c>
      <c r="B1007" t="str">
        <v>S-0168</v>
      </c>
      <c r="C1007" t="str">
        <v>Competitive</v>
      </c>
      <c r="D1007" t="str">
        <v>Shared patient pool with an adjacent high-volume site</v>
      </c>
      <c r="E1007" t="str">
        <v>Low</v>
      </c>
      <c r="F1007" t="str">
        <v>High</v>
      </c>
      <c r="G1007" t="str">
        <f>INDEX(Risk_Matrix!$B$2:$D$4,MATCH(E1007,Risk_Matrix!$A$2:$A$4,0),MATCH(F1007,Risk_Matrix!$B$1:$D$1,0))</f>
        <v>Medium</v>
      </c>
      <c r="H1007" s="1">
        <v>46189</v>
      </c>
      <c r="I1007" t="str">
        <v>Open</v>
      </c>
      <c r="J1007" t="str">
        <v>Action plan pending sponsor/site review</v>
      </c>
      <c r="K1007" t="str">
        <v>Clinical Ops Manager</v>
      </c>
      <c r="L1007">
        <f>IF(G1007="High",3,IF(G1007="Medium",2,1))</f>
        <v>2</v>
      </c>
    </row>
    <row r="1008">
      <c r="A1008" t="str">
        <v>R-01007</v>
      </c>
      <c r="B1008" t="str">
        <v>S-0168</v>
      </c>
      <c r="C1008" t="str">
        <v>Regulatory</v>
      </c>
      <c r="D1008" t="str">
        <v>Local ethics committee review queue longer than regional average</v>
      </c>
      <c r="E1008" t="str">
        <v>High</v>
      </c>
      <c r="F1008" t="str">
        <v>Low</v>
      </c>
      <c r="G1008" t="str">
        <f>INDEX(Risk_Matrix!$B$2:$D$4,MATCH(E1008,Risk_Matrix!$A$2:$A$4,0),MATCH(F1008,Risk_Matrix!$B$1:$D$1,0))</f>
        <v>Medium</v>
      </c>
      <c r="H1008" s="1">
        <v>46171</v>
      </c>
      <c r="I1008" t="str">
        <v>Open</v>
      </c>
      <c r="J1008" t="str">
        <v>Action plan pending sponsor/site review</v>
      </c>
      <c r="K1008" t="str">
        <v>Study Start-Up Specialist</v>
      </c>
      <c r="L1008">
        <f>IF(G1008="High",3,IF(G1008="Medium",2,1))</f>
        <v>2</v>
      </c>
    </row>
    <row r="1009">
      <c r="A1009" t="str">
        <v>R-01008</v>
      </c>
      <c r="B1009" t="str">
        <v>S-0168</v>
      </c>
      <c r="C1009" t="str">
        <v>Data Integrity</v>
      </c>
      <c r="D1009" t="str">
        <v>Source data verification gap flagged in a previous monitoring visit</v>
      </c>
      <c r="E1009" t="str">
        <v>Medium</v>
      </c>
      <c r="F1009" t="str">
        <v>Low</v>
      </c>
      <c r="G1009" t="str">
        <f>INDEX(Risk_Matrix!$B$2:$D$4,MATCH(E1009,Risk_Matrix!$A$2:$A$4,0),MATCH(F1009,Risk_Matrix!$B$1:$D$1,0))</f>
        <v>Low</v>
      </c>
      <c r="H1009" s="1">
        <v>46081</v>
      </c>
      <c r="I1009" t="str">
        <v>Mitigated</v>
      </c>
      <c r="J1009" t="str">
        <v>Corrective action implemented; monitored at next visit</v>
      </c>
      <c r="K1009" t="str">
        <v>Data Management Lead</v>
      </c>
      <c r="L1009">
        <f>IF(G1009="High",3,IF(G1009="Medium",2,1))</f>
        <v>1</v>
      </c>
    </row>
    <row r="1010">
      <c r="A1010" t="str">
        <v>R-01009</v>
      </c>
      <c r="B1010" t="str">
        <v>S-0169</v>
      </c>
      <c r="C1010" t="str">
        <v>Operational</v>
      </c>
      <c r="D1010" t="str">
        <v>Nursing staff ratio below recommended threshold for trial volume</v>
      </c>
      <c r="E1010" t="str">
        <v>Low</v>
      </c>
      <c r="F1010" t="str">
        <v>Medium</v>
      </c>
      <c r="G1010" t="str">
        <f>INDEX(Risk_Matrix!$B$2:$D$4,MATCH(E1010,Risk_Matrix!$A$2:$A$4,0),MATCH(F1010,Risk_Matrix!$B$1:$D$1,0))</f>
        <v>Low</v>
      </c>
      <c r="H1010" s="1">
        <v>46099</v>
      </c>
      <c r="I1010" t="str">
        <v>Mitigated</v>
      </c>
      <c r="J1010" t="str">
        <v>Corrective action implemented; monitored at next visit</v>
      </c>
      <c r="K1010" t="str">
        <v>Site Feasibility Lead</v>
      </c>
      <c r="L1010">
        <f>IF(G1010="High",3,IF(G1010="Medium",2,1))</f>
        <v>1</v>
      </c>
    </row>
    <row r="1011">
      <c r="A1011" t="str">
        <v>R-01010</v>
      </c>
      <c r="B1011" t="str">
        <v>S-0169</v>
      </c>
      <c r="C1011" t="str">
        <v>Compliance</v>
      </c>
      <c r="D1011" t="str">
        <v>GCP refresher training overdue for part of site staff</v>
      </c>
      <c r="E1011" t="str">
        <v>High</v>
      </c>
      <c r="F1011" t="str">
        <v>Medium</v>
      </c>
      <c r="G1011" t="str">
        <f>INDEX(Risk_Matrix!$B$2:$D$4,MATCH(E1011,Risk_Matrix!$A$2:$A$4,0),MATCH(F1011,Risk_Matrix!$B$1:$D$1,0))</f>
        <v>High</v>
      </c>
      <c r="H1011" s="1">
        <v>46162</v>
      </c>
      <c r="I1011" t="str">
        <v>Monitoring</v>
      </c>
      <c r="J1011" t="str">
        <v>Under active monitoring; escalate if trend worsens</v>
      </c>
      <c r="K1011" t="str">
        <v>Data Management Lead</v>
      </c>
      <c r="L1011">
        <f>IF(G1011="High",3,IF(G1011="Medium",2,1))</f>
        <v>3</v>
      </c>
    </row>
    <row r="1012">
      <c r="A1012" t="str">
        <v>R-01011</v>
      </c>
      <c r="B1012" t="str">
        <v>S-0169</v>
      </c>
      <c r="C1012" t="str">
        <v>Enrollment</v>
      </c>
      <c r="D1012" t="str">
        <v>Historical seasonal enrollment slowdown observed at this site</v>
      </c>
      <c r="E1012" t="str">
        <v>Medium</v>
      </c>
      <c r="F1012" t="str">
        <v>High</v>
      </c>
      <c r="G1012" t="str">
        <f>INDEX(Risk_Matrix!$B$2:$D$4,MATCH(E1012,Risk_Matrix!$A$2:$A$4,0),MATCH(F1012,Risk_Matrix!$B$1:$D$1,0))</f>
        <v>High</v>
      </c>
      <c r="H1012" s="1">
        <v>46213</v>
      </c>
      <c r="I1012" t="str">
        <v>Monitoring</v>
      </c>
      <c r="J1012" t="str">
        <v>Under active monitoring; escalate if trend worsens</v>
      </c>
      <c r="K1012" t="str">
        <v>Study Start-Up Specialist</v>
      </c>
      <c r="L1012">
        <f>IF(G1012="High",3,IF(G1012="Medium",2,1))</f>
        <v>3</v>
      </c>
    </row>
    <row r="1013">
      <c r="A1013" t="str">
        <v>R-01012</v>
      </c>
      <c r="B1013" t="str">
        <v>S-0169</v>
      </c>
      <c r="C1013" t="str">
        <v>Competitive</v>
      </c>
      <c r="D1013" t="str">
        <v>One or more competing trials recruiting the same indication nearby</v>
      </c>
      <c r="E1013" t="str">
        <v>High</v>
      </c>
      <c r="F1013" t="str">
        <v>Low</v>
      </c>
      <c r="G1013" t="str">
        <f>INDEX(Risk_Matrix!$B$2:$D$4,MATCH(E1013,Risk_Matrix!$A$2:$A$4,0),MATCH(F1013,Risk_Matrix!$B$1:$D$1,0))</f>
        <v>Medium</v>
      </c>
      <c r="H1013" s="1">
        <v>46237</v>
      </c>
      <c r="I1013" t="str">
        <v>Monitoring</v>
      </c>
      <c r="J1013" t="str">
        <v>Tracking indicator reviewed at each monitoring visit</v>
      </c>
      <c r="K1013" t="str">
        <v>Regulatory Affairs Lead</v>
      </c>
      <c r="L1013">
        <f>IF(G1013="High",3,IF(G1013="Medium",2,1))</f>
        <v>2</v>
      </c>
    </row>
    <row r="1014">
      <c r="A1014" t="str">
        <v>R-01013</v>
      </c>
      <c r="B1014" t="str">
        <v>S-0169</v>
      </c>
      <c r="C1014" t="str">
        <v>Regulatory</v>
      </c>
      <c r="D1014" t="str">
        <v>Local ethics committee review queue longer than regional average</v>
      </c>
      <c r="E1014" t="str">
        <v>Low</v>
      </c>
      <c r="F1014" t="str">
        <v>Medium</v>
      </c>
      <c r="G1014" t="str">
        <f>INDEX(Risk_Matrix!$B$2:$D$4,MATCH(E1014,Risk_Matrix!$A$2:$A$4,0),MATCH(F1014,Risk_Matrix!$B$1:$D$1,0))</f>
        <v>Low</v>
      </c>
      <c r="H1014" s="1">
        <v>46183</v>
      </c>
      <c r="I1014" t="str">
        <v>Open</v>
      </c>
      <c r="J1014" t="str">
        <v>Action plan pending sponsor/site review</v>
      </c>
      <c r="K1014" t="str">
        <v>Regulatory Affairs Lead</v>
      </c>
      <c r="L1014">
        <f>IF(G1014="High",3,IF(G1014="Medium",2,1))</f>
        <v>1</v>
      </c>
    </row>
    <row r="1015">
      <c r="A1015" t="str">
        <v>R-01014</v>
      </c>
      <c r="B1015" t="str">
        <v>S-0169</v>
      </c>
      <c r="C1015" t="str">
        <v>Data Integrity</v>
      </c>
      <c r="D1015" t="str">
        <v>EDC query resolution time above sponsor benchmark historically</v>
      </c>
      <c r="E1015" t="str">
        <v>High</v>
      </c>
      <c r="F1015" t="str">
        <v>High</v>
      </c>
      <c r="G1015" t="str">
        <f>INDEX(Risk_Matrix!$B$2:$D$4,MATCH(E1015,Risk_Matrix!$A$2:$A$4,0),MATCH(F1015,Risk_Matrix!$B$1:$D$1,0))</f>
        <v>High</v>
      </c>
      <c r="H1015" s="1">
        <v>46195</v>
      </c>
      <c r="I1015" t="str">
        <v>Open</v>
      </c>
      <c r="J1015" t="str">
        <v>Action plan pending sponsor/site review</v>
      </c>
      <c r="K1015" t="str">
        <v>Data Management Lead</v>
      </c>
      <c r="L1015">
        <f>IF(G1015="High",3,IF(G1015="Medium",2,1))</f>
        <v>3</v>
      </c>
    </row>
    <row r="1016">
      <c r="A1016" t="str">
        <v>R-01015</v>
      </c>
      <c r="B1016" t="str">
        <v>S-0170</v>
      </c>
      <c r="C1016" t="str">
        <v>Operational</v>
      </c>
      <c r="D1016" t="str">
        <v>Backup power/generator certification not yet confirmed</v>
      </c>
      <c r="E1016" t="str">
        <v>Medium</v>
      </c>
      <c r="F1016" t="str">
        <v>Medium</v>
      </c>
      <c r="G1016" t="str">
        <f>INDEX(Risk_Matrix!$B$2:$D$4,MATCH(E1016,Risk_Matrix!$A$2:$A$4,0),MATCH(F1016,Risk_Matrix!$B$1:$D$1,0))</f>
        <v>Medium</v>
      </c>
      <c r="H1016" s="1">
        <v>46127</v>
      </c>
      <c r="I1016" t="str">
        <v>Monitoring</v>
      </c>
      <c r="J1016" t="str">
        <v>Under active monitoring; escalate if trend worsens</v>
      </c>
      <c r="K1016" t="str">
        <v>Site Feasibility Lead</v>
      </c>
      <c r="L1016">
        <f>IF(G1016="High",3,IF(G1016="Medium",2,1))</f>
        <v>2</v>
      </c>
    </row>
    <row r="1017">
      <c r="A1017" t="str">
        <v>R-01016</v>
      </c>
      <c r="B1017" t="str">
        <v>S-0170</v>
      </c>
      <c r="C1017" t="str">
        <v>Compliance</v>
      </c>
      <c r="D1017" t="str">
        <v>Informed consent documentation gap flagged in last internal audit</v>
      </c>
      <c r="E1017" t="str">
        <v>Medium</v>
      </c>
      <c r="F1017" t="str">
        <v>High</v>
      </c>
      <c r="G1017" t="str">
        <f>INDEX(Risk_Matrix!$B$2:$D$4,MATCH(E1017,Risk_Matrix!$A$2:$A$4,0),MATCH(F1017,Risk_Matrix!$B$1:$D$1,0))</f>
        <v>High</v>
      </c>
      <c r="H1017" s="1">
        <v>46189</v>
      </c>
      <c r="I1017" t="str">
        <v>Open</v>
      </c>
      <c r="J1017" t="str">
        <v>Mitigation plan to be defined during site initiation visit</v>
      </c>
      <c r="K1017" t="str">
        <v>Data Management Lead</v>
      </c>
      <c r="L1017">
        <f>IF(G1017="High",3,IF(G1017="Medium",2,1))</f>
        <v>3</v>
      </c>
    </row>
    <row r="1018">
      <c r="A1018" t="str">
        <v>R-01017</v>
      </c>
      <c r="B1018" t="str">
        <v>S-0170</v>
      </c>
      <c r="C1018" t="str">
        <v>Enrollment</v>
      </c>
      <c r="D1018" t="str">
        <v>Patient travel distance may affect long-term retention</v>
      </c>
      <c r="E1018" t="str">
        <v>Low</v>
      </c>
      <c r="F1018" t="str">
        <v>Medium</v>
      </c>
      <c r="G1018" t="str">
        <f>INDEX(Risk_Matrix!$B$2:$D$4,MATCH(E1018,Risk_Matrix!$A$2:$A$4,0),MATCH(F1018,Risk_Matrix!$B$1:$D$1,0))</f>
        <v>Low</v>
      </c>
      <c r="H1018" s="1">
        <v>46183</v>
      </c>
      <c r="I1018" t="str">
        <v>Open</v>
      </c>
      <c r="J1018" t="str">
        <v>Action plan pending sponsor/site review</v>
      </c>
      <c r="K1018" t="str">
        <v>Study Start-Up Specialist</v>
      </c>
      <c r="L1018">
        <f>IF(G1018="High",3,IF(G1018="Medium",2,1))</f>
        <v>1</v>
      </c>
    </row>
    <row r="1019">
      <c r="A1019" t="str">
        <v>R-01018</v>
      </c>
      <c r="B1019" t="str">
        <v>S-0170</v>
      </c>
      <c r="C1019" t="str">
        <v>Competitive</v>
      </c>
      <c r="D1019" t="str">
        <v>One or more competing trials recruiting the same indication nearby</v>
      </c>
      <c r="E1019" t="str">
        <v>High</v>
      </c>
      <c r="F1019" t="str">
        <v>Low</v>
      </c>
      <c r="G1019" t="str">
        <f>INDEX(Risk_Matrix!$B$2:$D$4,MATCH(E1019,Risk_Matrix!$A$2:$A$4,0),MATCH(F1019,Risk_Matrix!$B$1:$D$1,0))</f>
        <v>Medium</v>
      </c>
      <c r="H1019" s="1">
        <v>46108</v>
      </c>
      <c r="I1019" t="str">
        <v>Mitigated</v>
      </c>
      <c r="J1019" t="str">
        <v>Mitigation actions completed; residual risk accepted</v>
      </c>
      <c r="K1019" t="str">
        <v>Clinical Ops Manager</v>
      </c>
      <c r="L1019">
        <f>IF(G1019="High",3,IF(G1019="Medium",2,1))</f>
        <v>2</v>
      </c>
    </row>
    <row r="1020">
      <c r="A1020" t="str">
        <v>R-01019</v>
      </c>
      <c r="B1020" t="str">
        <v>S-0170</v>
      </c>
      <c r="C1020" t="str">
        <v>Regulatory</v>
      </c>
      <c r="D1020" t="str">
        <v>Local ethics committee review queue longer than regional average</v>
      </c>
      <c r="E1020" t="str">
        <v>Low</v>
      </c>
      <c r="F1020" t="str">
        <v>Low</v>
      </c>
      <c r="G1020" t="str">
        <f>INDEX(Risk_Matrix!$B$2:$D$4,MATCH(E1020,Risk_Matrix!$A$2:$A$4,0),MATCH(F1020,Risk_Matrix!$B$1:$D$1,0))</f>
        <v>Low</v>
      </c>
      <c r="H1020" s="1">
        <v>46211</v>
      </c>
      <c r="I1020" t="str">
        <v>Mitigated</v>
      </c>
      <c r="J1020" t="str">
        <v>Corrective action implemented; monitored at next visit</v>
      </c>
      <c r="K1020" t="str">
        <v>Regulatory Affairs Lead</v>
      </c>
      <c r="L1020">
        <f>IF(G1020="High",3,IF(G1020="Medium",2,1))</f>
        <v>1</v>
      </c>
    </row>
    <row r="1021">
      <c r="A1021" t="str">
        <v>R-01020</v>
      </c>
      <c r="B1021" t="str">
        <v>S-0170</v>
      </c>
      <c r="C1021" t="str">
        <v>Data Integrity</v>
      </c>
      <c r="D1021" t="str">
        <v>Site is new to the sponsor's EDC platform, limited track record</v>
      </c>
      <c r="E1021" t="str">
        <v>Medium</v>
      </c>
      <c r="F1021" t="str">
        <v>Low</v>
      </c>
      <c r="G1021" t="str">
        <f>INDEX(Risk_Matrix!$B$2:$D$4,MATCH(E1021,Risk_Matrix!$A$2:$A$4,0),MATCH(F1021,Risk_Matrix!$B$1:$D$1,0))</f>
        <v>Low</v>
      </c>
      <c r="H1021" s="1">
        <v>46130</v>
      </c>
      <c r="I1021" t="str">
        <v>Monitoring</v>
      </c>
      <c r="J1021" t="str">
        <v>Under active monitoring; escalate if trend worsens</v>
      </c>
      <c r="K1021" t="str">
        <v>Data Management Lead</v>
      </c>
      <c r="L1021">
        <f>IF(G1021="High",3,IF(G1021="Medium",2,1))</f>
        <v>1</v>
      </c>
    </row>
    <row r="1022">
      <c r="A1022" t="str">
        <v>R-01021</v>
      </c>
      <c r="B1022" t="str">
        <v>S-0171</v>
      </c>
      <c r="C1022" t="str">
        <v>Operational</v>
      </c>
      <c r="D1022" t="str">
        <v>Nursing staff ratio below recommended threshold for trial volume</v>
      </c>
      <c r="E1022" t="str">
        <v>High</v>
      </c>
      <c r="F1022" t="str">
        <v>High</v>
      </c>
      <c r="G1022" t="str">
        <f>INDEX(Risk_Matrix!$B$2:$D$4,MATCH(E1022,Risk_Matrix!$A$2:$A$4,0),MATCH(F1022,Risk_Matrix!$B$1:$D$1,0))</f>
        <v>High</v>
      </c>
      <c r="H1022" s="1">
        <v>46207</v>
      </c>
      <c r="I1022" t="str">
        <v>Open</v>
      </c>
      <c r="J1022" t="str">
        <v>Mitigation plan to be defined during site initiation visit</v>
      </c>
      <c r="K1022" t="str">
        <v>Clinical Ops Manager</v>
      </c>
      <c r="L1022">
        <f>IF(G1022="High",3,IF(G1022="Medium",2,1))</f>
        <v>3</v>
      </c>
    </row>
    <row r="1023">
      <c r="A1023" t="str">
        <v>R-01022</v>
      </c>
      <c r="B1023" t="str">
        <v>S-0171</v>
      </c>
      <c r="C1023" t="str">
        <v>Compliance</v>
      </c>
      <c r="D1023" t="str">
        <v>Prior regulatory inspection finding not yet fully closed out</v>
      </c>
      <c r="E1023" t="str">
        <v>Low</v>
      </c>
      <c r="F1023" t="str">
        <v>Medium</v>
      </c>
      <c r="G1023" t="str">
        <f>INDEX(Risk_Matrix!$B$2:$D$4,MATCH(E1023,Risk_Matrix!$A$2:$A$4,0),MATCH(F1023,Risk_Matrix!$B$1:$D$1,0))</f>
        <v>Low</v>
      </c>
      <c r="H1023" s="1">
        <v>46124</v>
      </c>
      <c r="I1023" t="str">
        <v>Mitigated</v>
      </c>
      <c r="J1023" t="str">
        <v>Corrective action implemented; monitored at next visit</v>
      </c>
      <c r="K1023" t="str">
        <v>Data Management Lead</v>
      </c>
      <c r="L1023">
        <f>IF(G1023="High",3,IF(G1023="Medium",2,1))</f>
        <v>1</v>
      </c>
    </row>
    <row r="1024">
      <c r="A1024" t="str">
        <v>R-01023</v>
      </c>
      <c r="B1024" t="str">
        <v>S-0171</v>
      </c>
      <c r="C1024" t="str">
        <v>Enrollment</v>
      </c>
      <c r="D1024" t="str">
        <v>Patient travel distance may affect long-term retention</v>
      </c>
      <c r="E1024" t="str">
        <v>High</v>
      </c>
      <c r="F1024" t="str">
        <v>High</v>
      </c>
      <c r="G1024" t="str">
        <f>INDEX(Risk_Matrix!$B$2:$D$4,MATCH(E1024,Risk_Matrix!$A$2:$A$4,0),MATCH(F1024,Risk_Matrix!$B$1:$D$1,0))</f>
        <v>High</v>
      </c>
      <c r="H1024" s="1">
        <v>46197</v>
      </c>
      <c r="I1024" t="str">
        <v>Open</v>
      </c>
      <c r="J1024" t="str">
        <v>Mitigation plan to be defined during site initiation visit</v>
      </c>
      <c r="K1024" t="str">
        <v>Study Start-Up Specialist</v>
      </c>
      <c r="L1024">
        <f>IF(G1024="High",3,IF(G1024="Medium",2,1))</f>
        <v>3</v>
      </c>
    </row>
    <row r="1025">
      <c r="A1025" t="str">
        <v>R-01024</v>
      </c>
      <c r="B1025" t="str">
        <v>S-0171</v>
      </c>
      <c r="C1025" t="str">
        <v>Competitive</v>
      </c>
      <c r="D1025" t="str">
        <v>Overlapping investigator commitments across concurrent trials</v>
      </c>
      <c r="E1025" t="str">
        <v>Medium</v>
      </c>
      <c r="F1025" t="str">
        <v>High</v>
      </c>
      <c r="G1025" t="str">
        <f>INDEX(Risk_Matrix!$B$2:$D$4,MATCH(E1025,Risk_Matrix!$A$2:$A$4,0),MATCH(F1025,Risk_Matrix!$B$1:$D$1,0))</f>
        <v>High</v>
      </c>
      <c r="H1025" s="1">
        <v>46213</v>
      </c>
      <c r="I1025" t="str">
        <v>Open</v>
      </c>
      <c r="J1025" t="str">
        <v>Mitigation plan to be defined during site initiation visit</v>
      </c>
      <c r="K1025" t="str">
        <v>Clinical Ops Manager</v>
      </c>
      <c r="L1025">
        <f>IF(G1025="High",3,IF(G1025="Medium",2,1))</f>
        <v>3</v>
      </c>
    </row>
    <row r="1026">
      <c r="A1026" t="str">
        <v>R-01025</v>
      </c>
      <c r="B1026" t="str">
        <v>S-0171</v>
      </c>
      <c r="C1026" t="str">
        <v>Regulatory</v>
      </c>
      <c r="D1026" t="str">
        <v>Import/customs license renewal pending for investigational product</v>
      </c>
      <c r="E1026" t="str">
        <v>Medium</v>
      </c>
      <c r="F1026" t="str">
        <v>Medium</v>
      </c>
      <c r="G1026" t="str">
        <f>INDEX(Risk_Matrix!$B$2:$D$4,MATCH(E1026,Risk_Matrix!$A$2:$A$4,0),MATCH(F1026,Risk_Matrix!$B$1:$D$1,0))</f>
        <v>Medium</v>
      </c>
      <c r="H1026" s="1">
        <v>46112</v>
      </c>
      <c r="I1026" t="str">
        <v>Monitoring</v>
      </c>
      <c r="J1026" t="str">
        <v>Tracking indicator reviewed at each monitoring visit</v>
      </c>
      <c r="K1026" t="str">
        <v>Regulatory Affairs Lead</v>
      </c>
      <c r="L1026">
        <f>IF(G1026="High",3,IF(G1026="Medium",2,1))</f>
        <v>2</v>
      </c>
    </row>
    <row r="1027">
      <c r="A1027" t="str">
        <v>R-01026</v>
      </c>
      <c r="B1027" t="str">
        <v>S-0171</v>
      </c>
      <c r="C1027" t="str">
        <v>Data Integrity</v>
      </c>
      <c r="D1027" t="str">
        <v>Source data verification gap flagged in a previous monitoring visit</v>
      </c>
      <c r="E1027" t="str">
        <v>Low</v>
      </c>
      <c r="F1027" t="str">
        <v>High</v>
      </c>
      <c r="G1027" t="str">
        <f>INDEX(Risk_Matrix!$B$2:$D$4,MATCH(E1027,Risk_Matrix!$A$2:$A$4,0),MATCH(F1027,Risk_Matrix!$B$1:$D$1,0))</f>
        <v>Medium</v>
      </c>
      <c r="H1027" s="1">
        <v>46227</v>
      </c>
      <c r="I1027" t="str">
        <v>Monitoring</v>
      </c>
      <c r="J1027" t="str">
        <v>Under active monitoring; escalate if trend worsens</v>
      </c>
      <c r="K1027" t="str">
        <v>Data Management Lead</v>
      </c>
      <c r="L1027">
        <f>IF(G1027="High",3,IF(G1027="Medium",2,1))</f>
        <v>2</v>
      </c>
    </row>
    <row r="1028">
      <c r="A1028" t="str">
        <v>R-01027</v>
      </c>
      <c r="B1028" t="str">
        <v>S-0172</v>
      </c>
      <c r="C1028" t="str">
        <v>Operational</v>
      </c>
      <c r="D1028" t="str">
        <v>Key equipment calibration/certification renewal pending</v>
      </c>
      <c r="E1028" t="str">
        <v>Medium</v>
      </c>
      <c r="F1028" t="str">
        <v>Medium</v>
      </c>
      <c r="G1028" t="str">
        <f>INDEX(Risk_Matrix!$B$2:$D$4,MATCH(E1028,Risk_Matrix!$A$2:$A$4,0),MATCH(F1028,Risk_Matrix!$B$1:$D$1,0))</f>
        <v>Medium</v>
      </c>
      <c r="H1028" s="1">
        <v>46149</v>
      </c>
      <c r="I1028" t="str">
        <v>Mitigated</v>
      </c>
      <c r="J1028" t="str">
        <v>Corrective action implemented; monitored at next visit</v>
      </c>
      <c r="K1028" t="str">
        <v>Clinical Ops Manager</v>
      </c>
      <c r="L1028">
        <f>IF(G1028="High",3,IF(G1028="Medium",2,1))</f>
        <v>2</v>
      </c>
    </row>
    <row r="1029">
      <c r="A1029" t="str">
        <v>R-01028</v>
      </c>
      <c r="B1029" t="str">
        <v>S-0172</v>
      </c>
      <c r="C1029" t="str">
        <v>Compliance</v>
      </c>
      <c r="D1029" t="str">
        <v>Minor protocol deviation noted in a prior trial at this site</v>
      </c>
      <c r="E1029" t="str">
        <v>Medium</v>
      </c>
      <c r="F1029" t="str">
        <v>Low</v>
      </c>
      <c r="G1029" t="str">
        <f>INDEX(Risk_Matrix!$B$2:$D$4,MATCH(E1029,Risk_Matrix!$A$2:$A$4,0),MATCH(F1029,Risk_Matrix!$B$1:$D$1,0))</f>
        <v>Low</v>
      </c>
      <c r="H1029" s="1">
        <v>46085</v>
      </c>
      <c r="I1029" t="str">
        <v>Closed</v>
      </c>
      <c r="J1029" t="str">
        <v>Issue closed out following corrective action</v>
      </c>
      <c r="K1029" t="str">
        <v>Data Management Lead</v>
      </c>
      <c r="L1029">
        <f>IF(G1029="High",3,IF(G1029="Medium",2,1))</f>
        <v>1</v>
      </c>
    </row>
    <row r="1030">
      <c r="A1030" t="str">
        <v>R-01029</v>
      </c>
      <c r="B1030" t="str">
        <v>S-0172</v>
      </c>
      <c r="C1030" t="str">
        <v>Enrollment</v>
      </c>
      <c r="D1030" t="str">
        <v>Historical seasonal enrollment slowdown observed at this site</v>
      </c>
      <c r="E1030" t="str">
        <v>Low</v>
      </c>
      <c r="F1030" t="str">
        <v>Low</v>
      </c>
      <c r="G1030" t="str">
        <f>INDEX(Risk_Matrix!$B$2:$D$4,MATCH(E1030,Risk_Matrix!$A$2:$A$4,0),MATCH(F1030,Risk_Matrix!$B$1:$D$1,0))</f>
        <v>Low</v>
      </c>
      <c r="H1030" s="1">
        <v>46125</v>
      </c>
      <c r="I1030" t="str">
        <v>Monitoring</v>
      </c>
      <c r="J1030" t="str">
        <v>Tracking indicator reviewed at each monitoring visit</v>
      </c>
      <c r="K1030" t="str">
        <v>Study Start-Up Specialist</v>
      </c>
      <c r="L1030">
        <f>IF(G1030="High",3,IF(G1030="Medium",2,1))</f>
        <v>1</v>
      </c>
    </row>
    <row r="1031">
      <c r="A1031" t="str">
        <v>R-01030</v>
      </c>
      <c r="B1031" t="str">
        <v>S-0172</v>
      </c>
      <c r="C1031" t="str">
        <v>Competitive</v>
      </c>
      <c r="D1031" t="str">
        <v>Overlapping investigator commitments across concurrent trials</v>
      </c>
      <c r="E1031" t="str">
        <v>Medium</v>
      </c>
      <c r="F1031" t="str">
        <v>High</v>
      </c>
      <c r="G1031" t="str">
        <f>INDEX(Risk_Matrix!$B$2:$D$4,MATCH(E1031,Risk_Matrix!$A$2:$A$4,0),MATCH(F1031,Risk_Matrix!$B$1:$D$1,0))</f>
        <v>High</v>
      </c>
      <c r="H1031" s="1">
        <v>46099</v>
      </c>
      <c r="I1031" t="str">
        <v>Monitoring</v>
      </c>
      <c r="J1031" t="str">
        <v>Tracking indicator reviewed at each monitoring visit</v>
      </c>
      <c r="K1031" t="str">
        <v>Regulatory Affairs Lead</v>
      </c>
      <c r="L1031">
        <f>IF(G1031="High",3,IF(G1031="Medium",2,1))</f>
        <v>3</v>
      </c>
    </row>
    <row r="1032">
      <c r="A1032" t="str">
        <v>R-01031</v>
      </c>
      <c r="B1032" t="str">
        <v>S-0172</v>
      </c>
      <c r="C1032" t="str">
        <v>Regulatory</v>
      </c>
      <c r="D1032" t="str">
        <v>Local ethics committee review queue longer than regional average</v>
      </c>
      <c r="E1032" t="str">
        <v>High</v>
      </c>
      <c r="F1032" t="str">
        <v>High</v>
      </c>
      <c r="G1032" t="str">
        <f>INDEX(Risk_Matrix!$B$2:$D$4,MATCH(E1032,Risk_Matrix!$A$2:$A$4,0),MATCH(F1032,Risk_Matrix!$B$1:$D$1,0))</f>
        <v>High</v>
      </c>
      <c r="H1032" s="1">
        <v>46180</v>
      </c>
      <c r="I1032" t="str">
        <v>Closed</v>
      </c>
      <c r="J1032" t="str">
        <v>Issue closed out following corrective action</v>
      </c>
      <c r="K1032" t="str">
        <v>Regulatory Affairs Lead</v>
      </c>
      <c r="L1032">
        <f>IF(G1032="High",3,IF(G1032="Medium",2,1))</f>
        <v>3</v>
      </c>
    </row>
    <row r="1033">
      <c r="A1033" t="str">
        <v>R-01032</v>
      </c>
      <c r="B1033" t="str">
        <v>S-0172</v>
      </c>
      <c r="C1033" t="str">
        <v>Data Integrity</v>
      </c>
      <c r="D1033" t="str">
        <v>EDC query resolution time above sponsor benchmark historically</v>
      </c>
      <c r="E1033" t="str">
        <v>Low</v>
      </c>
      <c r="F1033" t="str">
        <v>Low</v>
      </c>
      <c r="G1033" t="str">
        <f>INDEX(Risk_Matrix!$B$2:$D$4,MATCH(E1033,Risk_Matrix!$A$2:$A$4,0),MATCH(F1033,Risk_Matrix!$B$1:$D$1,0))</f>
        <v>Low</v>
      </c>
      <c r="H1033" s="1">
        <v>46103</v>
      </c>
      <c r="I1033" t="str">
        <v>Mitigated</v>
      </c>
      <c r="J1033" t="str">
        <v>Corrective action implemented; monitored at next visit</v>
      </c>
      <c r="K1033" t="str">
        <v>Data Management Lead</v>
      </c>
      <c r="L1033">
        <f>IF(G1033="High",3,IF(G1033="Medium",2,1))</f>
        <v>1</v>
      </c>
    </row>
    <row r="1034">
      <c r="A1034" t="str">
        <v>R-01033</v>
      </c>
      <c r="B1034" t="str">
        <v>S-0173</v>
      </c>
      <c r="C1034" t="str">
        <v>Operational</v>
      </c>
      <c r="D1034" t="str">
        <v>Backup power/generator certification not yet confirmed</v>
      </c>
      <c r="E1034" t="str">
        <v>High</v>
      </c>
      <c r="F1034" t="str">
        <v>Low</v>
      </c>
      <c r="G1034" t="str">
        <f>INDEX(Risk_Matrix!$B$2:$D$4,MATCH(E1034,Risk_Matrix!$A$2:$A$4,0),MATCH(F1034,Risk_Matrix!$B$1:$D$1,0))</f>
        <v>Medium</v>
      </c>
      <c r="H1034" s="1">
        <v>46222</v>
      </c>
      <c r="I1034" t="str">
        <v>Closed</v>
      </c>
      <c r="J1034" t="str">
        <v>Issue closed out following corrective action</v>
      </c>
      <c r="K1034" t="str">
        <v>Site Feasibility Lead</v>
      </c>
      <c r="L1034">
        <f>IF(G1034="High",3,IF(G1034="Medium",2,1))</f>
        <v>2</v>
      </c>
    </row>
    <row r="1035">
      <c r="A1035" t="str">
        <v>R-01034</v>
      </c>
      <c r="B1035" t="str">
        <v>S-0173</v>
      </c>
      <c r="C1035" t="str">
        <v>Compliance</v>
      </c>
      <c r="D1035" t="str">
        <v>Informed consent documentation gap flagged in last internal audit</v>
      </c>
      <c r="E1035" t="str">
        <v>Low</v>
      </c>
      <c r="F1035" t="str">
        <v>Medium</v>
      </c>
      <c r="G1035" t="str">
        <f>INDEX(Risk_Matrix!$B$2:$D$4,MATCH(E1035,Risk_Matrix!$A$2:$A$4,0),MATCH(F1035,Risk_Matrix!$B$1:$D$1,0))</f>
        <v>Low</v>
      </c>
      <c r="H1035" s="1">
        <v>46078</v>
      </c>
      <c r="I1035" t="str">
        <v>Closed</v>
      </c>
      <c r="J1035" t="str">
        <v>Issue closed out following corrective action</v>
      </c>
      <c r="K1035" t="str">
        <v>Regulatory Affairs Lead</v>
      </c>
      <c r="L1035">
        <f>IF(G1035="High",3,IF(G1035="Medium",2,1))</f>
        <v>1</v>
      </c>
    </row>
    <row r="1036">
      <c r="A1036" t="str">
        <v>R-01035</v>
      </c>
      <c r="B1036" t="str">
        <v>S-0173</v>
      </c>
      <c r="C1036" t="str">
        <v>Enrollment</v>
      </c>
      <c r="D1036" t="str">
        <v>Patient travel distance may affect long-term retention</v>
      </c>
      <c r="E1036" t="str">
        <v>High</v>
      </c>
      <c r="F1036" t="str">
        <v>Medium</v>
      </c>
      <c r="G1036" t="str">
        <f>INDEX(Risk_Matrix!$B$2:$D$4,MATCH(E1036,Risk_Matrix!$A$2:$A$4,0),MATCH(F1036,Risk_Matrix!$B$1:$D$1,0))</f>
        <v>High</v>
      </c>
      <c r="H1036" s="1">
        <v>46163</v>
      </c>
      <c r="I1036" t="str">
        <v>Open</v>
      </c>
      <c r="J1036" t="str">
        <v>Mitigation plan to be defined during site initiation visit</v>
      </c>
      <c r="K1036" t="str">
        <v>Study Start-Up Specialist</v>
      </c>
      <c r="L1036">
        <f>IF(G1036="High",3,IF(G1036="Medium",2,1))</f>
        <v>3</v>
      </c>
    </row>
    <row r="1037">
      <c r="A1037" t="str">
        <v>R-01036</v>
      </c>
      <c r="B1037" t="str">
        <v>S-0173</v>
      </c>
      <c r="C1037" t="str">
        <v>Competitive</v>
      </c>
      <c r="D1037" t="str">
        <v>One or more competing trials recruiting the same indication nearby</v>
      </c>
      <c r="E1037" t="str">
        <v>Medium</v>
      </c>
      <c r="F1037" t="str">
        <v>Low</v>
      </c>
      <c r="G1037" t="str">
        <f>INDEX(Risk_Matrix!$B$2:$D$4,MATCH(E1037,Risk_Matrix!$A$2:$A$4,0),MATCH(F1037,Risk_Matrix!$B$1:$D$1,0))</f>
        <v>Low</v>
      </c>
      <c r="H1037" s="1">
        <v>46189</v>
      </c>
      <c r="I1037" t="str">
        <v>Closed</v>
      </c>
      <c r="J1037" t="str">
        <v>Resolved; no further action required</v>
      </c>
      <c r="K1037" t="str">
        <v>Clinical Ops Manager</v>
      </c>
      <c r="L1037">
        <f>IF(G1037="High",3,IF(G1037="Medium",2,1))</f>
        <v>1</v>
      </c>
    </row>
    <row r="1038">
      <c r="A1038" t="str">
        <v>R-01037</v>
      </c>
      <c r="B1038" t="str">
        <v>S-0173</v>
      </c>
      <c r="C1038" t="str">
        <v>Regulatory</v>
      </c>
      <c r="D1038" t="str">
        <v>Recent local regulatory policy change may affect approval timeline</v>
      </c>
      <c r="E1038" t="str">
        <v>Low</v>
      </c>
      <c r="F1038" t="str">
        <v>Medium</v>
      </c>
      <c r="G1038" t="str">
        <f>INDEX(Risk_Matrix!$B$2:$D$4,MATCH(E1038,Risk_Matrix!$A$2:$A$4,0),MATCH(F1038,Risk_Matrix!$B$1:$D$1,0))</f>
        <v>Low</v>
      </c>
      <c r="H1038" s="1">
        <v>46063</v>
      </c>
      <c r="I1038" t="str">
        <v>Closed</v>
      </c>
      <c r="J1038" t="str">
        <v>Resolved; no further action required</v>
      </c>
      <c r="K1038" t="str">
        <v>Regulatory Affairs Lead</v>
      </c>
      <c r="L1038">
        <f>IF(G1038="High",3,IF(G1038="Medium",2,1))</f>
        <v>1</v>
      </c>
    </row>
    <row r="1039">
      <c r="A1039" t="str">
        <v>R-01038</v>
      </c>
      <c r="B1039" t="str">
        <v>S-0173</v>
      </c>
      <c r="C1039" t="str">
        <v>Data Integrity</v>
      </c>
      <c r="D1039" t="str">
        <v>Site is new to the sponsor's EDC platform, limited track record</v>
      </c>
      <c r="E1039" t="str">
        <v>High</v>
      </c>
      <c r="F1039" t="str">
        <v>Medium</v>
      </c>
      <c r="G1039" t="str">
        <f>INDEX(Risk_Matrix!$B$2:$D$4,MATCH(E1039,Risk_Matrix!$A$2:$A$4,0),MATCH(F1039,Risk_Matrix!$B$1:$D$1,0))</f>
        <v>High</v>
      </c>
      <c r="H1039" s="1">
        <v>46198</v>
      </c>
      <c r="I1039" t="str">
        <v>Open</v>
      </c>
      <c r="J1039" t="str">
        <v>Action plan pending sponsor/site review</v>
      </c>
      <c r="K1039" t="str">
        <v>Data Management Lead</v>
      </c>
      <c r="L1039">
        <f>IF(G1039="High",3,IF(G1039="Medium",2,1))</f>
        <v>3</v>
      </c>
    </row>
    <row r="1040">
      <c r="A1040" t="str">
        <v>R-01039</v>
      </c>
      <c r="B1040" t="str">
        <v>S-0174</v>
      </c>
      <c r="C1040" t="str">
        <v>Operational</v>
      </c>
      <c r="D1040" t="str">
        <v>Nursing staff ratio below recommended threshold for trial volume</v>
      </c>
      <c r="E1040" t="str">
        <v>Low</v>
      </c>
      <c r="F1040" t="str">
        <v>Medium</v>
      </c>
      <c r="G1040" t="str">
        <f>INDEX(Risk_Matrix!$B$2:$D$4,MATCH(E1040,Risk_Matrix!$A$2:$A$4,0),MATCH(F1040,Risk_Matrix!$B$1:$D$1,0))</f>
        <v>Low</v>
      </c>
      <c r="H1040" s="1">
        <v>46073</v>
      </c>
      <c r="I1040" t="str">
        <v>Mitigated</v>
      </c>
      <c r="J1040" t="str">
        <v>Corrective action implemented; monitored at next visit</v>
      </c>
      <c r="K1040" t="str">
        <v>Site Feasibility Lead</v>
      </c>
      <c r="L1040">
        <f>IF(G1040="High",3,IF(G1040="Medium",2,1))</f>
        <v>1</v>
      </c>
    </row>
    <row r="1041">
      <c r="A1041" t="str">
        <v>R-01040</v>
      </c>
      <c r="B1041" t="str">
        <v>S-0174</v>
      </c>
      <c r="C1041" t="str">
        <v>Compliance</v>
      </c>
      <c r="D1041" t="str">
        <v>Informed consent documentation gap flagged in last internal audit</v>
      </c>
      <c r="E1041" t="str">
        <v>Low</v>
      </c>
      <c r="F1041" t="str">
        <v>Low</v>
      </c>
      <c r="G1041" t="str">
        <f>INDEX(Risk_Matrix!$B$2:$D$4,MATCH(E1041,Risk_Matrix!$A$2:$A$4,0),MATCH(F1041,Risk_Matrix!$B$1:$D$1,0))</f>
        <v>Low</v>
      </c>
      <c r="H1041" s="1">
        <v>46057</v>
      </c>
      <c r="I1041" t="str">
        <v>Mitigated</v>
      </c>
      <c r="J1041" t="str">
        <v>Corrective action implemented; monitored at next visit</v>
      </c>
      <c r="K1041" t="str">
        <v>Regulatory Affairs Lead</v>
      </c>
      <c r="L1041">
        <f>IF(G1041="High",3,IF(G1041="Medium",2,1))</f>
        <v>1</v>
      </c>
    </row>
    <row r="1042">
      <c r="A1042" t="str">
        <v>R-01041</v>
      </c>
      <c r="B1042" t="str">
        <v>S-0174</v>
      </c>
      <c r="C1042" t="str">
        <v>Enrollment</v>
      </c>
      <c r="D1042" t="str">
        <v>Referral pipeline narrower than target eligible population</v>
      </c>
      <c r="E1042" t="str">
        <v>Low</v>
      </c>
      <c r="F1042" t="str">
        <v>High</v>
      </c>
      <c r="G1042" t="str">
        <f>INDEX(Risk_Matrix!$B$2:$D$4,MATCH(E1042,Risk_Matrix!$A$2:$A$4,0),MATCH(F1042,Risk_Matrix!$B$1:$D$1,0))</f>
        <v>Medium</v>
      </c>
      <c r="H1042" s="1">
        <v>46181</v>
      </c>
      <c r="I1042" t="str">
        <v>Mitigated</v>
      </c>
      <c r="J1042" t="str">
        <v>Mitigation actions completed; residual risk accepted</v>
      </c>
      <c r="K1042" t="str">
        <v>Site Feasibility Lead</v>
      </c>
      <c r="L1042">
        <f>IF(G1042="High",3,IF(G1042="Medium",2,1))</f>
        <v>2</v>
      </c>
    </row>
    <row r="1043">
      <c r="A1043" t="str">
        <v>R-01042</v>
      </c>
      <c r="B1043" t="str">
        <v>S-0174</v>
      </c>
      <c r="C1043" t="str">
        <v>Competitive</v>
      </c>
      <c r="D1043" t="str">
        <v>One or more competing trials recruiting the same indication nearby</v>
      </c>
      <c r="E1043" t="str">
        <v>High</v>
      </c>
      <c r="F1043" t="str">
        <v>Low</v>
      </c>
      <c r="G1043" t="str">
        <f>INDEX(Risk_Matrix!$B$2:$D$4,MATCH(E1043,Risk_Matrix!$A$2:$A$4,0),MATCH(F1043,Risk_Matrix!$B$1:$D$1,0))</f>
        <v>Medium</v>
      </c>
      <c r="H1043" s="1">
        <v>46171</v>
      </c>
      <c r="I1043" t="str">
        <v>Open</v>
      </c>
      <c r="J1043" t="str">
        <v>Action plan pending sponsor/site review</v>
      </c>
      <c r="K1043" t="str">
        <v>Clinical Ops Manager</v>
      </c>
      <c r="L1043">
        <f>IF(G1043="High",3,IF(G1043="Medium",2,1))</f>
        <v>2</v>
      </c>
    </row>
    <row r="1044">
      <c r="A1044" t="str">
        <v>R-01043</v>
      </c>
      <c r="B1044" t="str">
        <v>S-0174</v>
      </c>
      <c r="C1044" t="str">
        <v>Regulatory</v>
      </c>
      <c r="D1044" t="str">
        <v>Recent local regulatory policy change may affect approval timeline</v>
      </c>
      <c r="E1044" t="str">
        <v>Low</v>
      </c>
      <c r="F1044" t="str">
        <v>Low</v>
      </c>
      <c r="G1044" t="str">
        <f>INDEX(Risk_Matrix!$B$2:$D$4,MATCH(E1044,Risk_Matrix!$A$2:$A$4,0),MATCH(F1044,Risk_Matrix!$B$1:$D$1,0))</f>
        <v>Low</v>
      </c>
      <c r="H1044" s="1">
        <v>46147</v>
      </c>
      <c r="I1044" t="str">
        <v>Mitigated</v>
      </c>
      <c r="J1044" t="str">
        <v>Mitigation actions completed; residual risk accepted</v>
      </c>
      <c r="K1044" t="str">
        <v>Regulatory Affairs Lead</v>
      </c>
      <c r="L1044">
        <f>IF(G1044="High",3,IF(G1044="Medium",2,1))</f>
        <v>1</v>
      </c>
    </row>
    <row r="1045">
      <c r="A1045" t="str">
        <v>R-01044</v>
      </c>
      <c r="B1045" t="str">
        <v>S-0174</v>
      </c>
      <c r="C1045" t="str">
        <v>Data Integrity</v>
      </c>
      <c r="D1045" t="str">
        <v>Source data verification gap flagged in a previous monitoring visit</v>
      </c>
      <c r="E1045" t="str">
        <v>Low</v>
      </c>
      <c r="F1045" t="str">
        <v>Medium</v>
      </c>
      <c r="G1045" t="str">
        <f>INDEX(Risk_Matrix!$B$2:$D$4,MATCH(E1045,Risk_Matrix!$A$2:$A$4,0),MATCH(F1045,Risk_Matrix!$B$1:$D$1,0))</f>
        <v>Low</v>
      </c>
      <c r="H1045" s="1">
        <v>46136</v>
      </c>
      <c r="I1045" t="str">
        <v>Closed</v>
      </c>
      <c r="J1045" t="str">
        <v>Issue closed out following corrective action</v>
      </c>
      <c r="K1045" t="str">
        <v>Data Management Lead</v>
      </c>
      <c r="L1045">
        <f>IF(G1045="High",3,IF(G1045="Medium",2,1))</f>
        <v>1</v>
      </c>
    </row>
    <row r="1046">
      <c r="A1046" t="str">
        <v>R-01045</v>
      </c>
      <c r="B1046" t="str">
        <v>S-0175</v>
      </c>
      <c r="C1046" t="str">
        <v>Operational</v>
      </c>
      <c r="D1046" t="str">
        <v>Backup power/generator certification not yet confirmed</v>
      </c>
      <c r="E1046" t="str">
        <v>Low</v>
      </c>
      <c r="F1046" t="str">
        <v>Medium</v>
      </c>
      <c r="G1046" t="str">
        <f>INDEX(Risk_Matrix!$B$2:$D$4,MATCH(E1046,Risk_Matrix!$A$2:$A$4,0),MATCH(F1046,Risk_Matrix!$B$1:$D$1,0))</f>
        <v>Low</v>
      </c>
      <c r="H1046" s="1">
        <v>46172</v>
      </c>
      <c r="I1046" t="str">
        <v>Monitoring</v>
      </c>
      <c r="J1046" t="str">
        <v>Tracking indicator reviewed at each monitoring visit</v>
      </c>
      <c r="K1046" t="str">
        <v>Site Feasibility Lead</v>
      </c>
      <c r="L1046">
        <f>IF(G1046="High",3,IF(G1046="Medium",2,1))</f>
        <v>1</v>
      </c>
    </row>
    <row r="1047">
      <c r="A1047" t="str">
        <v>R-01046</v>
      </c>
      <c r="B1047" t="str">
        <v>S-0175</v>
      </c>
      <c r="C1047" t="str">
        <v>Compliance</v>
      </c>
      <c r="D1047" t="str">
        <v>Informed consent documentation gap flagged in last internal audit</v>
      </c>
      <c r="E1047" t="str">
        <v>High</v>
      </c>
      <c r="F1047" t="str">
        <v>High</v>
      </c>
      <c r="G1047" t="str">
        <f>INDEX(Risk_Matrix!$B$2:$D$4,MATCH(E1047,Risk_Matrix!$A$2:$A$4,0),MATCH(F1047,Risk_Matrix!$B$1:$D$1,0))</f>
        <v>High</v>
      </c>
      <c r="H1047" s="1">
        <v>46157</v>
      </c>
      <c r="I1047" t="str">
        <v>Open</v>
      </c>
      <c r="J1047" t="str">
        <v>Action plan pending sponsor/site review</v>
      </c>
      <c r="K1047" t="str">
        <v>Data Management Lead</v>
      </c>
      <c r="L1047">
        <f>IF(G1047="High",3,IF(G1047="Medium",2,1))</f>
        <v>3</v>
      </c>
    </row>
    <row r="1048">
      <c r="A1048" t="str">
        <v>R-01047</v>
      </c>
      <c r="B1048" t="str">
        <v>S-0175</v>
      </c>
      <c r="C1048" t="str">
        <v>Enrollment</v>
      </c>
      <c r="D1048" t="str">
        <v>Screen failure rate above regional average in past studies</v>
      </c>
      <c r="E1048" t="str">
        <v>Low</v>
      </c>
      <c r="F1048" t="str">
        <v>Low</v>
      </c>
      <c r="G1048" t="str">
        <f>INDEX(Risk_Matrix!$B$2:$D$4,MATCH(E1048,Risk_Matrix!$A$2:$A$4,0),MATCH(F1048,Risk_Matrix!$B$1:$D$1,0))</f>
        <v>Low</v>
      </c>
      <c r="H1048" s="1">
        <v>46087</v>
      </c>
      <c r="I1048" t="str">
        <v>Closed</v>
      </c>
      <c r="J1048" t="str">
        <v>Resolved; no further action required</v>
      </c>
      <c r="K1048" t="str">
        <v>Site Feasibility Lead</v>
      </c>
      <c r="L1048">
        <f>IF(G1048="High",3,IF(G1048="Medium",2,1))</f>
        <v>1</v>
      </c>
    </row>
    <row r="1049">
      <c r="A1049" t="str">
        <v>R-01048</v>
      </c>
      <c r="B1049" t="str">
        <v>S-0175</v>
      </c>
      <c r="C1049" t="str">
        <v>Competitive</v>
      </c>
      <c r="D1049" t="str">
        <v>Overlapping investigator commitments across concurrent trials</v>
      </c>
      <c r="E1049" t="str">
        <v>Medium</v>
      </c>
      <c r="F1049" t="str">
        <v>Low</v>
      </c>
      <c r="G1049" t="str">
        <f>INDEX(Risk_Matrix!$B$2:$D$4,MATCH(E1049,Risk_Matrix!$A$2:$A$4,0),MATCH(F1049,Risk_Matrix!$B$1:$D$1,0))</f>
        <v>Low</v>
      </c>
      <c r="H1049" s="1">
        <v>46139</v>
      </c>
      <c r="I1049" t="str">
        <v>Closed</v>
      </c>
      <c r="J1049" t="str">
        <v>Resolved; no further action required</v>
      </c>
      <c r="K1049" t="str">
        <v>Regulatory Affairs Lead</v>
      </c>
      <c r="L1049">
        <f>IF(G1049="High",3,IF(G1049="Medium",2,1))</f>
        <v>1</v>
      </c>
    </row>
    <row r="1050">
      <c r="A1050" t="str">
        <v>R-01049</v>
      </c>
      <c r="B1050" t="str">
        <v>S-0175</v>
      </c>
      <c r="C1050" t="str">
        <v>Regulatory</v>
      </c>
      <c r="D1050" t="str">
        <v>Import/customs license renewal pending for investigational product</v>
      </c>
      <c r="E1050" t="str">
        <v>Low</v>
      </c>
      <c r="F1050" t="str">
        <v>Medium</v>
      </c>
      <c r="G1050" t="str">
        <f>INDEX(Risk_Matrix!$B$2:$D$4,MATCH(E1050,Risk_Matrix!$A$2:$A$4,0),MATCH(F1050,Risk_Matrix!$B$1:$D$1,0))</f>
        <v>Low</v>
      </c>
      <c r="H1050" s="1">
        <v>46154</v>
      </c>
      <c r="I1050" t="str">
        <v>Mitigated</v>
      </c>
      <c r="J1050" t="str">
        <v>Corrective action implemented; monitored at next visit</v>
      </c>
      <c r="K1050" t="str">
        <v>Regulatory Affairs Lead</v>
      </c>
      <c r="L1050">
        <f>IF(G1050="High",3,IF(G1050="Medium",2,1))</f>
        <v>1</v>
      </c>
    </row>
    <row r="1051">
      <c r="A1051" t="str">
        <v>R-01050</v>
      </c>
      <c r="B1051" t="str">
        <v>S-0175</v>
      </c>
      <c r="C1051" t="str">
        <v>Data Integrity</v>
      </c>
      <c r="D1051" t="str">
        <v>Source data verification gap flagged in a previous monitoring visit</v>
      </c>
      <c r="E1051" t="str">
        <v>High</v>
      </c>
      <c r="F1051" t="str">
        <v>Low</v>
      </c>
      <c r="G1051" t="str">
        <f>INDEX(Risk_Matrix!$B$2:$D$4,MATCH(E1051,Risk_Matrix!$A$2:$A$4,0),MATCH(F1051,Risk_Matrix!$B$1:$D$1,0))</f>
        <v>Medium</v>
      </c>
      <c r="H1051" s="1">
        <v>46057</v>
      </c>
      <c r="I1051" t="str">
        <v>Monitoring</v>
      </c>
      <c r="J1051" t="str">
        <v>Under active monitoring; escalate if trend worsens</v>
      </c>
      <c r="K1051" t="str">
        <v>Data Management Lead</v>
      </c>
      <c r="L1051">
        <f>IF(G1051="High",3,IF(G1051="Medium",2,1))</f>
        <v>2</v>
      </c>
    </row>
    <row r="1052">
      <c r="A1052" t="str">
        <v>R-01051</v>
      </c>
      <c r="B1052" t="str">
        <v>S-0176</v>
      </c>
      <c r="C1052" t="str">
        <v>Operational</v>
      </c>
      <c r="D1052" t="str">
        <v>Key equipment calibration/certification renewal pending</v>
      </c>
      <c r="E1052" t="str">
        <v>Low</v>
      </c>
      <c r="F1052" t="str">
        <v>Medium</v>
      </c>
      <c r="G1052" t="str">
        <f>INDEX(Risk_Matrix!$B$2:$D$4,MATCH(E1052,Risk_Matrix!$A$2:$A$4,0),MATCH(F1052,Risk_Matrix!$B$1:$D$1,0))</f>
        <v>Low</v>
      </c>
      <c r="H1052" s="1">
        <v>46194</v>
      </c>
      <c r="I1052" t="str">
        <v>Mitigated</v>
      </c>
      <c r="J1052" t="str">
        <v>Corrective action implemented; monitored at next visit</v>
      </c>
      <c r="K1052" t="str">
        <v>Clinical Ops Manager</v>
      </c>
      <c r="L1052">
        <f>IF(G1052="High",3,IF(G1052="Medium",2,1))</f>
        <v>1</v>
      </c>
    </row>
    <row r="1053">
      <c r="A1053" t="str">
        <v>R-01052</v>
      </c>
      <c r="B1053" t="str">
        <v>S-0176</v>
      </c>
      <c r="C1053" t="str">
        <v>Compliance</v>
      </c>
      <c r="D1053" t="str">
        <v>Informed consent documentation gap flagged in last internal audit</v>
      </c>
      <c r="E1053" t="str">
        <v>Medium</v>
      </c>
      <c r="F1053" t="str">
        <v>High</v>
      </c>
      <c r="G1053" t="str">
        <f>INDEX(Risk_Matrix!$B$2:$D$4,MATCH(E1053,Risk_Matrix!$A$2:$A$4,0),MATCH(F1053,Risk_Matrix!$B$1:$D$1,0))</f>
        <v>High</v>
      </c>
      <c r="H1053" s="1">
        <v>46228</v>
      </c>
      <c r="I1053" t="str">
        <v>Open</v>
      </c>
      <c r="J1053" t="str">
        <v>Mitigation plan to be defined during site initiation visit</v>
      </c>
      <c r="K1053" t="str">
        <v>Data Management Lead</v>
      </c>
      <c r="L1053">
        <f>IF(G1053="High",3,IF(G1053="Medium",2,1))</f>
        <v>3</v>
      </c>
    </row>
    <row r="1054">
      <c r="A1054" t="str">
        <v>R-01053</v>
      </c>
      <c r="B1054" t="str">
        <v>S-0176</v>
      </c>
      <c r="C1054" t="str">
        <v>Enrollment</v>
      </c>
      <c r="D1054" t="str">
        <v>Screen failure rate above regional average in past studies</v>
      </c>
      <c r="E1054" t="str">
        <v>Low</v>
      </c>
      <c r="F1054" t="str">
        <v>Medium</v>
      </c>
      <c r="G1054" t="str">
        <f>INDEX(Risk_Matrix!$B$2:$D$4,MATCH(E1054,Risk_Matrix!$A$2:$A$4,0),MATCH(F1054,Risk_Matrix!$B$1:$D$1,0))</f>
        <v>Low</v>
      </c>
      <c r="H1054" s="1">
        <v>46146</v>
      </c>
      <c r="I1054" t="str">
        <v>Monitoring</v>
      </c>
      <c r="J1054" t="str">
        <v>Tracking indicator reviewed at each monitoring visit</v>
      </c>
      <c r="K1054" t="str">
        <v>Study Start-Up Specialist</v>
      </c>
      <c r="L1054">
        <f>IF(G1054="High",3,IF(G1054="Medium",2,1))</f>
        <v>1</v>
      </c>
    </row>
    <row r="1055">
      <c r="A1055" t="str">
        <v>R-01054</v>
      </c>
      <c r="B1055" t="str">
        <v>S-0176</v>
      </c>
      <c r="C1055" t="str">
        <v>Competitive</v>
      </c>
      <c r="D1055" t="str">
        <v>Shared patient pool with an adjacent high-volume site</v>
      </c>
      <c r="E1055" t="str">
        <v>Low</v>
      </c>
      <c r="F1055" t="str">
        <v>Low</v>
      </c>
      <c r="G1055" t="str">
        <f>INDEX(Risk_Matrix!$B$2:$D$4,MATCH(E1055,Risk_Matrix!$A$2:$A$4,0),MATCH(F1055,Risk_Matrix!$B$1:$D$1,0))</f>
        <v>Low</v>
      </c>
      <c r="H1055" s="1">
        <v>46210</v>
      </c>
      <c r="I1055" t="str">
        <v>Open</v>
      </c>
      <c r="J1055" t="str">
        <v>Action plan pending sponsor/site review</v>
      </c>
      <c r="K1055" t="str">
        <v>Regulatory Affairs Lead</v>
      </c>
      <c r="L1055">
        <f>IF(G1055="High",3,IF(G1055="Medium",2,1))</f>
        <v>1</v>
      </c>
    </row>
    <row r="1056">
      <c r="A1056" t="str">
        <v>R-01055</v>
      </c>
      <c r="B1056" t="str">
        <v>S-0176</v>
      </c>
      <c r="C1056" t="str">
        <v>Regulatory</v>
      </c>
      <c r="D1056" t="str">
        <v>Local ethics committee review queue longer than regional average</v>
      </c>
      <c r="E1056" t="str">
        <v>Low</v>
      </c>
      <c r="F1056" t="str">
        <v>Low</v>
      </c>
      <c r="G1056" t="str">
        <f>INDEX(Risk_Matrix!$B$2:$D$4,MATCH(E1056,Risk_Matrix!$A$2:$A$4,0),MATCH(F1056,Risk_Matrix!$B$1:$D$1,0))</f>
        <v>Low</v>
      </c>
      <c r="H1056" s="1">
        <v>46156</v>
      </c>
      <c r="I1056" t="str">
        <v>Closed</v>
      </c>
      <c r="J1056" t="str">
        <v>Issue closed out following corrective action</v>
      </c>
      <c r="K1056" t="str">
        <v>Regulatory Affairs Lead</v>
      </c>
      <c r="L1056">
        <f>IF(G1056="High",3,IF(G1056="Medium",2,1))</f>
        <v>1</v>
      </c>
    </row>
    <row r="1057">
      <c r="A1057" t="str">
        <v>R-01056</v>
      </c>
      <c r="B1057" t="str">
        <v>S-0176</v>
      </c>
      <c r="C1057" t="str">
        <v>Data Integrity</v>
      </c>
      <c r="D1057" t="str">
        <v>Source data verification gap flagged in a previous monitoring visit</v>
      </c>
      <c r="E1057" t="str">
        <v>High</v>
      </c>
      <c r="F1057" t="str">
        <v>High</v>
      </c>
      <c r="G1057" t="str">
        <f>INDEX(Risk_Matrix!$B$2:$D$4,MATCH(E1057,Risk_Matrix!$A$2:$A$4,0),MATCH(F1057,Risk_Matrix!$B$1:$D$1,0))</f>
        <v>High</v>
      </c>
      <c r="H1057" s="1">
        <v>46228</v>
      </c>
      <c r="I1057" t="str">
        <v>Open</v>
      </c>
      <c r="J1057" t="str">
        <v>Mitigation plan to be defined during site initiation visit</v>
      </c>
      <c r="K1057" t="str">
        <v>Data Management Lead</v>
      </c>
      <c r="L1057">
        <f>IF(G1057="High",3,IF(G1057="Medium",2,1))</f>
        <v>3</v>
      </c>
    </row>
    <row r="1058">
      <c r="A1058" t="str">
        <v>R-01057</v>
      </c>
      <c r="B1058" t="str">
        <v>S-0177</v>
      </c>
      <c r="C1058" t="str">
        <v>Operational</v>
      </c>
      <c r="D1058" t="str">
        <v>Key equipment calibration/certification renewal pending</v>
      </c>
      <c r="E1058" t="str">
        <v>Low</v>
      </c>
      <c r="F1058" t="str">
        <v>Medium</v>
      </c>
      <c r="G1058" t="str">
        <f>INDEX(Risk_Matrix!$B$2:$D$4,MATCH(E1058,Risk_Matrix!$A$2:$A$4,0),MATCH(F1058,Risk_Matrix!$B$1:$D$1,0))</f>
        <v>Low</v>
      </c>
      <c r="H1058" s="1">
        <v>46196</v>
      </c>
      <c r="I1058" t="str">
        <v>Closed</v>
      </c>
      <c r="J1058" t="str">
        <v>Resolved; no further action required</v>
      </c>
      <c r="K1058" t="str">
        <v>Clinical Ops Manager</v>
      </c>
      <c r="L1058">
        <f>IF(G1058="High",3,IF(G1058="Medium",2,1))</f>
        <v>1</v>
      </c>
    </row>
    <row r="1059">
      <c r="A1059" t="str">
        <v>R-01058</v>
      </c>
      <c r="B1059" t="str">
        <v>S-0177</v>
      </c>
      <c r="C1059" t="str">
        <v>Compliance</v>
      </c>
      <c r="D1059" t="str">
        <v>GCP refresher training overdue for part of site staff</v>
      </c>
      <c r="E1059" t="str">
        <v>Low</v>
      </c>
      <c r="F1059" t="str">
        <v>Low</v>
      </c>
      <c r="G1059" t="str">
        <f>INDEX(Risk_Matrix!$B$2:$D$4,MATCH(E1059,Risk_Matrix!$A$2:$A$4,0),MATCH(F1059,Risk_Matrix!$B$1:$D$1,0))</f>
        <v>Low</v>
      </c>
      <c r="H1059" s="1">
        <v>46207</v>
      </c>
      <c r="I1059" t="str">
        <v>Open</v>
      </c>
      <c r="J1059" t="str">
        <v>Action plan pending sponsor/site review</v>
      </c>
      <c r="K1059" t="str">
        <v>Data Management Lead</v>
      </c>
      <c r="L1059">
        <f>IF(G1059="High",3,IF(G1059="Medium",2,1))</f>
        <v>1</v>
      </c>
    </row>
    <row r="1060">
      <c r="A1060" t="str">
        <v>R-01059</v>
      </c>
      <c r="B1060" t="str">
        <v>S-0177</v>
      </c>
      <c r="C1060" t="str">
        <v>Enrollment</v>
      </c>
      <c r="D1060" t="str">
        <v>Patient travel distance may affect long-term retention</v>
      </c>
      <c r="E1060" t="str">
        <v>High</v>
      </c>
      <c r="F1060" t="str">
        <v>Medium</v>
      </c>
      <c r="G1060" t="str">
        <f>INDEX(Risk_Matrix!$B$2:$D$4,MATCH(E1060,Risk_Matrix!$A$2:$A$4,0),MATCH(F1060,Risk_Matrix!$B$1:$D$1,0))</f>
        <v>High</v>
      </c>
      <c r="H1060" s="1">
        <v>46126</v>
      </c>
      <c r="I1060" t="str">
        <v>Monitoring</v>
      </c>
      <c r="J1060" t="str">
        <v>Under active monitoring; escalate if trend worsens</v>
      </c>
      <c r="K1060" t="str">
        <v>Study Start-Up Specialist</v>
      </c>
      <c r="L1060">
        <f>IF(G1060="High",3,IF(G1060="Medium",2,1))</f>
        <v>3</v>
      </c>
    </row>
    <row r="1061">
      <c r="A1061" t="str">
        <v>R-01060</v>
      </c>
      <c r="B1061" t="str">
        <v>S-0177</v>
      </c>
      <c r="C1061" t="str">
        <v>Competitive</v>
      </c>
      <c r="D1061" t="str">
        <v>One or more competing trials recruiting the same indication nearby</v>
      </c>
      <c r="E1061" t="str">
        <v>Low</v>
      </c>
      <c r="F1061" t="str">
        <v>Low</v>
      </c>
      <c r="G1061" t="str">
        <f>INDEX(Risk_Matrix!$B$2:$D$4,MATCH(E1061,Risk_Matrix!$A$2:$A$4,0),MATCH(F1061,Risk_Matrix!$B$1:$D$1,0))</f>
        <v>Low</v>
      </c>
      <c r="H1061" s="1">
        <v>46055</v>
      </c>
      <c r="I1061" t="str">
        <v>Monitoring</v>
      </c>
      <c r="J1061" t="str">
        <v>Under active monitoring; escalate if trend worsens</v>
      </c>
      <c r="K1061" t="str">
        <v>Clinical Ops Manager</v>
      </c>
      <c r="L1061">
        <f>IF(G1061="High",3,IF(G1061="Medium",2,1))</f>
        <v>1</v>
      </c>
    </row>
    <row r="1062">
      <c r="A1062" t="str">
        <v>R-01061</v>
      </c>
      <c r="B1062" t="str">
        <v>S-0177</v>
      </c>
      <c r="C1062" t="str">
        <v>Regulatory</v>
      </c>
      <c r="D1062" t="str">
        <v>Local ethics committee review queue longer than regional average</v>
      </c>
      <c r="E1062" t="str">
        <v>High</v>
      </c>
      <c r="F1062" t="str">
        <v>Low</v>
      </c>
      <c r="G1062" t="str">
        <f>INDEX(Risk_Matrix!$B$2:$D$4,MATCH(E1062,Risk_Matrix!$A$2:$A$4,0),MATCH(F1062,Risk_Matrix!$B$1:$D$1,0))</f>
        <v>Medium</v>
      </c>
      <c r="H1062" s="1">
        <v>46177</v>
      </c>
      <c r="I1062" t="str">
        <v>Open</v>
      </c>
      <c r="J1062" t="str">
        <v>Mitigation plan to be defined during site initiation visit</v>
      </c>
      <c r="K1062" t="str">
        <v>Regulatory Affairs Lead</v>
      </c>
      <c r="L1062">
        <f>IF(G1062="High",3,IF(G1062="Medium",2,1))</f>
        <v>2</v>
      </c>
    </row>
    <row r="1063">
      <c r="A1063" t="str">
        <v>R-01062</v>
      </c>
      <c r="B1063" t="str">
        <v>S-0177</v>
      </c>
      <c r="C1063" t="str">
        <v>Data Integrity</v>
      </c>
      <c r="D1063" t="str">
        <v>Source data verification gap flagged in a previous monitoring visit</v>
      </c>
      <c r="E1063" t="str">
        <v>High</v>
      </c>
      <c r="F1063" t="str">
        <v>High</v>
      </c>
      <c r="G1063" t="str">
        <f>INDEX(Risk_Matrix!$B$2:$D$4,MATCH(E1063,Risk_Matrix!$A$2:$A$4,0),MATCH(F1063,Risk_Matrix!$B$1:$D$1,0))</f>
        <v>High</v>
      </c>
      <c r="H1063" s="1">
        <v>46168</v>
      </c>
      <c r="I1063" t="str">
        <v>Open</v>
      </c>
      <c r="J1063" t="str">
        <v>Action plan pending sponsor/site review</v>
      </c>
      <c r="K1063" t="str">
        <v>Data Management Lead</v>
      </c>
      <c r="L1063">
        <f>IF(G1063="High",3,IF(G1063="Medium",2,1))</f>
        <v>3</v>
      </c>
    </row>
    <row r="1064">
      <c r="A1064" t="str">
        <v>R-01063</v>
      </c>
      <c r="B1064" t="str">
        <v>S-0178</v>
      </c>
      <c r="C1064" t="str">
        <v>Operational</v>
      </c>
      <c r="D1064" t="str">
        <v>Clinical coordinator role currently open, may delay start-up</v>
      </c>
      <c r="E1064" t="str">
        <v>High</v>
      </c>
      <c r="F1064" t="str">
        <v>Medium</v>
      </c>
      <c r="G1064" t="str">
        <f>INDEX(Risk_Matrix!$B$2:$D$4,MATCH(E1064,Risk_Matrix!$A$2:$A$4,0),MATCH(F1064,Risk_Matrix!$B$1:$D$1,0))</f>
        <v>High</v>
      </c>
      <c r="H1064" s="1">
        <v>46084</v>
      </c>
      <c r="I1064" t="str">
        <v>Mitigated</v>
      </c>
      <c r="J1064" t="str">
        <v>Corrective action implemented; monitored at next visit</v>
      </c>
      <c r="K1064" t="str">
        <v>Clinical Ops Manager</v>
      </c>
      <c r="L1064">
        <f>IF(G1064="High",3,IF(G1064="Medium",2,1))</f>
        <v>3</v>
      </c>
    </row>
    <row r="1065">
      <c r="A1065" t="str">
        <v>R-01064</v>
      </c>
      <c r="B1065" t="str">
        <v>S-0178</v>
      </c>
      <c r="C1065" t="str">
        <v>Compliance</v>
      </c>
      <c r="D1065" t="str">
        <v>Informed consent documentation gap flagged in last internal audit</v>
      </c>
      <c r="E1065" t="str">
        <v>Medium</v>
      </c>
      <c r="F1065" t="str">
        <v>Medium</v>
      </c>
      <c r="G1065" t="str">
        <f>INDEX(Risk_Matrix!$B$2:$D$4,MATCH(E1065,Risk_Matrix!$A$2:$A$4,0),MATCH(F1065,Risk_Matrix!$B$1:$D$1,0))</f>
        <v>Medium</v>
      </c>
      <c r="H1065" s="1">
        <v>46193</v>
      </c>
      <c r="I1065" t="str">
        <v>Monitoring</v>
      </c>
      <c r="J1065" t="str">
        <v>Tracking indicator reviewed at each monitoring visit</v>
      </c>
      <c r="K1065" t="str">
        <v>Regulatory Affairs Lead</v>
      </c>
      <c r="L1065">
        <f>IF(G1065="High",3,IF(G1065="Medium",2,1))</f>
        <v>2</v>
      </c>
    </row>
    <row r="1066">
      <c r="A1066" t="str">
        <v>R-01065</v>
      </c>
      <c r="B1066" t="str">
        <v>S-0178</v>
      </c>
      <c r="C1066" t="str">
        <v>Enrollment</v>
      </c>
      <c r="D1066" t="str">
        <v>Referral pipeline narrower than target eligible population</v>
      </c>
      <c r="E1066" t="str">
        <v>Low</v>
      </c>
      <c r="F1066" t="str">
        <v>Medium</v>
      </c>
      <c r="G1066" t="str">
        <f>INDEX(Risk_Matrix!$B$2:$D$4,MATCH(E1066,Risk_Matrix!$A$2:$A$4,0),MATCH(F1066,Risk_Matrix!$B$1:$D$1,0))</f>
        <v>Low</v>
      </c>
      <c r="H1066" s="1">
        <v>46212</v>
      </c>
      <c r="I1066" t="str">
        <v>Monitoring</v>
      </c>
      <c r="J1066" t="str">
        <v>Under active monitoring; escalate if trend worsens</v>
      </c>
      <c r="K1066" t="str">
        <v>Site Feasibility Lead</v>
      </c>
      <c r="L1066">
        <f>IF(G1066="High",3,IF(G1066="Medium",2,1))</f>
        <v>1</v>
      </c>
    </row>
    <row r="1067">
      <c r="A1067" t="str">
        <v>R-01066</v>
      </c>
      <c r="B1067" t="str">
        <v>S-0178</v>
      </c>
      <c r="C1067" t="str">
        <v>Competitive</v>
      </c>
      <c r="D1067" t="str">
        <v>Shared patient pool with an adjacent high-volume site</v>
      </c>
      <c r="E1067" t="str">
        <v>Medium</v>
      </c>
      <c r="F1067" t="str">
        <v>Low</v>
      </c>
      <c r="G1067" t="str">
        <f>INDEX(Risk_Matrix!$B$2:$D$4,MATCH(E1067,Risk_Matrix!$A$2:$A$4,0),MATCH(F1067,Risk_Matrix!$B$1:$D$1,0))</f>
        <v>Low</v>
      </c>
      <c r="H1067" s="1">
        <v>46209</v>
      </c>
      <c r="I1067" t="str">
        <v>Open</v>
      </c>
      <c r="J1067" t="str">
        <v>Action plan pending sponsor/site review</v>
      </c>
      <c r="K1067" t="str">
        <v>Regulatory Affairs Lead</v>
      </c>
      <c r="L1067">
        <f>IF(G1067="High",3,IF(G1067="Medium",2,1))</f>
        <v>1</v>
      </c>
    </row>
    <row r="1068">
      <c r="A1068" t="str">
        <v>R-01067</v>
      </c>
      <c r="B1068" t="str">
        <v>S-0178</v>
      </c>
      <c r="C1068" t="str">
        <v>Regulatory</v>
      </c>
      <c r="D1068" t="str">
        <v>Local ethics committee review queue longer than regional average</v>
      </c>
      <c r="E1068" t="str">
        <v>Low</v>
      </c>
      <c r="F1068" t="str">
        <v>Medium</v>
      </c>
      <c r="G1068" t="str">
        <f>INDEX(Risk_Matrix!$B$2:$D$4,MATCH(E1068,Risk_Matrix!$A$2:$A$4,0),MATCH(F1068,Risk_Matrix!$B$1:$D$1,0))</f>
        <v>Low</v>
      </c>
      <c r="H1068" s="1">
        <v>46084</v>
      </c>
      <c r="I1068" t="str">
        <v>Closed</v>
      </c>
      <c r="J1068" t="str">
        <v>Resolved; no further action required</v>
      </c>
      <c r="K1068" t="str">
        <v>Regulatory Affairs Lead</v>
      </c>
      <c r="L1068">
        <f>IF(G1068="High",3,IF(G1068="Medium",2,1))</f>
        <v>1</v>
      </c>
    </row>
    <row r="1069">
      <c r="A1069" t="str">
        <v>R-01068</v>
      </c>
      <c r="B1069" t="str">
        <v>S-0178</v>
      </c>
      <c r="C1069" t="str">
        <v>Data Integrity</v>
      </c>
      <c r="D1069" t="str">
        <v>Site is new to the sponsor's EDC platform, limited track record</v>
      </c>
      <c r="E1069" t="str">
        <v>Medium</v>
      </c>
      <c r="F1069" t="str">
        <v>Low</v>
      </c>
      <c r="G1069" t="str">
        <f>INDEX(Risk_Matrix!$B$2:$D$4,MATCH(E1069,Risk_Matrix!$A$2:$A$4,0),MATCH(F1069,Risk_Matrix!$B$1:$D$1,0))</f>
        <v>Low</v>
      </c>
      <c r="H1069" s="1">
        <v>46182</v>
      </c>
      <c r="I1069" t="str">
        <v>Monitoring</v>
      </c>
      <c r="J1069" t="str">
        <v>Tracking indicator reviewed at each monitoring visit</v>
      </c>
      <c r="K1069" t="str">
        <v>Data Management Lead</v>
      </c>
      <c r="L1069">
        <f>IF(G1069="High",3,IF(G1069="Medium",2,1))</f>
        <v>1</v>
      </c>
    </row>
    <row r="1070">
      <c r="A1070" t="str">
        <v>R-01069</v>
      </c>
      <c r="B1070" t="str">
        <v>S-0179</v>
      </c>
      <c r="C1070" t="str">
        <v>Operational</v>
      </c>
      <c r="D1070" t="str">
        <v>Clinical coordinator role currently open, may delay start-up</v>
      </c>
      <c r="E1070" t="str">
        <v>Low</v>
      </c>
      <c r="F1070" t="str">
        <v>Low</v>
      </c>
      <c r="G1070" t="str">
        <f>INDEX(Risk_Matrix!$B$2:$D$4,MATCH(E1070,Risk_Matrix!$A$2:$A$4,0),MATCH(F1070,Risk_Matrix!$B$1:$D$1,0))</f>
        <v>Low</v>
      </c>
      <c r="H1070" s="1">
        <v>46174</v>
      </c>
      <c r="I1070" t="str">
        <v>Closed</v>
      </c>
      <c r="J1070" t="str">
        <v>Resolved; no further action required</v>
      </c>
      <c r="K1070" t="str">
        <v>Clinical Ops Manager</v>
      </c>
      <c r="L1070">
        <f>IF(G1070="High",3,IF(G1070="Medium",2,1))</f>
        <v>1</v>
      </c>
    </row>
    <row r="1071">
      <c r="A1071" t="str">
        <v>R-01070</v>
      </c>
      <c r="B1071" t="str">
        <v>S-0179</v>
      </c>
      <c r="C1071" t="str">
        <v>Compliance</v>
      </c>
      <c r="D1071" t="str">
        <v>Minor protocol deviation noted in a prior trial at this site</v>
      </c>
      <c r="E1071" t="str">
        <v>Medium</v>
      </c>
      <c r="F1071" t="str">
        <v>Medium</v>
      </c>
      <c r="G1071" t="str">
        <f>INDEX(Risk_Matrix!$B$2:$D$4,MATCH(E1071,Risk_Matrix!$A$2:$A$4,0),MATCH(F1071,Risk_Matrix!$B$1:$D$1,0))</f>
        <v>Medium</v>
      </c>
      <c r="H1071" s="1">
        <v>46214</v>
      </c>
      <c r="I1071" t="str">
        <v>Open</v>
      </c>
      <c r="J1071" t="str">
        <v>Action plan pending sponsor/site review</v>
      </c>
      <c r="K1071" t="str">
        <v>Regulatory Affairs Lead</v>
      </c>
      <c r="L1071">
        <f>IF(G1071="High",3,IF(G1071="Medium",2,1))</f>
        <v>2</v>
      </c>
    </row>
    <row r="1072">
      <c r="A1072" t="str">
        <v>R-01071</v>
      </c>
      <c r="B1072" t="str">
        <v>S-0179</v>
      </c>
      <c r="C1072" t="str">
        <v>Enrollment</v>
      </c>
      <c r="D1072" t="str">
        <v>Historical seasonal enrollment slowdown observed at this site</v>
      </c>
      <c r="E1072" t="str">
        <v>Medium</v>
      </c>
      <c r="F1072" t="str">
        <v>Low</v>
      </c>
      <c r="G1072" t="str">
        <f>INDEX(Risk_Matrix!$B$2:$D$4,MATCH(E1072,Risk_Matrix!$A$2:$A$4,0),MATCH(F1072,Risk_Matrix!$B$1:$D$1,0))</f>
        <v>Low</v>
      </c>
      <c r="H1072" s="1">
        <v>46135</v>
      </c>
      <c r="I1072" t="str">
        <v>Closed</v>
      </c>
      <c r="J1072" t="str">
        <v>Issue closed out following corrective action</v>
      </c>
      <c r="K1072" t="str">
        <v>Site Feasibility Lead</v>
      </c>
      <c r="L1072">
        <f>IF(G1072="High",3,IF(G1072="Medium",2,1))</f>
        <v>1</v>
      </c>
    </row>
    <row r="1073">
      <c r="A1073" t="str">
        <v>R-01072</v>
      </c>
      <c r="B1073" t="str">
        <v>S-0179</v>
      </c>
      <c r="C1073" t="str">
        <v>Competitive</v>
      </c>
      <c r="D1073" t="str">
        <v>One or more competing trials recruiting the same indication nearby</v>
      </c>
      <c r="E1073" t="str">
        <v>Low</v>
      </c>
      <c r="F1073" t="str">
        <v>Low</v>
      </c>
      <c r="G1073" t="str">
        <f>INDEX(Risk_Matrix!$B$2:$D$4,MATCH(E1073,Risk_Matrix!$A$2:$A$4,0),MATCH(F1073,Risk_Matrix!$B$1:$D$1,0))</f>
        <v>Low</v>
      </c>
      <c r="H1073" s="1">
        <v>46199</v>
      </c>
      <c r="I1073" t="str">
        <v>Mitigated</v>
      </c>
      <c r="J1073" t="str">
        <v>Mitigation actions completed; residual risk accepted</v>
      </c>
      <c r="K1073" t="str">
        <v>Regulatory Affairs Lead</v>
      </c>
      <c r="L1073">
        <f>IF(G1073="High",3,IF(G1073="Medium",2,1))</f>
        <v>1</v>
      </c>
    </row>
    <row r="1074">
      <c r="A1074" t="str">
        <v>R-01073</v>
      </c>
      <c r="B1074" t="str">
        <v>S-0179</v>
      </c>
      <c r="C1074" t="str">
        <v>Regulatory</v>
      </c>
      <c r="D1074" t="str">
        <v>Import/customs license renewal pending for investigational product</v>
      </c>
      <c r="E1074" t="str">
        <v>Low</v>
      </c>
      <c r="F1074" t="str">
        <v>Low</v>
      </c>
      <c r="G1074" t="str">
        <f>INDEX(Risk_Matrix!$B$2:$D$4,MATCH(E1074,Risk_Matrix!$A$2:$A$4,0),MATCH(F1074,Risk_Matrix!$B$1:$D$1,0))</f>
        <v>Low</v>
      </c>
      <c r="H1074" s="1">
        <v>46183</v>
      </c>
      <c r="I1074" t="str">
        <v>Mitigated</v>
      </c>
      <c r="J1074" t="str">
        <v>Mitigation actions completed; residual risk accepted</v>
      </c>
      <c r="K1074" t="str">
        <v>Regulatory Affairs Lead</v>
      </c>
      <c r="L1074">
        <f>IF(G1074="High",3,IF(G1074="Medium",2,1))</f>
        <v>1</v>
      </c>
    </row>
    <row r="1075">
      <c r="A1075" t="str">
        <v>R-01074</v>
      </c>
      <c r="B1075" t="str">
        <v>S-0179</v>
      </c>
      <c r="C1075" t="str">
        <v>Data Integrity</v>
      </c>
      <c r="D1075" t="str">
        <v>EDC query resolution time above sponsor benchmark historically</v>
      </c>
      <c r="E1075" t="str">
        <v>Medium</v>
      </c>
      <c r="F1075" t="str">
        <v>High</v>
      </c>
      <c r="G1075" t="str">
        <f>INDEX(Risk_Matrix!$B$2:$D$4,MATCH(E1075,Risk_Matrix!$A$2:$A$4,0),MATCH(F1075,Risk_Matrix!$B$1:$D$1,0))</f>
        <v>High</v>
      </c>
      <c r="H1075" s="1">
        <v>46167</v>
      </c>
      <c r="I1075" t="str">
        <v>Monitoring</v>
      </c>
      <c r="J1075" t="str">
        <v>Tracking indicator reviewed at each monitoring visit</v>
      </c>
      <c r="K1075" t="str">
        <v>Data Management Lead</v>
      </c>
      <c r="L1075">
        <f>IF(G1075="High",3,IF(G1075="Medium",2,1))</f>
        <v>3</v>
      </c>
    </row>
    <row r="1076">
      <c r="A1076" t="str">
        <v>R-01075</v>
      </c>
      <c r="B1076" t="str">
        <v>S-0180</v>
      </c>
      <c r="C1076" t="str">
        <v>Operational</v>
      </c>
      <c r="D1076" t="str">
        <v>Backup power/generator certification not yet confirmed</v>
      </c>
      <c r="E1076" t="str">
        <v>Low</v>
      </c>
      <c r="F1076" t="str">
        <v>Medium</v>
      </c>
      <c r="G1076" t="str">
        <f>INDEX(Risk_Matrix!$B$2:$D$4,MATCH(E1076,Risk_Matrix!$A$2:$A$4,0),MATCH(F1076,Risk_Matrix!$B$1:$D$1,0))</f>
        <v>Low</v>
      </c>
      <c r="H1076" s="1">
        <v>46195</v>
      </c>
      <c r="I1076" t="str">
        <v>Closed</v>
      </c>
      <c r="J1076" t="str">
        <v>Resolved; no further action required</v>
      </c>
      <c r="K1076" t="str">
        <v>Clinical Ops Manager</v>
      </c>
      <c r="L1076">
        <f>IF(G1076="High",3,IF(G1076="Medium",2,1))</f>
        <v>1</v>
      </c>
    </row>
    <row r="1077">
      <c r="A1077" t="str">
        <v>R-01076</v>
      </c>
      <c r="B1077" t="str">
        <v>S-0180</v>
      </c>
      <c r="C1077" t="str">
        <v>Compliance</v>
      </c>
      <c r="D1077" t="str">
        <v>Minor protocol deviation noted in a prior trial at this site</v>
      </c>
      <c r="E1077" t="str">
        <v>Medium</v>
      </c>
      <c r="F1077" t="str">
        <v>High</v>
      </c>
      <c r="G1077" t="str">
        <f>INDEX(Risk_Matrix!$B$2:$D$4,MATCH(E1077,Risk_Matrix!$A$2:$A$4,0),MATCH(F1077,Risk_Matrix!$B$1:$D$1,0))</f>
        <v>High</v>
      </c>
      <c r="H1077" s="1">
        <v>46208</v>
      </c>
      <c r="I1077" t="str">
        <v>Mitigated</v>
      </c>
      <c r="J1077" t="str">
        <v>Corrective action implemented; monitored at next visit</v>
      </c>
      <c r="K1077" t="str">
        <v>Regulatory Affairs Lead</v>
      </c>
      <c r="L1077">
        <f>IF(G1077="High",3,IF(G1077="Medium",2,1))</f>
        <v>3</v>
      </c>
    </row>
    <row r="1078">
      <c r="A1078" t="str">
        <v>R-01077</v>
      </c>
      <c r="B1078" t="str">
        <v>S-0180</v>
      </c>
      <c r="C1078" t="str">
        <v>Enrollment</v>
      </c>
      <c r="D1078" t="str">
        <v>Screen failure rate above regional average in past studies</v>
      </c>
      <c r="E1078" t="str">
        <v>High</v>
      </c>
      <c r="F1078" t="str">
        <v>Medium</v>
      </c>
      <c r="G1078" t="str">
        <f>INDEX(Risk_Matrix!$B$2:$D$4,MATCH(E1078,Risk_Matrix!$A$2:$A$4,0),MATCH(F1078,Risk_Matrix!$B$1:$D$1,0))</f>
        <v>High</v>
      </c>
      <c r="H1078" s="1">
        <v>46151</v>
      </c>
      <c r="I1078" t="str">
        <v>Monitoring</v>
      </c>
      <c r="J1078" t="str">
        <v>Tracking indicator reviewed at each monitoring visit</v>
      </c>
      <c r="K1078" t="str">
        <v>Site Feasibility Lead</v>
      </c>
      <c r="L1078">
        <f>IF(G1078="High",3,IF(G1078="Medium",2,1))</f>
        <v>3</v>
      </c>
    </row>
    <row r="1079">
      <c r="A1079" t="str">
        <v>R-01078</v>
      </c>
      <c r="B1079" t="str">
        <v>S-0180</v>
      </c>
      <c r="C1079" t="str">
        <v>Competitive</v>
      </c>
      <c r="D1079" t="str">
        <v>Overlapping investigator commitments across concurrent trials</v>
      </c>
      <c r="E1079" t="str">
        <v>Medium</v>
      </c>
      <c r="F1079" t="str">
        <v>Low</v>
      </c>
      <c r="G1079" t="str">
        <f>INDEX(Risk_Matrix!$B$2:$D$4,MATCH(E1079,Risk_Matrix!$A$2:$A$4,0),MATCH(F1079,Risk_Matrix!$B$1:$D$1,0))</f>
        <v>Low</v>
      </c>
      <c r="H1079" s="1">
        <v>46113</v>
      </c>
      <c r="I1079" t="str">
        <v>Monitoring</v>
      </c>
      <c r="J1079" t="str">
        <v>Tracking indicator reviewed at each monitoring visit</v>
      </c>
      <c r="K1079" t="str">
        <v>Regulatory Affairs Lead</v>
      </c>
      <c r="L1079">
        <f>IF(G1079="High",3,IF(G1079="Medium",2,1))</f>
        <v>1</v>
      </c>
    </row>
    <row r="1080">
      <c r="A1080" t="str">
        <v>R-01079</v>
      </c>
      <c r="B1080" t="str">
        <v>S-0180</v>
      </c>
      <c r="C1080" t="str">
        <v>Regulatory</v>
      </c>
      <c r="D1080" t="str">
        <v>Recent local regulatory policy change may affect approval timeline</v>
      </c>
      <c r="E1080" t="str">
        <v>High</v>
      </c>
      <c r="F1080" t="str">
        <v>Medium</v>
      </c>
      <c r="G1080" t="str">
        <f>INDEX(Risk_Matrix!$B$2:$D$4,MATCH(E1080,Risk_Matrix!$A$2:$A$4,0),MATCH(F1080,Risk_Matrix!$B$1:$D$1,0))</f>
        <v>High</v>
      </c>
      <c r="H1080" s="1">
        <v>46232</v>
      </c>
      <c r="I1080" t="str">
        <v>Open</v>
      </c>
      <c r="J1080" t="str">
        <v>Mitigation plan to be defined during site initiation visit</v>
      </c>
      <c r="K1080" t="str">
        <v>Regulatory Affairs Lead</v>
      </c>
      <c r="L1080">
        <f>IF(G1080="High",3,IF(G1080="Medium",2,1))</f>
        <v>3</v>
      </c>
    </row>
    <row r="1081">
      <c r="A1081" t="str">
        <v>R-01080</v>
      </c>
      <c r="B1081" t="str">
        <v>S-0180</v>
      </c>
      <c r="C1081" t="str">
        <v>Data Integrity</v>
      </c>
      <c r="D1081" t="str">
        <v>Source data verification gap flagged in a previous monitoring visit</v>
      </c>
      <c r="E1081" t="str">
        <v>High</v>
      </c>
      <c r="F1081" t="str">
        <v>Low</v>
      </c>
      <c r="G1081" t="str">
        <f>INDEX(Risk_Matrix!$B$2:$D$4,MATCH(E1081,Risk_Matrix!$A$2:$A$4,0),MATCH(F1081,Risk_Matrix!$B$1:$D$1,0))</f>
        <v>Medium</v>
      </c>
      <c r="H1081" s="1">
        <v>46215</v>
      </c>
      <c r="I1081" t="str">
        <v>Monitoring</v>
      </c>
      <c r="J1081" t="str">
        <v>Under active monitoring; escalate if trend worsens</v>
      </c>
      <c r="K1081" t="str">
        <v>Data Management Lead</v>
      </c>
      <c r="L1081">
        <f>IF(G1081="High",3,IF(G1081="Medium",2,1))</f>
        <v>2</v>
      </c>
    </row>
    <row r="1082">
      <c r="A1082" t="str">
        <v>R-01081</v>
      </c>
      <c r="B1082" t="str">
        <v>S-0181</v>
      </c>
      <c r="C1082" t="str">
        <v>Operational</v>
      </c>
      <c r="D1082" t="str">
        <v>Nursing staff ratio below recommended threshold for trial volume</v>
      </c>
      <c r="E1082" t="str">
        <v>Low</v>
      </c>
      <c r="F1082" t="str">
        <v>High</v>
      </c>
      <c r="G1082" t="str">
        <f>INDEX(Risk_Matrix!$B$2:$D$4,MATCH(E1082,Risk_Matrix!$A$2:$A$4,0),MATCH(F1082,Risk_Matrix!$B$1:$D$1,0))</f>
        <v>Medium</v>
      </c>
      <c r="H1082" s="1">
        <v>46217</v>
      </c>
      <c r="I1082" t="str">
        <v>Open</v>
      </c>
      <c r="J1082" t="str">
        <v>Action plan pending sponsor/site review</v>
      </c>
      <c r="K1082" t="str">
        <v>Clinical Ops Manager</v>
      </c>
      <c r="L1082">
        <f>IF(G1082="High",3,IF(G1082="Medium",2,1))</f>
        <v>2</v>
      </c>
    </row>
    <row r="1083">
      <c r="A1083" t="str">
        <v>R-01082</v>
      </c>
      <c r="B1083" t="str">
        <v>S-0181</v>
      </c>
      <c r="C1083" t="str">
        <v>Compliance</v>
      </c>
      <c r="D1083" t="str">
        <v>Prior regulatory inspection finding not yet fully closed out</v>
      </c>
      <c r="E1083" t="str">
        <v>Medium</v>
      </c>
      <c r="F1083" t="str">
        <v>High</v>
      </c>
      <c r="G1083" t="str">
        <f>INDEX(Risk_Matrix!$B$2:$D$4,MATCH(E1083,Risk_Matrix!$A$2:$A$4,0),MATCH(F1083,Risk_Matrix!$B$1:$D$1,0))</f>
        <v>High</v>
      </c>
      <c r="H1083" s="1">
        <v>46224</v>
      </c>
      <c r="I1083" t="str">
        <v>Open</v>
      </c>
      <c r="J1083" t="str">
        <v>Mitigation plan to be defined during site initiation visit</v>
      </c>
      <c r="K1083" t="str">
        <v>Regulatory Affairs Lead</v>
      </c>
      <c r="L1083">
        <f>IF(G1083="High",3,IF(G1083="Medium",2,1))</f>
        <v>3</v>
      </c>
    </row>
    <row r="1084">
      <c r="A1084" t="str">
        <v>R-01083</v>
      </c>
      <c r="B1084" t="str">
        <v>S-0181</v>
      </c>
      <c r="C1084" t="str">
        <v>Enrollment</v>
      </c>
      <c r="D1084" t="str">
        <v>Patient travel distance may affect long-term retention</v>
      </c>
      <c r="E1084" t="str">
        <v>Medium</v>
      </c>
      <c r="F1084" t="str">
        <v>Medium</v>
      </c>
      <c r="G1084" t="str">
        <f>INDEX(Risk_Matrix!$B$2:$D$4,MATCH(E1084,Risk_Matrix!$A$2:$A$4,0),MATCH(F1084,Risk_Matrix!$B$1:$D$1,0))</f>
        <v>Medium</v>
      </c>
      <c r="H1084" s="1">
        <v>46095</v>
      </c>
      <c r="I1084" t="str">
        <v>Closed</v>
      </c>
      <c r="J1084" t="str">
        <v>Issue closed out following corrective action</v>
      </c>
      <c r="K1084" t="str">
        <v>Study Start-Up Specialist</v>
      </c>
      <c r="L1084">
        <f>IF(G1084="High",3,IF(G1084="Medium",2,1))</f>
        <v>2</v>
      </c>
    </row>
    <row r="1085">
      <c r="A1085" t="str">
        <v>R-01084</v>
      </c>
      <c r="B1085" t="str">
        <v>S-0181</v>
      </c>
      <c r="C1085" t="str">
        <v>Competitive</v>
      </c>
      <c r="D1085" t="str">
        <v>One or more competing trials recruiting the same indication nearby</v>
      </c>
      <c r="E1085" t="str">
        <v>Low</v>
      </c>
      <c r="F1085" t="str">
        <v>High</v>
      </c>
      <c r="G1085" t="str">
        <f>INDEX(Risk_Matrix!$B$2:$D$4,MATCH(E1085,Risk_Matrix!$A$2:$A$4,0),MATCH(F1085,Risk_Matrix!$B$1:$D$1,0))</f>
        <v>Medium</v>
      </c>
      <c r="H1085" s="1">
        <v>46098</v>
      </c>
      <c r="I1085" t="str">
        <v>Monitoring</v>
      </c>
      <c r="J1085" t="str">
        <v>Tracking indicator reviewed at each monitoring visit</v>
      </c>
      <c r="K1085" t="str">
        <v>Regulatory Affairs Lead</v>
      </c>
      <c r="L1085">
        <f>IF(G1085="High",3,IF(G1085="Medium",2,1))</f>
        <v>2</v>
      </c>
    </row>
    <row r="1086">
      <c r="A1086" t="str">
        <v>R-01085</v>
      </c>
      <c r="B1086" t="str">
        <v>S-0181</v>
      </c>
      <c r="C1086" t="str">
        <v>Regulatory</v>
      </c>
      <c r="D1086" t="str">
        <v>Import/customs license renewal pending for investigational product</v>
      </c>
      <c r="E1086" t="str">
        <v>Low</v>
      </c>
      <c r="F1086" t="str">
        <v>Low</v>
      </c>
      <c r="G1086" t="str">
        <f>INDEX(Risk_Matrix!$B$2:$D$4,MATCH(E1086,Risk_Matrix!$A$2:$A$4,0),MATCH(F1086,Risk_Matrix!$B$1:$D$1,0))</f>
        <v>Low</v>
      </c>
      <c r="H1086" s="1">
        <v>46176</v>
      </c>
      <c r="I1086" t="str">
        <v>Open</v>
      </c>
      <c r="J1086" t="str">
        <v>Action plan pending sponsor/site review</v>
      </c>
      <c r="K1086" t="str">
        <v>Regulatory Affairs Lead</v>
      </c>
      <c r="L1086">
        <f>IF(G1086="High",3,IF(G1086="Medium",2,1))</f>
        <v>1</v>
      </c>
    </row>
    <row r="1087">
      <c r="A1087" t="str">
        <v>R-01086</v>
      </c>
      <c r="B1087" t="str">
        <v>S-0181</v>
      </c>
      <c r="C1087" t="str">
        <v>Data Integrity</v>
      </c>
      <c r="D1087" t="str">
        <v>Source data verification gap flagged in a previous monitoring visit</v>
      </c>
      <c r="E1087" t="str">
        <v>Medium</v>
      </c>
      <c r="F1087" t="str">
        <v>Medium</v>
      </c>
      <c r="G1087" t="str">
        <f>INDEX(Risk_Matrix!$B$2:$D$4,MATCH(E1087,Risk_Matrix!$A$2:$A$4,0),MATCH(F1087,Risk_Matrix!$B$1:$D$1,0))</f>
        <v>Medium</v>
      </c>
      <c r="H1087" s="1">
        <v>46164</v>
      </c>
      <c r="I1087" t="str">
        <v>Mitigated</v>
      </c>
      <c r="J1087" t="str">
        <v>Mitigation actions completed; residual risk accepted</v>
      </c>
      <c r="K1087" t="str">
        <v>Data Management Lead</v>
      </c>
      <c r="L1087">
        <f>IF(G1087="High",3,IF(G1087="Medium",2,1))</f>
        <v>2</v>
      </c>
    </row>
    <row r="1088">
      <c r="A1088" t="str">
        <v>R-01087</v>
      </c>
      <c r="B1088" t="str">
        <v>S-0182</v>
      </c>
      <c r="C1088" t="str">
        <v>Operational</v>
      </c>
      <c r="D1088" t="str">
        <v>Key equipment calibration/certification renewal pending</v>
      </c>
      <c r="E1088" t="str">
        <v>Low</v>
      </c>
      <c r="F1088" t="str">
        <v>Low</v>
      </c>
      <c r="G1088" t="str">
        <f>INDEX(Risk_Matrix!$B$2:$D$4,MATCH(E1088,Risk_Matrix!$A$2:$A$4,0),MATCH(F1088,Risk_Matrix!$B$1:$D$1,0))</f>
        <v>Low</v>
      </c>
      <c r="H1088" s="1">
        <v>46061</v>
      </c>
      <c r="I1088" t="str">
        <v>Monitoring</v>
      </c>
      <c r="J1088" t="str">
        <v>Under active monitoring; escalate if trend worsens</v>
      </c>
      <c r="K1088" t="str">
        <v>Site Feasibility Lead</v>
      </c>
      <c r="L1088">
        <f>IF(G1088="High",3,IF(G1088="Medium",2,1))</f>
        <v>1</v>
      </c>
    </row>
    <row r="1089">
      <c r="A1089" t="str">
        <v>R-01088</v>
      </c>
      <c r="B1089" t="str">
        <v>S-0182</v>
      </c>
      <c r="C1089" t="str">
        <v>Compliance</v>
      </c>
      <c r="D1089" t="str">
        <v>GCP refresher training overdue for part of site staff</v>
      </c>
      <c r="E1089" t="str">
        <v>Low</v>
      </c>
      <c r="F1089" t="str">
        <v>Low</v>
      </c>
      <c r="G1089" t="str">
        <f>INDEX(Risk_Matrix!$B$2:$D$4,MATCH(E1089,Risk_Matrix!$A$2:$A$4,0),MATCH(F1089,Risk_Matrix!$B$1:$D$1,0))</f>
        <v>Low</v>
      </c>
      <c r="H1089" s="1">
        <v>46107</v>
      </c>
      <c r="I1089" t="str">
        <v>Closed</v>
      </c>
      <c r="J1089" t="str">
        <v>Resolved; no further action required</v>
      </c>
      <c r="K1089" t="str">
        <v>Regulatory Affairs Lead</v>
      </c>
      <c r="L1089">
        <f>IF(G1089="High",3,IF(G1089="Medium",2,1))</f>
        <v>1</v>
      </c>
    </row>
    <row r="1090">
      <c r="A1090" t="str">
        <v>R-01089</v>
      </c>
      <c r="B1090" t="str">
        <v>S-0182</v>
      </c>
      <c r="C1090" t="str">
        <v>Enrollment</v>
      </c>
      <c r="D1090" t="str">
        <v>Screen failure rate above regional average in past studies</v>
      </c>
      <c r="E1090" t="str">
        <v>Medium</v>
      </c>
      <c r="F1090" t="str">
        <v>Medium</v>
      </c>
      <c r="G1090" t="str">
        <f>INDEX(Risk_Matrix!$B$2:$D$4,MATCH(E1090,Risk_Matrix!$A$2:$A$4,0),MATCH(F1090,Risk_Matrix!$B$1:$D$1,0))</f>
        <v>Medium</v>
      </c>
      <c r="H1090" s="1">
        <v>46214</v>
      </c>
      <c r="I1090" t="str">
        <v>Mitigated</v>
      </c>
      <c r="J1090" t="str">
        <v>Mitigation actions completed; residual risk accepted</v>
      </c>
      <c r="K1090" t="str">
        <v>Site Feasibility Lead</v>
      </c>
      <c r="L1090">
        <f>IF(G1090="High",3,IF(G1090="Medium",2,1))</f>
        <v>2</v>
      </c>
    </row>
    <row r="1091">
      <c r="A1091" t="str">
        <v>R-01090</v>
      </c>
      <c r="B1091" t="str">
        <v>S-0182</v>
      </c>
      <c r="C1091" t="str">
        <v>Competitive</v>
      </c>
      <c r="D1091" t="str">
        <v>Shared patient pool with an adjacent high-volume site</v>
      </c>
      <c r="E1091" t="str">
        <v>Low</v>
      </c>
      <c r="F1091" t="str">
        <v>Medium</v>
      </c>
      <c r="G1091" t="str">
        <f>INDEX(Risk_Matrix!$B$2:$D$4,MATCH(E1091,Risk_Matrix!$A$2:$A$4,0),MATCH(F1091,Risk_Matrix!$B$1:$D$1,0))</f>
        <v>Low</v>
      </c>
      <c r="H1091" s="1">
        <v>46116</v>
      </c>
      <c r="I1091" t="str">
        <v>Closed</v>
      </c>
      <c r="J1091" t="str">
        <v>Issue closed out following corrective action</v>
      </c>
      <c r="K1091" t="str">
        <v>Regulatory Affairs Lead</v>
      </c>
      <c r="L1091">
        <f>IF(G1091="High",3,IF(G1091="Medium",2,1))</f>
        <v>1</v>
      </c>
    </row>
    <row r="1092">
      <c r="A1092" t="str">
        <v>R-01091</v>
      </c>
      <c r="B1092" t="str">
        <v>S-0182</v>
      </c>
      <c r="C1092" t="str">
        <v>Regulatory</v>
      </c>
      <c r="D1092" t="str">
        <v>Import/customs license renewal pending for investigational product</v>
      </c>
      <c r="E1092" t="str">
        <v>Low</v>
      </c>
      <c r="F1092" t="str">
        <v>Low</v>
      </c>
      <c r="G1092" t="str">
        <f>INDEX(Risk_Matrix!$B$2:$D$4,MATCH(E1092,Risk_Matrix!$A$2:$A$4,0),MATCH(F1092,Risk_Matrix!$B$1:$D$1,0))</f>
        <v>Low</v>
      </c>
      <c r="H1092" s="1">
        <v>46200</v>
      </c>
      <c r="I1092" t="str">
        <v>Open</v>
      </c>
      <c r="J1092" t="str">
        <v>Mitigation plan to be defined during site initiation visit</v>
      </c>
      <c r="K1092" t="str">
        <v>Study Start-Up Specialist</v>
      </c>
      <c r="L1092">
        <f>IF(G1092="High",3,IF(G1092="Medium",2,1))</f>
        <v>1</v>
      </c>
    </row>
    <row r="1093">
      <c r="A1093" t="str">
        <v>R-01092</v>
      </c>
      <c r="B1093" t="str">
        <v>S-0182</v>
      </c>
      <c r="C1093" t="str">
        <v>Data Integrity</v>
      </c>
      <c r="D1093" t="str">
        <v>Source data verification gap flagged in a previous monitoring visit</v>
      </c>
      <c r="E1093" t="str">
        <v>Low</v>
      </c>
      <c r="F1093" t="str">
        <v>High</v>
      </c>
      <c r="G1093" t="str">
        <f>INDEX(Risk_Matrix!$B$2:$D$4,MATCH(E1093,Risk_Matrix!$A$2:$A$4,0),MATCH(F1093,Risk_Matrix!$B$1:$D$1,0))</f>
        <v>Medium</v>
      </c>
      <c r="H1093" s="1">
        <v>46189</v>
      </c>
      <c r="I1093" t="str">
        <v>Monitoring</v>
      </c>
      <c r="J1093" t="str">
        <v>Under active monitoring; escalate if trend worsens</v>
      </c>
      <c r="K1093" t="str">
        <v>Data Management Lead</v>
      </c>
      <c r="L1093">
        <f>IF(G1093="High",3,IF(G1093="Medium",2,1))</f>
        <v>2</v>
      </c>
    </row>
    <row r="1094">
      <c r="A1094" t="str">
        <v>R-01093</v>
      </c>
      <c r="B1094" t="str">
        <v>S-0183</v>
      </c>
      <c r="C1094" t="str">
        <v>Operational</v>
      </c>
      <c r="D1094" t="str">
        <v>Backup power/generator certification not yet confirmed</v>
      </c>
      <c r="E1094" t="str">
        <v>Low</v>
      </c>
      <c r="F1094" t="str">
        <v>Medium</v>
      </c>
      <c r="G1094" t="str">
        <f>INDEX(Risk_Matrix!$B$2:$D$4,MATCH(E1094,Risk_Matrix!$A$2:$A$4,0),MATCH(F1094,Risk_Matrix!$B$1:$D$1,0))</f>
        <v>Low</v>
      </c>
      <c r="H1094" s="1">
        <v>46187</v>
      </c>
      <c r="I1094" t="str">
        <v>Mitigated</v>
      </c>
      <c r="J1094" t="str">
        <v>Corrective action implemented; monitored at next visit</v>
      </c>
      <c r="K1094" t="str">
        <v>Clinical Ops Manager</v>
      </c>
      <c r="L1094">
        <f>IF(G1094="High",3,IF(G1094="Medium",2,1))</f>
        <v>1</v>
      </c>
    </row>
    <row r="1095">
      <c r="A1095" t="str">
        <v>R-01094</v>
      </c>
      <c r="B1095" t="str">
        <v>S-0183</v>
      </c>
      <c r="C1095" t="str">
        <v>Compliance</v>
      </c>
      <c r="D1095" t="str">
        <v>Prior regulatory inspection finding not yet fully closed out</v>
      </c>
      <c r="E1095" t="str">
        <v>Low</v>
      </c>
      <c r="F1095" t="str">
        <v>Low</v>
      </c>
      <c r="G1095" t="str">
        <f>INDEX(Risk_Matrix!$B$2:$D$4,MATCH(E1095,Risk_Matrix!$A$2:$A$4,0),MATCH(F1095,Risk_Matrix!$B$1:$D$1,0))</f>
        <v>Low</v>
      </c>
      <c r="H1095" s="1">
        <v>46213</v>
      </c>
      <c r="I1095" t="str">
        <v>Monitoring</v>
      </c>
      <c r="J1095" t="str">
        <v>Tracking indicator reviewed at each monitoring visit</v>
      </c>
      <c r="K1095" t="str">
        <v>Regulatory Affairs Lead</v>
      </c>
      <c r="L1095">
        <f>IF(G1095="High",3,IF(G1095="Medium",2,1))</f>
        <v>1</v>
      </c>
    </row>
    <row r="1096">
      <c r="A1096" t="str">
        <v>R-01095</v>
      </c>
      <c r="B1096" t="str">
        <v>S-0183</v>
      </c>
      <c r="C1096" t="str">
        <v>Enrollment</v>
      </c>
      <c r="D1096" t="str">
        <v>Screen failure rate above regional average in past studies</v>
      </c>
      <c r="E1096" t="str">
        <v>Medium</v>
      </c>
      <c r="F1096" t="str">
        <v>Medium</v>
      </c>
      <c r="G1096" t="str">
        <f>INDEX(Risk_Matrix!$B$2:$D$4,MATCH(E1096,Risk_Matrix!$A$2:$A$4,0),MATCH(F1096,Risk_Matrix!$B$1:$D$1,0))</f>
        <v>Medium</v>
      </c>
      <c r="H1096" s="1">
        <v>46150</v>
      </c>
      <c r="I1096" t="str">
        <v>Open</v>
      </c>
      <c r="J1096" t="str">
        <v>Mitigation plan to be defined during site initiation visit</v>
      </c>
      <c r="K1096" t="str">
        <v>Study Start-Up Specialist</v>
      </c>
      <c r="L1096">
        <f>IF(G1096="High",3,IF(G1096="Medium",2,1))</f>
        <v>2</v>
      </c>
    </row>
    <row r="1097">
      <c r="A1097" t="str">
        <v>R-01096</v>
      </c>
      <c r="B1097" t="str">
        <v>S-0183</v>
      </c>
      <c r="C1097" t="str">
        <v>Competitive</v>
      </c>
      <c r="D1097" t="str">
        <v>Shared patient pool with an adjacent high-volume site</v>
      </c>
      <c r="E1097" t="str">
        <v>Medium</v>
      </c>
      <c r="F1097" t="str">
        <v>Medium</v>
      </c>
      <c r="G1097" t="str">
        <f>INDEX(Risk_Matrix!$B$2:$D$4,MATCH(E1097,Risk_Matrix!$A$2:$A$4,0),MATCH(F1097,Risk_Matrix!$B$1:$D$1,0))</f>
        <v>Medium</v>
      </c>
      <c r="H1097" s="1">
        <v>46089</v>
      </c>
      <c r="I1097" t="str">
        <v>Closed</v>
      </c>
      <c r="J1097" t="str">
        <v>Issue closed out following corrective action</v>
      </c>
      <c r="K1097" t="str">
        <v>Clinical Ops Manager</v>
      </c>
      <c r="L1097">
        <f>IF(G1097="High",3,IF(G1097="Medium",2,1))</f>
        <v>2</v>
      </c>
    </row>
    <row r="1098">
      <c r="A1098" t="str">
        <v>R-01097</v>
      </c>
      <c r="B1098" t="str">
        <v>S-0183</v>
      </c>
      <c r="C1098" t="str">
        <v>Regulatory</v>
      </c>
      <c r="D1098" t="str">
        <v>Import/customs license renewal pending for investigational product</v>
      </c>
      <c r="E1098" t="str">
        <v>Low</v>
      </c>
      <c r="F1098" t="str">
        <v>Low</v>
      </c>
      <c r="G1098" t="str">
        <f>INDEX(Risk_Matrix!$B$2:$D$4,MATCH(E1098,Risk_Matrix!$A$2:$A$4,0),MATCH(F1098,Risk_Matrix!$B$1:$D$1,0))</f>
        <v>Low</v>
      </c>
      <c r="H1098" s="1">
        <v>46178</v>
      </c>
      <c r="I1098" t="str">
        <v>Closed</v>
      </c>
      <c r="J1098" t="str">
        <v>Resolved; no further action required</v>
      </c>
      <c r="K1098" t="str">
        <v>Study Start-Up Specialist</v>
      </c>
      <c r="L1098">
        <f>IF(G1098="High",3,IF(G1098="Medium",2,1))</f>
        <v>1</v>
      </c>
    </row>
    <row r="1099">
      <c r="A1099" t="str">
        <v>R-01098</v>
      </c>
      <c r="B1099" t="str">
        <v>S-0183</v>
      </c>
      <c r="C1099" t="str">
        <v>Data Integrity</v>
      </c>
      <c r="D1099" t="str">
        <v>EDC query resolution time above sponsor benchmark historically</v>
      </c>
      <c r="E1099" t="str">
        <v>Medium</v>
      </c>
      <c r="F1099" t="str">
        <v>Medium</v>
      </c>
      <c r="G1099" t="str">
        <f>INDEX(Risk_Matrix!$B$2:$D$4,MATCH(E1099,Risk_Matrix!$A$2:$A$4,0),MATCH(F1099,Risk_Matrix!$B$1:$D$1,0))</f>
        <v>Medium</v>
      </c>
      <c r="H1099" s="1">
        <v>46136</v>
      </c>
      <c r="I1099" t="str">
        <v>Mitigated</v>
      </c>
      <c r="J1099" t="str">
        <v>Mitigation actions completed; residual risk accepted</v>
      </c>
      <c r="K1099" t="str">
        <v>Data Management Lead</v>
      </c>
      <c r="L1099">
        <f>IF(G1099="High",3,IF(G1099="Medium",2,1))</f>
        <v>2</v>
      </c>
    </row>
    <row r="1100">
      <c r="A1100" t="str">
        <v>R-01099</v>
      </c>
      <c r="B1100" t="str">
        <v>S-0184</v>
      </c>
      <c r="C1100" t="str">
        <v>Operational</v>
      </c>
      <c r="D1100" t="str">
        <v>Key equipment calibration/certification renewal pending</v>
      </c>
      <c r="E1100" t="str">
        <v>Low</v>
      </c>
      <c r="F1100" t="str">
        <v>Medium</v>
      </c>
      <c r="G1100" t="str">
        <f>INDEX(Risk_Matrix!$B$2:$D$4,MATCH(E1100,Risk_Matrix!$A$2:$A$4,0),MATCH(F1100,Risk_Matrix!$B$1:$D$1,0))</f>
        <v>Low</v>
      </c>
      <c r="H1100" s="1">
        <v>46183</v>
      </c>
      <c r="I1100" t="str">
        <v>Closed</v>
      </c>
      <c r="J1100" t="str">
        <v>Issue closed out following corrective action</v>
      </c>
      <c r="K1100" t="str">
        <v>Clinical Ops Manager</v>
      </c>
      <c r="L1100">
        <f>IF(G1100="High",3,IF(G1100="Medium",2,1))</f>
        <v>1</v>
      </c>
    </row>
    <row r="1101">
      <c r="A1101" t="str">
        <v>R-01100</v>
      </c>
      <c r="B1101" t="str">
        <v>S-0184</v>
      </c>
      <c r="C1101" t="str">
        <v>Compliance</v>
      </c>
      <c r="D1101" t="str">
        <v>GCP refresher training overdue for part of site staff</v>
      </c>
      <c r="E1101" t="str">
        <v>Low</v>
      </c>
      <c r="F1101" t="str">
        <v>Medium</v>
      </c>
      <c r="G1101" t="str">
        <f>INDEX(Risk_Matrix!$B$2:$D$4,MATCH(E1101,Risk_Matrix!$A$2:$A$4,0),MATCH(F1101,Risk_Matrix!$B$1:$D$1,0))</f>
        <v>Low</v>
      </c>
      <c r="H1101" s="1">
        <v>46221</v>
      </c>
      <c r="I1101" t="str">
        <v>Mitigated</v>
      </c>
      <c r="J1101" t="str">
        <v>Corrective action implemented; monitored at next visit</v>
      </c>
      <c r="K1101" t="str">
        <v>Regulatory Affairs Lead</v>
      </c>
      <c r="L1101">
        <f>IF(G1101="High",3,IF(G1101="Medium",2,1))</f>
        <v>1</v>
      </c>
    </row>
    <row r="1102">
      <c r="A1102" t="str">
        <v>R-01101</v>
      </c>
      <c r="B1102" t="str">
        <v>S-0184</v>
      </c>
      <c r="C1102" t="str">
        <v>Enrollment</v>
      </c>
      <c r="D1102" t="str">
        <v>Screen failure rate above regional average in past studies</v>
      </c>
      <c r="E1102" t="str">
        <v>Low</v>
      </c>
      <c r="F1102" t="str">
        <v>Low</v>
      </c>
      <c r="G1102" t="str">
        <f>INDEX(Risk_Matrix!$B$2:$D$4,MATCH(E1102,Risk_Matrix!$A$2:$A$4,0),MATCH(F1102,Risk_Matrix!$B$1:$D$1,0))</f>
        <v>Low</v>
      </c>
      <c r="H1102" s="1">
        <v>46237</v>
      </c>
      <c r="I1102" t="str">
        <v>Mitigated</v>
      </c>
      <c r="J1102" t="str">
        <v>Corrective action implemented; monitored at next visit</v>
      </c>
      <c r="K1102" t="str">
        <v>Site Feasibility Lead</v>
      </c>
      <c r="L1102">
        <f>IF(G1102="High",3,IF(G1102="Medium",2,1))</f>
        <v>1</v>
      </c>
    </row>
    <row r="1103">
      <c r="A1103" t="str">
        <v>R-01102</v>
      </c>
      <c r="B1103" t="str">
        <v>S-0184</v>
      </c>
      <c r="C1103" t="str">
        <v>Competitive</v>
      </c>
      <c r="D1103" t="str">
        <v>Shared patient pool with an adjacent high-volume site</v>
      </c>
      <c r="E1103" t="str">
        <v>Medium</v>
      </c>
      <c r="F1103" t="str">
        <v>Medium</v>
      </c>
      <c r="G1103" t="str">
        <f>INDEX(Risk_Matrix!$B$2:$D$4,MATCH(E1103,Risk_Matrix!$A$2:$A$4,0),MATCH(F1103,Risk_Matrix!$B$1:$D$1,0))</f>
        <v>Medium</v>
      </c>
      <c r="H1103" s="1">
        <v>46172</v>
      </c>
      <c r="I1103" t="str">
        <v>Monitoring</v>
      </c>
      <c r="J1103" t="str">
        <v>Tracking indicator reviewed at each monitoring visit</v>
      </c>
      <c r="K1103" t="str">
        <v>Regulatory Affairs Lead</v>
      </c>
      <c r="L1103">
        <f>IF(G1103="High",3,IF(G1103="Medium",2,1))</f>
        <v>2</v>
      </c>
    </row>
    <row r="1104">
      <c r="A1104" t="str">
        <v>R-01103</v>
      </c>
      <c r="B1104" t="str">
        <v>S-0184</v>
      </c>
      <c r="C1104" t="str">
        <v>Regulatory</v>
      </c>
      <c r="D1104" t="str">
        <v>Local ethics committee review queue longer than regional average</v>
      </c>
      <c r="E1104" t="str">
        <v>High</v>
      </c>
      <c r="F1104" t="str">
        <v>High</v>
      </c>
      <c r="G1104" t="str">
        <f>INDEX(Risk_Matrix!$B$2:$D$4,MATCH(E1104,Risk_Matrix!$A$2:$A$4,0),MATCH(F1104,Risk_Matrix!$B$1:$D$1,0))</f>
        <v>High</v>
      </c>
      <c r="H1104" s="1">
        <v>46170</v>
      </c>
      <c r="I1104" t="str">
        <v>Open</v>
      </c>
      <c r="J1104" t="str">
        <v>Mitigation plan to be defined during site initiation visit</v>
      </c>
      <c r="K1104" t="str">
        <v>Study Start-Up Specialist</v>
      </c>
      <c r="L1104">
        <f>IF(G1104="High",3,IF(G1104="Medium",2,1))</f>
        <v>3</v>
      </c>
    </row>
    <row r="1105">
      <c r="A1105" t="str">
        <v>R-01104</v>
      </c>
      <c r="B1105" t="str">
        <v>S-0184</v>
      </c>
      <c r="C1105" t="str">
        <v>Data Integrity</v>
      </c>
      <c r="D1105" t="str">
        <v>Source data verification gap flagged in a previous monitoring visit</v>
      </c>
      <c r="E1105" t="str">
        <v>Medium</v>
      </c>
      <c r="F1105" t="str">
        <v>High</v>
      </c>
      <c r="G1105" t="str">
        <f>INDEX(Risk_Matrix!$B$2:$D$4,MATCH(E1105,Risk_Matrix!$A$2:$A$4,0),MATCH(F1105,Risk_Matrix!$B$1:$D$1,0))</f>
        <v>High</v>
      </c>
      <c r="H1105" s="1">
        <v>46156</v>
      </c>
      <c r="I1105" t="str">
        <v>Open</v>
      </c>
      <c r="J1105" t="str">
        <v>Mitigation plan to be defined during site initiation visit</v>
      </c>
      <c r="K1105" t="str">
        <v>Data Management Lead</v>
      </c>
      <c r="L1105">
        <f>IF(G1105="High",3,IF(G1105="Medium",2,1))</f>
        <v>3</v>
      </c>
    </row>
    <row r="1106">
      <c r="A1106" t="str">
        <v>R-01105</v>
      </c>
      <c r="B1106" t="str">
        <v>S-0185</v>
      </c>
      <c r="C1106" t="str">
        <v>Operational</v>
      </c>
      <c r="D1106" t="str">
        <v>Key equipment calibration/certification renewal pending</v>
      </c>
      <c r="E1106" t="str">
        <v>High</v>
      </c>
      <c r="F1106" t="str">
        <v>Medium</v>
      </c>
      <c r="G1106" t="str">
        <f>INDEX(Risk_Matrix!$B$2:$D$4,MATCH(E1106,Risk_Matrix!$A$2:$A$4,0),MATCH(F1106,Risk_Matrix!$B$1:$D$1,0))</f>
        <v>High</v>
      </c>
      <c r="H1106" s="1">
        <v>46065</v>
      </c>
      <c r="I1106" t="str">
        <v>Monitoring</v>
      </c>
      <c r="J1106" t="str">
        <v>Tracking indicator reviewed at each monitoring visit</v>
      </c>
      <c r="K1106" t="str">
        <v>Clinical Ops Manager</v>
      </c>
      <c r="L1106">
        <f>IF(G1106="High",3,IF(G1106="Medium",2,1))</f>
        <v>3</v>
      </c>
    </row>
    <row r="1107">
      <c r="A1107" t="str">
        <v>R-01106</v>
      </c>
      <c r="B1107" t="str">
        <v>S-0185</v>
      </c>
      <c r="C1107" t="str">
        <v>Compliance</v>
      </c>
      <c r="D1107" t="str">
        <v>Prior regulatory inspection finding not yet fully closed out</v>
      </c>
      <c r="E1107" t="str">
        <v>Medium</v>
      </c>
      <c r="F1107" t="str">
        <v>High</v>
      </c>
      <c r="G1107" t="str">
        <f>INDEX(Risk_Matrix!$B$2:$D$4,MATCH(E1107,Risk_Matrix!$A$2:$A$4,0),MATCH(F1107,Risk_Matrix!$B$1:$D$1,0))</f>
        <v>High</v>
      </c>
      <c r="H1107" s="1">
        <v>46224</v>
      </c>
      <c r="I1107" t="str">
        <v>Mitigated</v>
      </c>
      <c r="J1107" t="str">
        <v>Mitigation actions completed; residual risk accepted</v>
      </c>
      <c r="K1107" t="str">
        <v>Data Management Lead</v>
      </c>
      <c r="L1107">
        <f>IF(G1107="High",3,IF(G1107="Medium",2,1))</f>
        <v>3</v>
      </c>
    </row>
    <row r="1108">
      <c r="A1108" t="str">
        <v>R-01107</v>
      </c>
      <c r="B1108" t="str">
        <v>S-0185</v>
      </c>
      <c r="C1108" t="str">
        <v>Enrollment</v>
      </c>
      <c r="D1108" t="str">
        <v>Historical seasonal enrollment slowdown observed at this site</v>
      </c>
      <c r="E1108" t="str">
        <v>High</v>
      </c>
      <c r="F1108" t="str">
        <v>Low</v>
      </c>
      <c r="G1108" t="str">
        <f>INDEX(Risk_Matrix!$B$2:$D$4,MATCH(E1108,Risk_Matrix!$A$2:$A$4,0),MATCH(F1108,Risk_Matrix!$B$1:$D$1,0))</f>
        <v>Medium</v>
      </c>
      <c r="H1108" s="1">
        <v>46232</v>
      </c>
      <c r="I1108" t="str">
        <v>Open</v>
      </c>
      <c r="J1108" t="str">
        <v>Mitigation plan to be defined during site initiation visit</v>
      </c>
      <c r="K1108" t="str">
        <v>Site Feasibility Lead</v>
      </c>
      <c r="L1108">
        <f>IF(G1108="High",3,IF(G1108="Medium",2,1))</f>
        <v>2</v>
      </c>
    </row>
    <row r="1109">
      <c r="A1109" t="str">
        <v>R-01108</v>
      </c>
      <c r="B1109" t="str">
        <v>S-0185</v>
      </c>
      <c r="C1109" t="str">
        <v>Competitive</v>
      </c>
      <c r="D1109" t="str">
        <v>Shared patient pool with an adjacent high-volume site</v>
      </c>
      <c r="E1109" t="str">
        <v>Medium</v>
      </c>
      <c r="F1109" t="str">
        <v>Low</v>
      </c>
      <c r="G1109" t="str">
        <f>INDEX(Risk_Matrix!$B$2:$D$4,MATCH(E1109,Risk_Matrix!$A$2:$A$4,0),MATCH(F1109,Risk_Matrix!$B$1:$D$1,0))</f>
        <v>Low</v>
      </c>
      <c r="H1109" s="1">
        <v>46099</v>
      </c>
      <c r="I1109" t="str">
        <v>Monitoring</v>
      </c>
      <c r="J1109" t="str">
        <v>Tracking indicator reviewed at each monitoring visit</v>
      </c>
      <c r="K1109" t="str">
        <v>Clinical Ops Manager</v>
      </c>
      <c r="L1109">
        <f>IF(G1109="High",3,IF(G1109="Medium",2,1))</f>
        <v>1</v>
      </c>
    </row>
    <row r="1110">
      <c r="A1110" t="str">
        <v>R-01109</v>
      </c>
      <c r="B1110" t="str">
        <v>S-0185</v>
      </c>
      <c r="C1110" t="str">
        <v>Regulatory</v>
      </c>
      <c r="D1110" t="str">
        <v>Import/customs license renewal pending for investigational product</v>
      </c>
      <c r="E1110" t="str">
        <v>High</v>
      </c>
      <c r="F1110" t="str">
        <v>Medium</v>
      </c>
      <c r="G1110" t="str">
        <f>INDEX(Risk_Matrix!$B$2:$D$4,MATCH(E1110,Risk_Matrix!$A$2:$A$4,0),MATCH(F1110,Risk_Matrix!$B$1:$D$1,0))</f>
        <v>High</v>
      </c>
      <c r="H1110" s="1">
        <v>46062</v>
      </c>
      <c r="I1110" t="str">
        <v>Monitoring</v>
      </c>
      <c r="J1110" t="str">
        <v>Tracking indicator reviewed at each monitoring visit</v>
      </c>
      <c r="K1110" t="str">
        <v>Regulatory Affairs Lead</v>
      </c>
      <c r="L1110">
        <f>IF(G1110="High",3,IF(G1110="Medium",2,1))</f>
        <v>3</v>
      </c>
    </row>
    <row r="1111">
      <c r="A1111" t="str">
        <v>R-01110</v>
      </c>
      <c r="B1111" t="str">
        <v>S-0185</v>
      </c>
      <c r="C1111" t="str">
        <v>Data Integrity</v>
      </c>
      <c r="D1111" t="str">
        <v>Source data verification gap flagged in a previous monitoring visit</v>
      </c>
      <c r="E1111" t="str">
        <v>Low</v>
      </c>
      <c r="F1111" t="str">
        <v>High</v>
      </c>
      <c r="G1111" t="str">
        <f>INDEX(Risk_Matrix!$B$2:$D$4,MATCH(E1111,Risk_Matrix!$A$2:$A$4,0),MATCH(F1111,Risk_Matrix!$B$1:$D$1,0))</f>
        <v>Medium</v>
      </c>
      <c r="H1111" s="1">
        <v>46237</v>
      </c>
      <c r="I1111" t="str">
        <v>Monitoring</v>
      </c>
      <c r="J1111" t="str">
        <v>Tracking indicator reviewed at each monitoring visit</v>
      </c>
      <c r="K1111" t="str">
        <v>Site Feasibility Lead</v>
      </c>
      <c r="L1111">
        <f>IF(G1111="High",3,IF(G1111="Medium",2,1))</f>
        <v>2</v>
      </c>
    </row>
    <row r="1112">
      <c r="A1112" t="str">
        <v>R-01111</v>
      </c>
      <c r="B1112" t="str">
        <v>S-0186</v>
      </c>
      <c r="C1112" t="str">
        <v>Operational</v>
      </c>
      <c r="D1112" t="str">
        <v>Key equipment calibration/certification renewal pending</v>
      </c>
      <c r="E1112" t="str">
        <v>Medium</v>
      </c>
      <c r="F1112" t="str">
        <v>Medium</v>
      </c>
      <c r="G1112" t="str">
        <f>INDEX(Risk_Matrix!$B$2:$D$4,MATCH(E1112,Risk_Matrix!$A$2:$A$4,0),MATCH(F1112,Risk_Matrix!$B$1:$D$1,0))</f>
        <v>Medium</v>
      </c>
      <c r="H1112" s="1">
        <v>46222</v>
      </c>
      <c r="I1112" t="str">
        <v>Closed</v>
      </c>
      <c r="J1112" t="str">
        <v>Resolved; no further action required</v>
      </c>
      <c r="K1112" t="str">
        <v>Clinical Ops Manager</v>
      </c>
      <c r="L1112">
        <f>IF(G1112="High",3,IF(G1112="Medium",2,1))</f>
        <v>2</v>
      </c>
    </row>
    <row r="1113">
      <c r="A1113" t="str">
        <v>R-01112</v>
      </c>
      <c r="B1113" t="str">
        <v>S-0186</v>
      </c>
      <c r="C1113" t="str">
        <v>Compliance</v>
      </c>
      <c r="D1113" t="str">
        <v>Prior regulatory inspection finding not yet fully closed out</v>
      </c>
      <c r="E1113" t="str">
        <v>High</v>
      </c>
      <c r="F1113" t="str">
        <v>High</v>
      </c>
      <c r="G1113" t="str">
        <f>INDEX(Risk_Matrix!$B$2:$D$4,MATCH(E1113,Risk_Matrix!$A$2:$A$4,0),MATCH(F1113,Risk_Matrix!$B$1:$D$1,0))</f>
        <v>High</v>
      </c>
      <c r="H1113" s="1">
        <v>46105</v>
      </c>
      <c r="I1113" t="str">
        <v>Mitigated</v>
      </c>
      <c r="J1113" t="str">
        <v>Mitigation actions completed; residual risk accepted</v>
      </c>
      <c r="K1113" t="str">
        <v>Regulatory Affairs Lead</v>
      </c>
      <c r="L1113">
        <f>IF(G1113="High",3,IF(G1113="Medium",2,1))</f>
        <v>3</v>
      </c>
    </row>
    <row r="1114">
      <c r="A1114" t="str">
        <v>R-01113</v>
      </c>
      <c r="B1114" t="str">
        <v>S-0186</v>
      </c>
      <c r="C1114" t="str">
        <v>Enrollment</v>
      </c>
      <c r="D1114" t="str">
        <v>Historical seasonal enrollment slowdown observed at this site</v>
      </c>
      <c r="E1114" t="str">
        <v>Medium</v>
      </c>
      <c r="F1114" t="str">
        <v>Low</v>
      </c>
      <c r="G1114" t="str">
        <f>INDEX(Risk_Matrix!$B$2:$D$4,MATCH(E1114,Risk_Matrix!$A$2:$A$4,0),MATCH(F1114,Risk_Matrix!$B$1:$D$1,0))</f>
        <v>Low</v>
      </c>
      <c r="H1114" s="1">
        <v>46199</v>
      </c>
      <c r="I1114" t="str">
        <v>Mitigated</v>
      </c>
      <c r="J1114" t="str">
        <v>Corrective action implemented; monitored at next visit</v>
      </c>
      <c r="K1114" t="str">
        <v>Study Start-Up Specialist</v>
      </c>
      <c r="L1114">
        <f>IF(G1114="High",3,IF(G1114="Medium",2,1))</f>
        <v>1</v>
      </c>
    </row>
    <row r="1115">
      <c r="A1115" t="str">
        <v>R-01114</v>
      </c>
      <c r="B1115" t="str">
        <v>S-0186</v>
      </c>
      <c r="C1115" t="str">
        <v>Competitive</v>
      </c>
      <c r="D1115" t="str">
        <v>Overlapping investigator commitments across concurrent trials</v>
      </c>
      <c r="E1115" t="str">
        <v>Medium</v>
      </c>
      <c r="F1115" t="str">
        <v>Medium</v>
      </c>
      <c r="G1115" t="str">
        <f>INDEX(Risk_Matrix!$B$2:$D$4,MATCH(E1115,Risk_Matrix!$A$2:$A$4,0),MATCH(F1115,Risk_Matrix!$B$1:$D$1,0))</f>
        <v>Medium</v>
      </c>
      <c r="H1115" s="1">
        <v>46077</v>
      </c>
      <c r="I1115" t="str">
        <v>Monitoring</v>
      </c>
      <c r="J1115" t="str">
        <v>Tracking indicator reviewed at each monitoring visit</v>
      </c>
      <c r="K1115" t="str">
        <v>Regulatory Affairs Lead</v>
      </c>
      <c r="L1115">
        <f>IF(G1115="High",3,IF(G1115="Medium",2,1))</f>
        <v>2</v>
      </c>
    </row>
    <row r="1116">
      <c r="A1116" t="str">
        <v>R-01115</v>
      </c>
      <c r="B1116" t="str">
        <v>S-0186</v>
      </c>
      <c r="C1116" t="str">
        <v>Regulatory</v>
      </c>
      <c r="D1116" t="str">
        <v>Import/customs license renewal pending for investigational product</v>
      </c>
      <c r="E1116" t="str">
        <v>Low</v>
      </c>
      <c r="F1116" t="str">
        <v>Medium</v>
      </c>
      <c r="G1116" t="str">
        <f>INDEX(Risk_Matrix!$B$2:$D$4,MATCH(E1116,Risk_Matrix!$A$2:$A$4,0),MATCH(F1116,Risk_Matrix!$B$1:$D$1,0))</f>
        <v>Low</v>
      </c>
      <c r="H1116" s="1">
        <v>46072</v>
      </c>
      <c r="I1116" t="str">
        <v>Mitigated</v>
      </c>
      <c r="J1116" t="str">
        <v>Mitigation actions completed; residual risk accepted</v>
      </c>
      <c r="K1116" t="str">
        <v>Regulatory Affairs Lead</v>
      </c>
      <c r="L1116">
        <f>IF(G1116="High",3,IF(G1116="Medium",2,1))</f>
        <v>1</v>
      </c>
    </row>
    <row r="1117">
      <c r="A1117" t="str">
        <v>R-01116</v>
      </c>
      <c r="B1117" t="str">
        <v>S-0186</v>
      </c>
      <c r="C1117" t="str">
        <v>Data Integrity</v>
      </c>
      <c r="D1117" t="str">
        <v>EDC query resolution time above sponsor benchmark historically</v>
      </c>
      <c r="E1117" t="str">
        <v>High</v>
      </c>
      <c r="F1117" t="str">
        <v>High</v>
      </c>
      <c r="G1117" t="str">
        <f>INDEX(Risk_Matrix!$B$2:$D$4,MATCH(E1117,Risk_Matrix!$A$2:$A$4,0),MATCH(F1117,Risk_Matrix!$B$1:$D$1,0))</f>
        <v>High</v>
      </c>
      <c r="H1117" s="1">
        <v>46165</v>
      </c>
      <c r="I1117" t="str">
        <v>Open</v>
      </c>
      <c r="J1117" t="str">
        <v>Action plan pending sponsor/site review</v>
      </c>
      <c r="K1117" t="str">
        <v>Data Management Lead</v>
      </c>
      <c r="L1117">
        <f>IF(G1117="High",3,IF(G1117="Medium",2,1))</f>
        <v>3</v>
      </c>
    </row>
    <row r="1118">
      <c r="A1118" t="str">
        <v>R-01117</v>
      </c>
      <c r="B1118" t="str">
        <v>S-0187</v>
      </c>
      <c r="C1118" t="str">
        <v>Operational</v>
      </c>
      <c r="D1118" t="str">
        <v>Clinical coordinator role currently open, may delay start-up</v>
      </c>
      <c r="E1118" t="str">
        <v>High</v>
      </c>
      <c r="F1118" t="str">
        <v>Low</v>
      </c>
      <c r="G1118" t="str">
        <f>INDEX(Risk_Matrix!$B$2:$D$4,MATCH(E1118,Risk_Matrix!$A$2:$A$4,0),MATCH(F1118,Risk_Matrix!$B$1:$D$1,0))</f>
        <v>Medium</v>
      </c>
      <c r="H1118" s="1">
        <v>46150</v>
      </c>
      <c r="I1118" t="str">
        <v>Monitoring</v>
      </c>
      <c r="J1118" t="str">
        <v>Tracking indicator reviewed at each monitoring visit</v>
      </c>
      <c r="K1118" t="str">
        <v>Site Feasibility Lead</v>
      </c>
      <c r="L1118">
        <f>IF(G1118="High",3,IF(G1118="Medium",2,1))</f>
        <v>2</v>
      </c>
    </row>
    <row r="1119">
      <c r="A1119" t="str">
        <v>R-01118</v>
      </c>
      <c r="B1119" t="str">
        <v>S-0187</v>
      </c>
      <c r="C1119" t="str">
        <v>Compliance</v>
      </c>
      <c r="D1119" t="str">
        <v>GCP refresher training overdue for part of site staff</v>
      </c>
      <c r="E1119" t="str">
        <v>Low</v>
      </c>
      <c r="F1119" t="str">
        <v>Medium</v>
      </c>
      <c r="G1119" t="str">
        <f>INDEX(Risk_Matrix!$B$2:$D$4,MATCH(E1119,Risk_Matrix!$A$2:$A$4,0),MATCH(F1119,Risk_Matrix!$B$1:$D$1,0))</f>
        <v>Low</v>
      </c>
      <c r="H1119" s="1">
        <v>46105</v>
      </c>
      <c r="I1119" t="str">
        <v>Monitoring</v>
      </c>
      <c r="J1119" t="str">
        <v>Under active monitoring; escalate if trend worsens</v>
      </c>
      <c r="K1119" t="str">
        <v>Data Management Lead</v>
      </c>
      <c r="L1119">
        <f>IF(G1119="High",3,IF(G1119="Medium",2,1))</f>
        <v>1</v>
      </c>
    </row>
    <row r="1120">
      <c r="A1120" t="str">
        <v>R-01119</v>
      </c>
      <c r="B1120" t="str">
        <v>S-0187</v>
      </c>
      <c r="C1120" t="str">
        <v>Enrollment</v>
      </c>
      <c r="D1120" t="str">
        <v>Referral pipeline narrower than target eligible population</v>
      </c>
      <c r="E1120" t="str">
        <v>Low</v>
      </c>
      <c r="F1120" t="str">
        <v>High</v>
      </c>
      <c r="G1120" t="str">
        <f>INDEX(Risk_Matrix!$B$2:$D$4,MATCH(E1120,Risk_Matrix!$A$2:$A$4,0),MATCH(F1120,Risk_Matrix!$B$1:$D$1,0))</f>
        <v>Medium</v>
      </c>
      <c r="H1120" s="1">
        <v>46178</v>
      </c>
      <c r="I1120" t="str">
        <v>Open</v>
      </c>
      <c r="J1120" t="str">
        <v>Action plan pending sponsor/site review</v>
      </c>
      <c r="K1120" t="str">
        <v>Study Start-Up Specialist</v>
      </c>
      <c r="L1120">
        <f>IF(G1120="High",3,IF(G1120="Medium",2,1))</f>
        <v>2</v>
      </c>
    </row>
    <row r="1121">
      <c r="A1121" t="str">
        <v>R-01120</v>
      </c>
      <c r="B1121" t="str">
        <v>S-0187</v>
      </c>
      <c r="C1121" t="str">
        <v>Competitive</v>
      </c>
      <c r="D1121" t="str">
        <v>Overlapping investigator commitments across concurrent trials</v>
      </c>
      <c r="E1121" t="str">
        <v>Low</v>
      </c>
      <c r="F1121" t="str">
        <v>High</v>
      </c>
      <c r="G1121" t="str">
        <f>INDEX(Risk_Matrix!$B$2:$D$4,MATCH(E1121,Risk_Matrix!$A$2:$A$4,0),MATCH(F1121,Risk_Matrix!$B$1:$D$1,0))</f>
        <v>Medium</v>
      </c>
      <c r="H1121" s="1">
        <v>46113</v>
      </c>
      <c r="I1121" t="str">
        <v>Monitoring</v>
      </c>
      <c r="J1121" t="str">
        <v>Tracking indicator reviewed at each monitoring visit</v>
      </c>
      <c r="K1121" t="str">
        <v>Clinical Ops Manager</v>
      </c>
      <c r="L1121">
        <f>IF(G1121="High",3,IF(G1121="Medium",2,1))</f>
        <v>2</v>
      </c>
    </row>
    <row r="1122">
      <c r="A1122" t="str">
        <v>R-01121</v>
      </c>
      <c r="B1122" t="str">
        <v>S-0187</v>
      </c>
      <c r="C1122" t="str">
        <v>Regulatory</v>
      </c>
      <c r="D1122" t="str">
        <v>Recent local regulatory policy change may affect approval timeline</v>
      </c>
      <c r="E1122" t="str">
        <v>Medium</v>
      </c>
      <c r="F1122" t="str">
        <v>Medium</v>
      </c>
      <c r="G1122" t="str">
        <f>INDEX(Risk_Matrix!$B$2:$D$4,MATCH(E1122,Risk_Matrix!$A$2:$A$4,0),MATCH(F1122,Risk_Matrix!$B$1:$D$1,0))</f>
        <v>Medium</v>
      </c>
      <c r="H1122" s="1">
        <v>46164</v>
      </c>
      <c r="I1122" t="str">
        <v>Open</v>
      </c>
      <c r="J1122" t="str">
        <v>Mitigation plan to be defined during site initiation visit</v>
      </c>
      <c r="K1122" t="str">
        <v>Regulatory Affairs Lead</v>
      </c>
      <c r="L1122">
        <f>IF(G1122="High",3,IF(G1122="Medium",2,1))</f>
        <v>2</v>
      </c>
    </row>
    <row r="1123">
      <c r="A1123" t="str">
        <v>R-01122</v>
      </c>
      <c r="B1123" t="str">
        <v>S-0187</v>
      </c>
      <c r="C1123" t="str">
        <v>Data Integrity</v>
      </c>
      <c r="D1123" t="str">
        <v>Source data verification gap flagged in a previous monitoring visit</v>
      </c>
      <c r="E1123" t="str">
        <v>Low</v>
      </c>
      <c r="F1123" t="str">
        <v>Low</v>
      </c>
      <c r="G1123" t="str">
        <f>INDEX(Risk_Matrix!$B$2:$D$4,MATCH(E1123,Risk_Matrix!$A$2:$A$4,0),MATCH(F1123,Risk_Matrix!$B$1:$D$1,0))</f>
        <v>Low</v>
      </c>
      <c r="H1123" s="1">
        <v>46087</v>
      </c>
      <c r="I1123" t="str">
        <v>Closed</v>
      </c>
      <c r="J1123" t="str">
        <v>Issue closed out following corrective action</v>
      </c>
      <c r="K1123" t="str">
        <v>Data Management Lead</v>
      </c>
      <c r="L1123">
        <f>IF(G1123="High",3,IF(G1123="Medium",2,1))</f>
        <v>1</v>
      </c>
    </row>
    <row r="1124">
      <c r="A1124" t="str">
        <v>R-01123</v>
      </c>
      <c r="B1124" t="str">
        <v>S-0188</v>
      </c>
      <c r="C1124" t="str">
        <v>Operational</v>
      </c>
      <c r="D1124" t="str">
        <v>Backup power/generator certification not yet confirmed</v>
      </c>
      <c r="E1124" t="str">
        <v>Medium</v>
      </c>
      <c r="F1124" t="str">
        <v>Medium</v>
      </c>
      <c r="G1124" t="str">
        <f>INDEX(Risk_Matrix!$B$2:$D$4,MATCH(E1124,Risk_Matrix!$A$2:$A$4,0),MATCH(F1124,Risk_Matrix!$B$1:$D$1,0))</f>
        <v>Medium</v>
      </c>
      <c r="H1124" s="1">
        <v>46219</v>
      </c>
      <c r="I1124" t="str">
        <v>Closed</v>
      </c>
      <c r="J1124" t="str">
        <v>Resolved; no further action required</v>
      </c>
      <c r="K1124" t="str">
        <v>Clinical Ops Manager</v>
      </c>
      <c r="L1124">
        <f>IF(G1124="High",3,IF(G1124="Medium",2,1))</f>
        <v>2</v>
      </c>
    </row>
    <row r="1125">
      <c r="A1125" t="str">
        <v>R-01124</v>
      </c>
      <c r="B1125" t="str">
        <v>S-0188</v>
      </c>
      <c r="C1125" t="str">
        <v>Compliance</v>
      </c>
      <c r="D1125" t="str">
        <v>GCP refresher training overdue for part of site staff</v>
      </c>
      <c r="E1125" t="str">
        <v>High</v>
      </c>
      <c r="F1125" t="str">
        <v>High</v>
      </c>
      <c r="G1125" t="str">
        <f>INDEX(Risk_Matrix!$B$2:$D$4,MATCH(E1125,Risk_Matrix!$A$2:$A$4,0),MATCH(F1125,Risk_Matrix!$B$1:$D$1,0))</f>
        <v>High</v>
      </c>
      <c r="H1125" s="1">
        <v>46067</v>
      </c>
      <c r="I1125" t="str">
        <v>Monitoring</v>
      </c>
      <c r="J1125" t="str">
        <v>Under active monitoring; escalate if trend worsens</v>
      </c>
      <c r="K1125" t="str">
        <v>Regulatory Affairs Lead</v>
      </c>
      <c r="L1125">
        <f>IF(G1125="High",3,IF(G1125="Medium",2,1))</f>
        <v>3</v>
      </c>
    </row>
    <row r="1126">
      <c r="A1126" t="str">
        <v>R-01125</v>
      </c>
      <c r="B1126" t="str">
        <v>S-0188</v>
      </c>
      <c r="C1126" t="str">
        <v>Enrollment</v>
      </c>
      <c r="D1126" t="str">
        <v>Screen failure rate above regional average in past studies</v>
      </c>
      <c r="E1126" t="str">
        <v>High</v>
      </c>
      <c r="F1126" t="str">
        <v>Low</v>
      </c>
      <c r="G1126" t="str">
        <f>INDEX(Risk_Matrix!$B$2:$D$4,MATCH(E1126,Risk_Matrix!$A$2:$A$4,0),MATCH(F1126,Risk_Matrix!$B$1:$D$1,0))</f>
        <v>Medium</v>
      </c>
      <c r="H1126" s="1">
        <v>46236</v>
      </c>
      <c r="I1126" t="str">
        <v>Mitigated</v>
      </c>
      <c r="J1126" t="str">
        <v>Mitigation actions completed; residual risk accepted</v>
      </c>
      <c r="K1126" t="str">
        <v>Study Start-Up Specialist</v>
      </c>
      <c r="L1126">
        <f>IF(G1126="High",3,IF(G1126="Medium",2,1))</f>
        <v>2</v>
      </c>
    </row>
    <row r="1127">
      <c r="A1127" t="str">
        <v>R-01126</v>
      </c>
      <c r="B1127" t="str">
        <v>S-0188</v>
      </c>
      <c r="C1127" t="str">
        <v>Competitive</v>
      </c>
      <c r="D1127" t="str">
        <v>One or more competing trials recruiting the same indication nearby</v>
      </c>
      <c r="E1127" t="str">
        <v>Low</v>
      </c>
      <c r="F1127" t="str">
        <v>Low</v>
      </c>
      <c r="G1127" t="str">
        <f>INDEX(Risk_Matrix!$B$2:$D$4,MATCH(E1127,Risk_Matrix!$A$2:$A$4,0),MATCH(F1127,Risk_Matrix!$B$1:$D$1,0))</f>
        <v>Low</v>
      </c>
      <c r="H1127" s="1">
        <v>46169</v>
      </c>
      <c r="I1127" t="str">
        <v>Closed</v>
      </c>
      <c r="J1127" t="str">
        <v>Issue closed out following corrective action</v>
      </c>
      <c r="K1127" t="str">
        <v>Clinical Ops Manager</v>
      </c>
      <c r="L1127">
        <f>IF(G1127="High",3,IF(G1127="Medium",2,1))</f>
        <v>1</v>
      </c>
    </row>
    <row r="1128">
      <c r="A1128" t="str">
        <v>R-01127</v>
      </c>
      <c r="B1128" t="str">
        <v>S-0188</v>
      </c>
      <c r="C1128" t="str">
        <v>Regulatory</v>
      </c>
      <c r="D1128" t="str">
        <v>Import/customs license renewal pending for investigational product</v>
      </c>
      <c r="E1128" t="str">
        <v>High</v>
      </c>
      <c r="F1128" t="str">
        <v>Low</v>
      </c>
      <c r="G1128" t="str">
        <f>INDEX(Risk_Matrix!$B$2:$D$4,MATCH(E1128,Risk_Matrix!$A$2:$A$4,0),MATCH(F1128,Risk_Matrix!$B$1:$D$1,0))</f>
        <v>Medium</v>
      </c>
      <c r="H1128" s="1">
        <v>46089</v>
      </c>
      <c r="I1128" t="str">
        <v>Monitoring</v>
      </c>
      <c r="J1128" t="str">
        <v>Tracking indicator reviewed at each monitoring visit</v>
      </c>
      <c r="K1128" t="str">
        <v>Regulatory Affairs Lead</v>
      </c>
      <c r="L1128">
        <f>IF(G1128="High",3,IF(G1128="Medium",2,1))</f>
        <v>2</v>
      </c>
    </row>
    <row r="1129">
      <c r="A1129" t="str">
        <v>R-01128</v>
      </c>
      <c r="B1129" t="str">
        <v>S-0188</v>
      </c>
      <c r="C1129" t="str">
        <v>Data Integrity</v>
      </c>
      <c r="D1129" t="str">
        <v>Source data verification gap flagged in a previous monitoring visit</v>
      </c>
      <c r="E1129" t="str">
        <v>High</v>
      </c>
      <c r="F1129" t="str">
        <v>Medium</v>
      </c>
      <c r="G1129" t="str">
        <f>INDEX(Risk_Matrix!$B$2:$D$4,MATCH(E1129,Risk_Matrix!$A$2:$A$4,0),MATCH(F1129,Risk_Matrix!$B$1:$D$1,0))</f>
        <v>High</v>
      </c>
      <c r="H1129" s="1">
        <v>46075</v>
      </c>
      <c r="I1129" t="str">
        <v>Monitoring</v>
      </c>
      <c r="J1129" t="str">
        <v>Under active monitoring; escalate if trend worsens</v>
      </c>
      <c r="K1129" t="str">
        <v>Data Management Lead</v>
      </c>
      <c r="L1129">
        <f>IF(G1129="High",3,IF(G1129="Medium",2,1))</f>
        <v>3</v>
      </c>
    </row>
    <row r="1130">
      <c r="A1130" t="str">
        <v>R-01129</v>
      </c>
      <c r="B1130" t="str">
        <v>S-0189</v>
      </c>
      <c r="C1130" t="str">
        <v>Operational</v>
      </c>
      <c r="D1130" t="str">
        <v>Nursing staff ratio below recommended threshold for trial volume</v>
      </c>
      <c r="E1130" t="str">
        <v>Medium</v>
      </c>
      <c r="F1130" t="str">
        <v>High</v>
      </c>
      <c r="G1130" t="str">
        <f>INDEX(Risk_Matrix!$B$2:$D$4,MATCH(E1130,Risk_Matrix!$A$2:$A$4,0),MATCH(F1130,Risk_Matrix!$B$1:$D$1,0))</f>
        <v>High</v>
      </c>
      <c r="H1130" s="1">
        <v>46206</v>
      </c>
      <c r="I1130" t="str">
        <v>Monitoring</v>
      </c>
      <c r="J1130" t="str">
        <v>Under active monitoring; escalate if trend worsens</v>
      </c>
      <c r="K1130" t="str">
        <v>Clinical Ops Manager</v>
      </c>
      <c r="L1130">
        <f>IF(G1130="High",3,IF(G1130="Medium",2,1))</f>
        <v>3</v>
      </c>
    </row>
    <row r="1131">
      <c r="A1131" t="str">
        <v>R-01130</v>
      </c>
      <c r="B1131" t="str">
        <v>S-0189</v>
      </c>
      <c r="C1131" t="str">
        <v>Compliance</v>
      </c>
      <c r="D1131" t="str">
        <v>Prior regulatory inspection finding not yet fully closed out</v>
      </c>
      <c r="E1131" t="str">
        <v>Medium</v>
      </c>
      <c r="F1131" t="str">
        <v>High</v>
      </c>
      <c r="G1131" t="str">
        <f>INDEX(Risk_Matrix!$B$2:$D$4,MATCH(E1131,Risk_Matrix!$A$2:$A$4,0),MATCH(F1131,Risk_Matrix!$B$1:$D$1,0))</f>
        <v>High</v>
      </c>
      <c r="H1131" s="1">
        <v>46083</v>
      </c>
      <c r="I1131" t="str">
        <v>Monitoring</v>
      </c>
      <c r="J1131" t="str">
        <v>Tracking indicator reviewed at each monitoring visit</v>
      </c>
      <c r="K1131" t="str">
        <v>Regulatory Affairs Lead</v>
      </c>
      <c r="L1131">
        <f>IF(G1131="High",3,IF(G1131="Medium",2,1))</f>
        <v>3</v>
      </c>
    </row>
    <row r="1132">
      <c r="A1132" t="str">
        <v>R-01131</v>
      </c>
      <c r="B1132" t="str">
        <v>S-0189</v>
      </c>
      <c r="C1132" t="str">
        <v>Enrollment</v>
      </c>
      <c r="D1132" t="str">
        <v>Historical seasonal enrollment slowdown observed at this site</v>
      </c>
      <c r="E1132" t="str">
        <v>Low</v>
      </c>
      <c r="F1132" t="str">
        <v>Low</v>
      </c>
      <c r="G1132" t="str">
        <f>INDEX(Risk_Matrix!$B$2:$D$4,MATCH(E1132,Risk_Matrix!$A$2:$A$4,0),MATCH(F1132,Risk_Matrix!$B$1:$D$1,0))</f>
        <v>Low</v>
      </c>
      <c r="H1132" s="1">
        <v>46092</v>
      </c>
      <c r="I1132" t="str">
        <v>Monitoring</v>
      </c>
      <c r="J1132" t="str">
        <v>Under active monitoring; escalate if trend worsens</v>
      </c>
      <c r="K1132" t="str">
        <v>Site Feasibility Lead</v>
      </c>
      <c r="L1132">
        <f>IF(G1132="High",3,IF(G1132="Medium",2,1))</f>
        <v>1</v>
      </c>
    </row>
    <row r="1133">
      <c r="A1133" t="str">
        <v>R-01132</v>
      </c>
      <c r="B1133" t="str">
        <v>S-0189</v>
      </c>
      <c r="C1133" t="str">
        <v>Competitive</v>
      </c>
      <c r="D1133" t="str">
        <v>Shared patient pool with an adjacent high-volume site</v>
      </c>
      <c r="E1133" t="str">
        <v>Low</v>
      </c>
      <c r="F1133" t="str">
        <v>Low</v>
      </c>
      <c r="G1133" t="str">
        <f>INDEX(Risk_Matrix!$B$2:$D$4,MATCH(E1133,Risk_Matrix!$A$2:$A$4,0),MATCH(F1133,Risk_Matrix!$B$1:$D$1,0))</f>
        <v>Low</v>
      </c>
      <c r="H1133" s="1">
        <v>46158</v>
      </c>
      <c r="I1133" t="str">
        <v>Mitigated</v>
      </c>
      <c r="J1133" t="str">
        <v>Mitigation actions completed; residual risk accepted</v>
      </c>
      <c r="K1133" t="str">
        <v>Clinical Ops Manager</v>
      </c>
      <c r="L1133">
        <f>IF(G1133="High",3,IF(G1133="Medium",2,1))</f>
        <v>1</v>
      </c>
    </row>
    <row r="1134">
      <c r="A1134" t="str">
        <v>R-01133</v>
      </c>
      <c r="B1134" t="str">
        <v>S-0189</v>
      </c>
      <c r="C1134" t="str">
        <v>Regulatory</v>
      </c>
      <c r="D1134" t="str">
        <v>Local ethics committee review queue longer than regional average</v>
      </c>
      <c r="E1134" t="str">
        <v>Low</v>
      </c>
      <c r="F1134" t="str">
        <v>Low</v>
      </c>
      <c r="G1134" t="str">
        <f>INDEX(Risk_Matrix!$B$2:$D$4,MATCH(E1134,Risk_Matrix!$A$2:$A$4,0),MATCH(F1134,Risk_Matrix!$B$1:$D$1,0))</f>
        <v>Low</v>
      </c>
      <c r="H1134" s="1">
        <v>46161</v>
      </c>
      <c r="I1134" t="str">
        <v>Monitoring</v>
      </c>
      <c r="J1134" t="str">
        <v>Tracking indicator reviewed at each monitoring visit</v>
      </c>
      <c r="K1134" t="str">
        <v>Regulatory Affairs Lead</v>
      </c>
      <c r="L1134">
        <f>IF(G1134="High",3,IF(G1134="Medium",2,1))</f>
        <v>1</v>
      </c>
    </row>
    <row r="1135">
      <c r="A1135" t="str">
        <v>R-01134</v>
      </c>
      <c r="B1135" t="str">
        <v>S-0189</v>
      </c>
      <c r="C1135" t="str">
        <v>Data Integrity</v>
      </c>
      <c r="D1135" t="str">
        <v>Site is new to the sponsor's EDC platform, limited track record</v>
      </c>
      <c r="E1135" t="str">
        <v>Medium</v>
      </c>
      <c r="F1135" t="str">
        <v>High</v>
      </c>
      <c r="G1135" t="str">
        <f>INDEX(Risk_Matrix!$B$2:$D$4,MATCH(E1135,Risk_Matrix!$A$2:$A$4,0),MATCH(F1135,Risk_Matrix!$B$1:$D$1,0))</f>
        <v>High</v>
      </c>
      <c r="H1135" s="1">
        <v>46223</v>
      </c>
      <c r="I1135" t="str">
        <v>Open</v>
      </c>
      <c r="J1135" t="str">
        <v>Mitigation plan to be defined during site initiation visit</v>
      </c>
      <c r="K1135" t="str">
        <v>Data Management Lead</v>
      </c>
      <c r="L1135">
        <f>IF(G1135="High",3,IF(G1135="Medium",2,1))</f>
        <v>3</v>
      </c>
    </row>
    <row r="1136">
      <c r="A1136" t="str">
        <v>R-01135</v>
      </c>
      <c r="B1136" t="str">
        <v>S-0190</v>
      </c>
      <c r="C1136" t="str">
        <v>Operational</v>
      </c>
      <c r="D1136" t="str">
        <v>Nursing staff ratio below recommended threshold for trial volume</v>
      </c>
      <c r="E1136" t="str">
        <v>High</v>
      </c>
      <c r="F1136" t="str">
        <v>High</v>
      </c>
      <c r="G1136" t="str">
        <f>INDEX(Risk_Matrix!$B$2:$D$4,MATCH(E1136,Risk_Matrix!$A$2:$A$4,0),MATCH(F1136,Risk_Matrix!$B$1:$D$1,0))</f>
        <v>High</v>
      </c>
      <c r="H1136" s="1">
        <v>46216</v>
      </c>
      <c r="I1136" t="str">
        <v>Open</v>
      </c>
      <c r="J1136" t="str">
        <v>Mitigation plan to be defined during site initiation visit</v>
      </c>
      <c r="K1136" t="str">
        <v>Clinical Ops Manager</v>
      </c>
      <c r="L1136">
        <f>IF(G1136="High",3,IF(G1136="Medium",2,1))</f>
        <v>3</v>
      </c>
    </row>
    <row r="1137">
      <c r="A1137" t="str">
        <v>R-01136</v>
      </c>
      <c r="B1137" t="str">
        <v>S-0190</v>
      </c>
      <c r="C1137" t="str">
        <v>Compliance</v>
      </c>
      <c r="D1137" t="str">
        <v>Informed consent documentation gap flagged in last internal audit</v>
      </c>
      <c r="E1137" t="str">
        <v>Low</v>
      </c>
      <c r="F1137" t="str">
        <v>Low</v>
      </c>
      <c r="G1137" t="str">
        <f>INDEX(Risk_Matrix!$B$2:$D$4,MATCH(E1137,Risk_Matrix!$A$2:$A$4,0),MATCH(F1137,Risk_Matrix!$B$1:$D$1,0))</f>
        <v>Low</v>
      </c>
      <c r="H1137" s="1">
        <v>46224</v>
      </c>
      <c r="I1137" t="str">
        <v>Monitoring</v>
      </c>
      <c r="J1137" t="str">
        <v>Tracking indicator reviewed at each monitoring visit</v>
      </c>
      <c r="K1137" t="str">
        <v>Regulatory Affairs Lead</v>
      </c>
      <c r="L1137">
        <f>IF(G1137="High",3,IF(G1137="Medium",2,1))</f>
        <v>1</v>
      </c>
    </row>
    <row r="1138">
      <c r="A1138" t="str">
        <v>R-01137</v>
      </c>
      <c r="B1138" t="str">
        <v>S-0190</v>
      </c>
      <c r="C1138" t="str">
        <v>Enrollment</v>
      </c>
      <c r="D1138" t="str">
        <v>Screen failure rate above regional average in past studies</v>
      </c>
      <c r="E1138" t="str">
        <v>Medium</v>
      </c>
      <c r="F1138" t="str">
        <v>High</v>
      </c>
      <c r="G1138" t="str">
        <f>INDEX(Risk_Matrix!$B$2:$D$4,MATCH(E1138,Risk_Matrix!$A$2:$A$4,0),MATCH(F1138,Risk_Matrix!$B$1:$D$1,0))</f>
        <v>High</v>
      </c>
      <c r="H1138" s="1">
        <v>46158</v>
      </c>
      <c r="I1138" t="str">
        <v>Monitoring</v>
      </c>
      <c r="J1138" t="str">
        <v>Under active monitoring; escalate if trend worsens</v>
      </c>
      <c r="K1138" t="str">
        <v>Study Start-Up Specialist</v>
      </c>
      <c r="L1138">
        <f>IF(G1138="High",3,IF(G1138="Medium",2,1))</f>
        <v>3</v>
      </c>
    </row>
    <row r="1139">
      <c r="A1139" t="str">
        <v>R-01138</v>
      </c>
      <c r="B1139" t="str">
        <v>S-0190</v>
      </c>
      <c r="C1139" t="str">
        <v>Competitive</v>
      </c>
      <c r="D1139" t="str">
        <v>Overlapping investigator commitments across concurrent trials</v>
      </c>
      <c r="E1139" t="str">
        <v>High</v>
      </c>
      <c r="F1139" t="str">
        <v>Low</v>
      </c>
      <c r="G1139" t="str">
        <f>INDEX(Risk_Matrix!$B$2:$D$4,MATCH(E1139,Risk_Matrix!$A$2:$A$4,0),MATCH(F1139,Risk_Matrix!$B$1:$D$1,0))</f>
        <v>Medium</v>
      </c>
      <c r="H1139" s="1">
        <v>46165</v>
      </c>
      <c r="I1139" t="str">
        <v>Open</v>
      </c>
      <c r="J1139" t="str">
        <v>Action plan pending sponsor/site review</v>
      </c>
      <c r="K1139" t="str">
        <v>Clinical Ops Manager</v>
      </c>
      <c r="L1139">
        <f>IF(G1139="High",3,IF(G1139="Medium",2,1))</f>
        <v>2</v>
      </c>
    </row>
    <row r="1140">
      <c r="A1140" t="str">
        <v>R-01139</v>
      </c>
      <c r="B1140" t="str">
        <v>S-0190</v>
      </c>
      <c r="C1140" t="str">
        <v>Regulatory</v>
      </c>
      <c r="D1140" t="str">
        <v>Local ethics committee review queue longer than regional average</v>
      </c>
      <c r="E1140" t="str">
        <v>High</v>
      </c>
      <c r="F1140" t="str">
        <v>Low</v>
      </c>
      <c r="G1140" t="str">
        <f>INDEX(Risk_Matrix!$B$2:$D$4,MATCH(E1140,Risk_Matrix!$A$2:$A$4,0),MATCH(F1140,Risk_Matrix!$B$1:$D$1,0))</f>
        <v>Medium</v>
      </c>
      <c r="H1140" s="1">
        <v>46057</v>
      </c>
      <c r="I1140" t="str">
        <v>Mitigated</v>
      </c>
      <c r="J1140" t="str">
        <v>Corrective action implemented; monitored at next visit</v>
      </c>
      <c r="K1140" t="str">
        <v>Regulatory Affairs Lead</v>
      </c>
      <c r="L1140">
        <f>IF(G1140="High",3,IF(G1140="Medium",2,1))</f>
        <v>2</v>
      </c>
    </row>
    <row r="1141">
      <c r="A1141" t="str">
        <v>R-01140</v>
      </c>
      <c r="B1141" t="str">
        <v>S-0190</v>
      </c>
      <c r="C1141" t="str">
        <v>Data Integrity</v>
      </c>
      <c r="D1141" t="str">
        <v>Site is new to the sponsor's EDC platform, limited track record</v>
      </c>
      <c r="E1141" t="str">
        <v>High</v>
      </c>
      <c r="F1141" t="str">
        <v>High</v>
      </c>
      <c r="G1141" t="str">
        <f>INDEX(Risk_Matrix!$B$2:$D$4,MATCH(E1141,Risk_Matrix!$A$2:$A$4,0),MATCH(F1141,Risk_Matrix!$B$1:$D$1,0))</f>
        <v>High</v>
      </c>
      <c r="H1141" s="1">
        <v>46094</v>
      </c>
      <c r="I1141" t="str">
        <v>Monitoring</v>
      </c>
      <c r="J1141" t="str">
        <v>Tracking indicator reviewed at each monitoring visit</v>
      </c>
      <c r="K1141" t="str">
        <v>Data Management Lead</v>
      </c>
      <c r="L1141">
        <f>IF(G1141="High",3,IF(G1141="Medium",2,1))</f>
        <v>3</v>
      </c>
    </row>
    <row r="1142">
      <c r="A1142" t="str">
        <v>R-01141</v>
      </c>
      <c r="B1142" t="str">
        <v>S-0191</v>
      </c>
      <c r="C1142" t="str">
        <v>Operational</v>
      </c>
      <c r="D1142" t="str">
        <v>Key equipment calibration/certification renewal pending</v>
      </c>
      <c r="E1142" t="str">
        <v>Low</v>
      </c>
      <c r="F1142" t="str">
        <v>Low</v>
      </c>
      <c r="G1142" t="str">
        <f>INDEX(Risk_Matrix!$B$2:$D$4,MATCH(E1142,Risk_Matrix!$A$2:$A$4,0),MATCH(F1142,Risk_Matrix!$B$1:$D$1,0))</f>
        <v>Low</v>
      </c>
      <c r="H1142" s="1">
        <v>46132</v>
      </c>
      <c r="I1142" t="str">
        <v>Mitigated</v>
      </c>
      <c r="J1142" t="str">
        <v>Corrective action implemented; monitored at next visit</v>
      </c>
      <c r="K1142" t="str">
        <v>Clinical Ops Manager</v>
      </c>
      <c r="L1142">
        <f>IF(G1142="High",3,IF(G1142="Medium",2,1))</f>
        <v>1</v>
      </c>
    </row>
    <row r="1143">
      <c r="A1143" t="str">
        <v>R-01142</v>
      </c>
      <c r="B1143" t="str">
        <v>S-0191</v>
      </c>
      <c r="C1143" t="str">
        <v>Compliance</v>
      </c>
      <c r="D1143" t="str">
        <v>Prior regulatory inspection finding not yet fully closed out</v>
      </c>
      <c r="E1143" t="str">
        <v>High</v>
      </c>
      <c r="F1143" t="str">
        <v>Medium</v>
      </c>
      <c r="G1143" t="str">
        <f>INDEX(Risk_Matrix!$B$2:$D$4,MATCH(E1143,Risk_Matrix!$A$2:$A$4,0),MATCH(F1143,Risk_Matrix!$B$1:$D$1,0))</f>
        <v>High</v>
      </c>
      <c r="H1143" s="1">
        <v>46235</v>
      </c>
      <c r="I1143" t="str">
        <v>Open</v>
      </c>
      <c r="J1143" t="str">
        <v>Action plan pending sponsor/site review</v>
      </c>
      <c r="K1143" t="str">
        <v>Data Management Lead</v>
      </c>
      <c r="L1143">
        <f>IF(G1143="High",3,IF(G1143="Medium",2,1))</f>
        <v>3</v>
      </c>
    </row>
    <row r="1144">
      <c r="A1144" t="str">
        <v>R-01143</v>
      </c>
      <c r="B1144" t="str">
        <v>S-0191</v>
      </c>
      <c r="C1144" t="str">
        <v>Enrollment</v>
      </c>
      <c r="D1144" t="str">
        <v>Historical seasonal enrollment slowdown observed at this site</v>
      </c>
      <c r="E1144" t="str">
        <v>Low</v>
      </c>
      <c r="F1144" t="str">
        <v>High</v>
      </c>
      <c r="G1144" t="str">
        <f>INDEX(Risk_Matrix!$B$2:$D$4,MATCH(E1144,Risk_Matrix!$A$2:$A$4,0),MATCH(F1144,Risk_Matrix!$B$1:$D$1,0))</f>
        <v>Medium</v>
      </c>
      <c r="H1144" s="1">
        <v>46076</v>
      </c>
      <c r="I1144" t="str">
        <v>Mitigated</v>
      </c>
      <c r="J1144" t="str">
        <v>Corrective action implemented; monitored at next visit</v>
      </c>
      <c r="K1144" t="str">
        <v>Site Feasibility Lead</v>
      </c>
      <c r="L1144">
        <f>IF(G1144="High",3,IF(G1144="Medium",2,1))</f>
        <v>2</v>
      </c>
    </row>
    <row r="1145">
      <c r="A1145" t="str">
        <v>R-01144</v>
      </c>
      <c r="B1145" t="str">
        <v>S-0191</v>
      </c>
      <c r="C1145" t="str">
        <v>Competitive</v>
      </c>
      <c r="D1145" t="str">
        <v>One or more competing trials recruiting the same indication nearby</v>
      </c>
      <c r="E1145" t="str">
        <v>Low</v>
      </c>
      <c r="F1145" t="str">
        <v>Medium</v>
      </c>
      <c r="G1145" t="str">
        <f>INDEX(Risk_Matrix!$B$2:$D$4,MATCH(E1145,Risk_Matrix!$A$2:$A$4,0),MATCH(F1145,Risk_Matrix!$B$1:$D$1,0))</f>
        <v>Low</v>
      </c>
      <c r="H1145" s="1">
        <v>46218</v>
      </c>
      <c r="I1145" t="str">
        <v>Open</v>
      </c>
      <c r="J1145" t="str">
        <v>Action plan pending sponsor/site review</v>
      </c>
      <c r="K1145" t="str">
        <v>Clinical Ops Manager</v>
      </c>
      <c r="L1145">
        <f>IF(G1145="High",3,IF(G1145="Medium",2,1))</f>
        <v>1</v>
      </c>
    </row>
    <row r="1146">
      <c r="A1146" t="str">
        <v>R-01145</v>
      </c>
      <c r="B1146" t="str">
        <v>S-0191</v>
      </c>
      <c r="C1146" t="str">
        <v>Regulatory</v>
      </c>
      <c r="D1146" t="str">
        <v>Import/customs license renewal pending for investigational product</v>
      </c>
      <c r="E1146" t="str">
        <v>Medium</v>
      </c>
      <c r="F1146" t="str">
        <v>High</v>
      </c>
      <c r="G1146" t="str">
        <f>INDEX(Risk_Matrix!$B$2:$D$4,MATCH(E1146,Risk_Matrix!$A$2:$A$4,0),MATCH(F1146,Risk_Matrix!$B$1:$D$1,0))</f>
        <v>High</v>
      </c>
      <c r="H1146" s="1">
        <v>46229</v>
      </c>
      <c r="I1146" t="str">
        <v>Monitoring</v>
      </c>
      <c r="J1146" t="str">
        <v>Tracking indicator reviewed at each monitoring visit</v>
      </c>
      <c r="K1146" t="str">
        <v>Regulatory Affairs Lead</v>
      </c>
      <c r="L1146">
        <f>IF(G1146="High",3,IF(G1146="Medium",2,1))</f>
        <v>3</v>
      </c>
    </row>
    <row r="1147">
      <c r="A1147" t="str">
        <v>R-01146</v>
      </c>
      <c r="B1147" t="str">
        <v>S-0191</v>
      </c>
      <c r="C1147" t="str">
        <v>Data Integrity</v>
      </c>
      <c r="D1147" t="str">
        <v>Source data verification gap flagged in a previous monitoring visit</v>
      </c>
      <c r="E1147" t="str">
        <v>Medium</v>
      </c>
      <c r="F1147" t="str">
        <v>High</v>
      </c>
      <c r="G1147" t="str">
        <f>INDEX(Risk_Matrix!$B$2:$D$4,MATCH(E1147,Risk_Matrix!$A$2:$A$4,0),MATCH(F1147,Risk_Matrix!$B$1:$D$1,0))</f>
        <v>High</v>
      </c>
      <c r="H1147" s="1">
        <v>46216</v>
      </c>
      <c r="I1147" t="str">
        <v>Open</v>
      </c>
      <c r="J1147" t="str">
        <v>Action plan pending sponsor/site review</v>
      </c>
      <c r="K1147" t="str">
        <v>Data Management Lead</v>
      </c>
      <c r="L1147">
        <f>IF(G1147="High",3,IF(G1147="Medium",2,1))</f>
        <v>3</v>
      </c>
    </row>
    <row r="1148">
      <c r="A1148" t="str">
        <v>R-01147</v>
      </c>
      <c r="B1148" t="str">
        <v>S-0192</v>
      </c>
      <c r="C1148" t="str">
        <v>Operational</v>
      </c>
      <c r="D1148" t="str">
        <v>Nursing staff ratio below recommended threshold for trial volume</v>
      </c>
      <c r="E1148" t="str">
        <v>Medium</v>
      </c>
      <c r="F1148" t="str">
        <v>High</v>
      </c>
      <c r="G1148" t="str">
        <f>INDEX(Risk_Matrix!$B$2:$D$4,MATCH(E1148,Risk_Matrix!$A$2:$A$4,0),MATCH(F1148,Risk_Matrix!$B$1:$D$1,0))</f>
        <v>High</v>
      </c>
      <c r="H1148" s="1">
        <v>46204</v>
      </c>
      <c r="I1148" t="str">
        <v>Monitoring</v>
      </c>
      <c r="J1148" t="str">
        <v>Under active monitoring; escalate if trend worsens</v>
      </c>
      <c r="K1148" t="str">
        <v>Clinical Ops Manager</v>
      </c>
      <c r="L1148">
        <f>IF(G1148="High",3,IF(G1148="Medium",2,1))</f>
        <v>3</v>
      </c>
    </row>
    <row r="1149">
      <c r="A1149" t="str">
        <v>R-01148</v>
      </c>
      <c r="B1149" t="str">
        <v>S-0192</v>
      </c>
      <c r="C1149" t="str">
        <v>Compliance</v>
      </c>
      <c r="D1149" t="str">
        <v>Prior regulatory inspection finding not yet fully closed out</v>
      </c>
      <c r="E1149" t="str">
        <v>High</v>
      </c>
      <c r="F1149" t="str">
        <v>Medium</v>
      </c>
      <c r="G1149" t="str">
        <f>INDEX(Risk_Matrix!$B$2:$D$4,MATCH(E1149,Risk_Matrix!$A$2:$A$4,0),MATCH(F1149,Risk_Matrix!$B$1:$D$1,0))</f>
        <v>High</v>
      </c>
      <c r="H1149" s="1">
        <v>46209</v>
      </c>
      <c r="I1149" t="str">
        <v>Open</v>
      </c>
      <c r="J1149" t="str">
        <v>Action plan pending sponsor/site review</v>
      </c>
      <c r="K1149" t="str">
        <v>Data Management Lead</v>
      </c>
      <c r="L1149">
        <f>IF(G1149="High",3,IF(G1149="Medium",2,1))</f>
        <v>3</v>
      </c>
    </row>
    <row r="1150">
      <c r="A1150" t="str">
        <v>R-01149</v>
      </c>
      <c r="B1150" t="str">
        <v>S-0192</v>
      </c>
      <c r="C1150" t="str">
        <v>Enrollment</v>
      </c>
      <c r="D1150" t="str">
        <v>Patient travel distance may affect long-term retention</v>
      </c>
      <c r="E1150" t="str">
        <v>Low</v>
      </c>
      <c r="F1150" t="str">
        <v>Low</v>
      </c>
      <c r="G1150" t="str">
        <f>INDEX(Risk_Matrix!$B$2:$D$4,MATCH(E1150,Risk_Matrix!$A$2:$A$4,0),MATCH(F1150,Risk_Matrix!$B$1:$D$1,0))</f>
        <v>Low</v>
      </c>
      <c r="H1150" s="1">
        <v>46208</v>
      </c>
      <c r="I1150" t="str">
        <v>Monitoring</v>
      </c>
      <c r="J1150" t="str">
        <v>Under active monitoring; escalate if trend worsens</v>
      </c>
      <c r="K1150" t="str">
        <v>Study Start-Up Specialist</v>
      </c>
      <c r="L1150">
        <f>IF(G1150="High",3,IF(G1150="Medium",2,1))</f>
        <v>1</v>
      </c>
    </row>
    <row r="1151">
      <c r="A1151" t="str">
        <v>R-01150</v>
      </c>
      <c r="B1151" t="str">
        <v>S-0192</v>
      </c>
      <c r="C1151" t="str">
        <v>Competitive</v>
      </c>
      <c r="D1151" t="str">
        <v>One or more competing trials recruiting the same indication nearby</v>
      </c>
      <c r="E1151" t="str">
        <v>Low</v>
      </c>
      <c r="F1151" t="str">
        <v>Low</v>
      </c>
      <c r="G1151" t="str">
        <f>INDEX(Risk_Matrix!$B$2:$D$4,MATCH(E1151,Risk_Matrix!$A$2:$A$4,0),MATCH(F1151,Risk_Matrix!$B$1:$D$1,0))</f>
        <v>Low</v>
      </c>
      <c r="H1151" s="1">
        <v>46213</v>
      </c>
      <c r="I1151" t="str">
        <v>Mitigated</v>
      </c>
      <c r="J1151" t="str">
        <v>Mitigation actions completed; residual risk accepted</v>
      </c>
      <c r="K1151" t="str">
        <v>Regulatory Affairs Lead</v>
      </c>
      <c r="L1151">
        <f>IF(G1151="High",3,IF(G1151="Medium",2,1))</f>
        <v>1</v>
      </c>
    </row>
    <row r="1152">
      <c r="A1152" t="str">
        <v>R-01151</v>
      </c>
      <c r="B1152" t="str">
        <v>S-0192</v>
      </c>
      <c r="C1152" t="str">
        <v>Regulatory</v>
      </c>
      <c r="D1152" t="str">
        <v>Import/customs license renewal pending for investigational product</v>
      </c>
      <c r="E1152" t="str">
        <v>Medium</v>
      </c>
      <c r="F1152" t="str">
        <v>Medium</v>
      </c>
      <c r="G1152" t="str">
        <f>INDEX(Risk_Matrix!$B$2:$D$4,MATCH(E1152,Risk_Matrix!$A$2:$A$4,0),MATCH(F1152,Risk_Matrix!$B$1:$D$1,0))</f>
        <v>Medium</v>
      </c>
      <c r="H1152" s="1">
        <v>46200</v>
      </c>
      <c r="I1152" t="str">
        <v>Open</v>
      </c>
      <c r="J1152" t="str">
        <v>Action plan pending sponsor/site review</v>
      </c>
      <c r="K1152" t="str">
        <v>Regulatory Affairs Lead</v>
      </c>
      <c r="L1152">
        <f>IF(G1152="High",3,IF(G1152="Medium",2,1))</f>
        <v>2</v>
      </c>
    </row>
    <row r="1153">
      <c r="A1153" t="str">
        <v>R-01152</v>
      </c>
      <c r="B1153" t="str">
        <v>S-0192</v>
      </c>
      <c r="C1153" t="str">
        <v>Data Integrity</v>
      </c>
      <c r="D1153" t="str">
        <v>EDC query resolution time above sponsor benchmark historically</v>
      </c>
      <c r="E1153" t="str">
        <v>Medium</v>
      </c>
      <c r="F1153" t="str">
        <v>Low</v>
      </c>
      <c r="G1153" t="str">
        <f>INDEX(Risk_Matrix!$B$2:$D$4,MATCH(E1153,Risk_Matrix!$A$2:$A$4,0),MATCH(F1153,Risk_Matrix!$B$1:$D$1,0))</f>
        <v>Low</v>
      </c>
      <c r="H1153" s="1">
        <v>46223</v>
      </c>
      <c r="I1153" t="str">
        <v>Mitigated</v>
      </c>
      <c r="J1153" t="str">
        <v>Corrective action implemented; monitored at next visit</v>
      </c>
      <c r="K1153" t="str">
        <v>Data Management Lead</v>
      </c>
      <c r="L1153">
        <f>IF(G1153="High",3,IF(G1153="Medium",2,1))</f>
        <v>1</v>
      </c>
    </row>
    <row r="1154">
      <c r="A1154" t="str">
        <v>R-01153</v>
      </c>
      <c r="B1154" t="str">
        <v>S-0193</v>
      </c>
      <c r="C1154" t="str">
        <v>Operational</v>
      </c>
      <c r="D1154" t="str">
        <v>Key equipment calibration/certification renewal pending</v>
      </c>
      <c r="E1154" t="str">
        <v>Low</v>
      </c>
      <c r="F1154" t="str">
        <v>Low</v>
      </c>
      <c r="G1154" t="str">
        <f>INDEX(Risk_Matrix!$B$2:$D$4,MATCH(E1154,Risk_Matrix!$A$2:$A$4,0),MATCH(F1154,Risk_Matrix!$B$1:$D$1,0))</f>
        <v>Low</v>
      </c>
      <c r="H1154" s="1">
        <v>46176</v>
      </c>
      <c r="I1154" t="str">
        <v>Open</v>
      </c>
      <c r="J1154" t="str">
        <v>Mitigation plan to be defined during site initiation visit</v>
      </c>
      <c r="K1154" t="str">
        <v>Site Feasibility Lead</v>
      </c>
      <c r="L1154">
        <f>IF(G1154="High",3,IF(G1154="Medium",2,1))</f>
        <v>1</v>
      </c>
    </row>
    <row r="1155">
      <c r="A1155" t="str">
        <v>R-01154</v>
      </c>
      <c r="B1155" t="str">
        <v>S-0193</v>
      </c>
      <c r="C1155" t="str">
        <v>Compliance</v>
      </c>
      <c r="D1155" t="str">
        <v>Informed consent documentation gap flagged in last internal audit</v>
      </c>
      <c r="E1155" t="str">
        <v>High</v>
      </c>
      <c r="F1155" t="str">
        <v>High</v>
      </c>
      <c r="G1155" t="str">
        <f>INDEX(Risk_Matrix!$B$2:$D$4,MATCH(E1155,Risk_Matrix!$A$2:$A$4,0),MATCH(F1155,Risk_Matrix!$B$1:$D$1,0))</f>
        <v>High</v>
      </c>
      <c r="H1155" s="1">
        <v>46140</v>
      </c>
      <c r="I1155" t="str">
        <v>Mitigated</v>
      </c>
      <c r="J1155" t="str">
        <v>Mitigation actions completed; residual risk accepted</v>
      </c>
      <c r="K1155" t="str">
        <v>Data Management Lead</v>
      </c>
      <c r="L1155">
        <f>IF(G1155="High",3,IF(G1155="Medium",2,1))</f>
        <v>3</v>
      </c>
    </row>
    <row r="1156">
      <c r="A1156" t="str">
        <v>R-01155</v>
      </c>
      <c r="B1156" t="str">
        <v>S-0193</v>
      </c>
      <c r="C1156" t="str">
        <v>Enrollment</v>
      </c>
      <c r="D1156" t="str">
        <v>Screen failure rate above regional average in past studies</v>
      </c>
      <c r="E1156" t="str">
        <v>Medium</v>
      </c>
      <c r="F1156" t="str">
        <v>Medium</v>
      </c>
      <c r="G1156" t="str">
        <f>INDEX(Risk_Matrix!$B$2:$D$4,MATCH(E1156,Risk_Matrix!$A$2:$A$4,0),MATCH(F1156,Risk_Matrix!$B$1:$D$1,0))</f>
        <v>Medium</v>
      </c>
      <c r="H1156" s="1">
        <v>46166</v>
      </c>
      <c r="I1156" t="str">
        <v>Open</v>
      </c>
      <c r="J1156" t="str">
        <v>Mitigation plan to be defined during site initiation visit</v>
      </c>
      <c r="K1156" t="str">
        <v>Site Feasibility Lead</v>
      </c>
      <c r="L1156">
        <f>IF(G1156="High",3,IF(G1156="Medium",2,1))</f>
        <v>2</v>
      </c>
    </row>
    <row r="1157">
      <c r="A1157" t="str">
        <v>R-01156</v>
      </c>
      <c r="B1157" t="str">
        <v>S-0193</v>
      </c>
      <c r="C1157" t="str">
        <v>Competitive</v>
      </c>
      <c r="D1157" t="str">
        <v>Overlapping investigator commitments across concurrent trials</v>
      </c>
      <c r="E1157" t="str">
        <v>High</v>
      </c>
      <c r="F1157" t="str">
        <v>Medium</v>
      </c>
      <c r="G1157" t="str">
        <f>INDEX(Risk_Matrix!$B$2:$D$4,MATCH(E1157,Risk_Matrix!$A$2:$A$4,0),MATCH(F1157,Risk_Matrix!$B$1:$D$1,0))</f>
        <v>High</v>
      </c>
      <c r="H1157" s="1">
        <v>46205</v>
      </c>
      <c r="I1157" t="str">
        <v>Open</v>
      </c>
      <c r="J1157" t="str">
        <v>Mitigation plan to be defined during site initiation visit</v>
      </c>
      <c r="K1157" t="str">
        <v>Regulatory Affairs Lead</v>
      </c>
      <c r="L1157">
        <f>IF(G1157="High",3,IF(G1157="Medium",2,1))</f>
        <v>3</v>
      </c>
    </row>
    <row r="1158">
      <c r="A1158" t="str">
        <v>R-01157</v>
      </c>
      <c r="B1158" t="str">
        <v>S-0193</v>
      </c>
      <c r="C1158" t="str">
        <v>Regulatory</v>
      </c>
      <c r="D1158" t="str">
        <v>Recent local regulatory policy change may affect approval timeline</v>
      </c>
      <c r="E1158" t="str">
        <v>High</v>
      </c>
      <c r="F1158" t="str">
        <v>Medium</v>
      </c>
      <c r="G1158" t="str">
        <f>INDEX(Risk_Matrix!$B$2:$D$4,MATCH(E1158,Risk_Matrix!$A$2:$A$4,0),MATCH(F1158,Risk_Matrix!$B$1:$D$1,0))</f>
        <v>High</v>
      </c>
      <c r="H1158" s="1">
        <v>46221</v>
      </c>
      <c r="I1158" t="str">
        <v>Monitoring</v>
      </c>
      <c r="J1158" t="str">
        <v>Tracking indicator reviewed at each monitoring visit</v>
      </c>
      <c r="K1158" t="str">
        <v>Regulatory Affairs Lead</v>
      </c>
      <c r="L1158">
        <f>IF(G1158="High",3,IF(G1158="Medium",2,1))</f>
        <v>3</v>
      </c>
    </row>
    <row r="1159">
      <c r="A1159" t="str">
        <v>R-01158</v>
      </c>
      <c r="B1159" t="str">
        <v>S-0193</v>
      </c>
      <c r="C1159" t="str">
        <v>Data Integrity</v>
      </c>
      <c r="D1159" t="str">
        <v>Site is new to the sponsor's EDC platform, limited track record</v>
      </c>
      <c r="E1159" t="str">
        <v>High</v>
      </c>
      <c r="F1159" t="str">
        <v>High</v>
      </c>
      <c r="G1159" t="str">
        <f>INDEX(Risk_Matrix!$B$2:$D$4,MATCH(E1159,Risk_Matrix!$A$2:$A$4,0),MATCH(F1159,Risk_Matrix!$B$1:$D$1,0))</f>
        <v>High</v>
      </c>
      <c r="H1159" s="1">
        <v>46222</v>
      </c>
      <c r="I1159" t="str">
        <v>Open</v>
      </c>
      <c r="J1159" t="str">
        <v>Mitigation plan to be defined during site initiation visit</v>
      </c>
      <c r="K1159" t="str">
        <v>Data Management Lead</v>
      </c>
      <c r="L1159">
        <f>IF(G1159="High",3,IF(G1159="Medium",2,1))</f>
        <v>3</v>
      </c>
    </row>
    <row r="1160">
      <c r="A1160" t="str">
        <v>R-01159</v>
      </c>
      <c r="B1160" t="str">
        <v>S-0194</v>
      </c>
      <c r="C1160" t="str">
        <v>Operational</v>
      </c>
      <c r="D1160" t="str">
        <v>Nursing staff ratio below recommended threshold for trial volume</v>
      </c>
      <c r="E1160" t="str">
        <v>Medium</v>
      </c>
      <c r="F1160" t="str">
        <v>Low</v>
      </c>
      <c r="G1160" t="str">
        <f>INDEX(Risk_Matrix!$B$2:$D$4,MATCH(E1160,Risk_Matrix!$A$2:$A$4,0),MATCH(F1160,Risk_Matrix!$B$1:$D$1,0))</f>
        <v>Low</v>
      </c>
      <c r="H1160" s="1">
        <v>46164</v>
      </c>
      <c r="I1160" t="str">
        <v>Closed</v>
      </c>
      <c r="J1160" t="str">
        <v>Resolved; no further action required</v>
      </c>
      <c r="K1160" t="str">
        <v>Clinical Ops Manager</v>
      </c>
      <c r="L1160">
        <f>IF(G1160="High",3,IF(G1160="Medium",2,1))</f>
        <v>1</v>
      </c>
    </row>
    <row r="1161">
      <c r="A1161" t="str">
        <v>R-01160</v>
      </c>
      <c r="B1161" t="str">
        <v>S-0194</v>
      </c>
      <c r="C1161" t="str">
        <v>Compliance</v>
      </c>
      <c r="D1161" t="str">
        <v>Minor protocol deviation noted in a prior trial at this site</v>
      </c>
      <c r="E1161" t="str">
        <v>High</v>
      </c>
      <c r="F1161" t="str">
        <v>Medium</v>
      </c>
      <c r="G1161" t="str">
        <f>INDEX(Risk_Matrix!$B$2:$D$4,MATCH(E1161,Risk_Matrix!$A$2:$A$4,0),MATCH(F1161,Risk_Matrix!$B$1:$D$1,0))</f>
        <v>High</v>
      </c>
      <c r="H1161" s="1">
        <v>46166</v>
      </c>
      <c r="I1161" t="str">
        <v>Open</v>
      </c>
      <c r="J1161" t="str">
        <v>Mitigation plan to be defined during site initiation visit</v>
      </c>
      <c r="K1161" t="str">
        <v>Regulatory Affairs Lead</v>
      </c>
      <c r="L1161">
        <f>IF(G1161="High",3,IF(G1161="Medium",2,1))</f>
        <v>3</v>
      </c>
    </row>
    <row r="1162">
      <c r="A1162" t="str">
        <v>R-01161</v>
      </c>
      <c r="B1162" t="str">
        <v>S-0194</v>
      </c>
      <c r="C1162" t="str">
        <v>Enrollment</v>
      </c>
      <c r="D1162" t="str">
        <v>Historical seasonal enrollment slowdown observed at this site</v>
      </c>
      <c r="E1162" t="str">
        <v>Low</v>
      </c>
      <c r="F1162" t="str">
        <v>High</v>
      </c>
      <c r="G1162" t="str">
        <f>INDEX(Risk_Matrix!$B$2:$D$4,MATCH(E1162,Risk_Matrix!$A$2:$A$4,0),MATCH(F1162,Risk_Matrix!$B$1:$D$1,0))</f>
        <v>Medium</v>
      </c>
      <c r="H1162" s="1">
        <v>46212</v>
      </c>
      <c r="I1162" t="str">
        <v>Mitigated</v>
      </c>
      <c r="J1162" t="str">
        <v>Corrective action implemented; monitored at next visit</v>
      </c>
      <c r="K1162" t="str">
        <v>Site Feasibility Lead</v>
      </c>
      <c r="L1162">
        <f>IF(G1162="High",3,IF(G1162="Medium",2,1))</f>
        <v>2</v>
      </c>
    </row>
    <row r="1163">
      <c r="A1163" t="str">
        <v>R-01162</v>
      </c>
      <c r="B1163" t="str">
        <v>S-0194</v>
      </c>
      <c r="C1163" t="str">
        <v>Competitive</v>
      </c>
      <c r="D1163" t="str">
        <v>Shared patient pool with an adjacent high-volume site</v>
      </c>
      <c r="E1163" t="str">
        <v>Low</v>
      </c>
      <c r="F1163" t="str">
        <v>Low</v>
      </c>
      <c r="G1163" t="str">
        <f>INDEX(Risk_Matrix!$B$2:$D$4,MATCH(E1163,Risk_Matrix!$A$2:$A$4,0),MATCH(F1163,Risk_Matrix!$B$1:$D$1,0))</f>
        <v>Low</v>
      </c>
      <c r="H1163" s="1">
        <v>46073</v>
      </c>
      <c r="I1163" t="str">
        <v>Mitigated</v>
      </c>
      <c r="J1163" t="str">
        <v>Corrective action implemented; monitored at next visit</v>
      </c>
      <c r="K1163" t="str">
        <v>Regulatory Affairs Lead</v>
      </c>
      <c r="L1163">
        <f>IF(G1163="High",3,IF(G1163="Medium",2,1))</f>
        <v>1</v>
      </c>
    </row>
    <row r="1164">
      <c r="A1164" t="str">
        <v>R-01163</v>
      </c>
      <c r="B1164" t="str">
        <v>S-0194</v>
      </c>
      <c r="C1164" t="str">
        <v>Regulatory</v>
      </c>
      <c r="D1164" t="str">
        <v>Local ethics committee review queue longer than regional average</v>
      </c>
      <c r="E1164" t="str">
        <v>High</v>
      </c>
      <c r="F1164" t="str">
        <v>High</v>
      </c>
      <c r="G1164" t="str">
        <f>INDEX(Risk_Matrix!$B$2:$D$4,MATCH(E1164,Risk_Matrix!$A$2:$A$4,0),MATCH(F1164,Risk_Matrix!$B$1:$D$1,0))</f>
        <v>High</v>
      </c>
      <c r="H1164" s="1">
        <v>46214</v>
      </c>
      <c r="I1164" t="str">
        <v>Open</v>
      </c>
      <c r="J1164" t="str">
        <v>Action plan pending sponsor/site review</v>
      </c>
      <c r="K1164" t="str">
        <v>Regulatory Affairs Lead</v>
      </c>
      <c r="L1164">
        <f>IF(G1164="High",3,IF(G1164="Medium",2,1))</f>
        <v>3</v>
      </c>
    </row>
    <row r="1165">
      <c r="A1165" t="str">
        <v>R-01164</v>
      </c>
      <c r="B1165" t="str">
        <v>S-0194</v>
      </c>
      <c r="C1165" t="str">
        <v>Data Integrity</v>
      </c>
      <c r="D1165" t="str">
        <v>Site is new to the sponsor's EDC platform, limited track record</v>
      </c>
      <c r="E1165" t="str">
        <v>Medium</v>
      </c>
      <c r="F1165" t="str">
        <v>Medium</v>
      </c>
      <c r="G1165" t="str">
        <f>INDEX(Risk_Matrix!$B$2:$D$4,MATCH(E1165,Risk_Matrix!$A$2:$A$4,0),MATCH(F1165,Risk_Matrix!$B$1:$D$1,0))</f>
        <v>Medium</v>
      </c>
      <c r="H1165" s="1">
        <v>46108</v>
      </c>
      <c r="I1165" t="str">
        <v>Monitoring</v>
      </c>
      <c r="J1165" t="str">
        <v>Tracking indicator reviewed at each monitoring visit</v>
      </c>
      <c r="K1165" t="str">
        <v>Data Management Lead</v>
      </c>
      <c r="L1165">
        <f>IF(G1165="High",3,IF(G1165="Medium",2,1))</f>
        <v>2</v>
      </c>
    </row>
    <row r="1166">
      <c r="A1166" t="str">
        <v>R-01165</v>
      </c>
      <c r="B1166" t="str">
        <v>S-0195</v>
      </c>
      <c r="C1166" t="str">
        <v>Operational</v>
      </c>
      <c r="D1166" t="str">
        <v>Nursing staff ratio below recommended threshold for trial volume</v>
      </c>
      <c r="E1166" t="str">
        <v>Low</v>
      </c>
      <c r="F1166" t="str">
        <v>Medium</v>
      </c>
      <c r="G1166" t="str">
        <f>INDEX(Risk_Matrix!$B$2:$D$4,MATCH(E1166,Risk_Matrix!$A$2:$A$4,0),MATCH(F1166,Risk_Matrix!$B$1:$D$1,0))</f>
        <v>Low</v>
      </c>
      <c r="H1166" s="1">
        <v>46137</v>
      </c>
      <c r="I1166" t="str">
        <v>Monitoring</v>
      </c>
      <c r="J1166" t="str">
        <v>Under active monitoring; escalate if trend worsens</v>
      </c>
      <c r="K1166" t="str">
        <v>Clinical Ops Manager</v>
      </c>
      <c r="L1166">
        <f>IF(G1166="High",3,IF(G1166="Medium",2,1))</f>
        <v>1</v>
      </c>
    </row>
    <row r="1167">
      <c r="A1167" t="str">
        <v>R-01166</v>
      </c>
      <c r="B1167" t="str">
        <v>S-0195</v>
      </c>
      <c r="C1167" t="str">
        <v>Compliance</v>
      </c>
      <c r="D1167" t="str">
        <v>Prior regulatory inspection finding not yet fully closed out</v>
      </c>
      <c r="E1167" t="str">
        <v>Low</v>
      </c>
      <c r="F1167" t="str">
        <v>High</v>
      </c>
      <c r="G1167" t="str">
        <f>INDEX(Risk_Matrix!$B$2:$D$4,MATCH(E1167,Risk_Matrix!$A$2:$A$4,0),MATCH(F1167,Risk_Matrix!$B$1:$D$1,0))</f>
        <v>Medium</v>
      </c>
      <c r="H1167" s="1">
        <v>46138</v>
      </c>
      <c r="I1167" t="str">
        <v>Mitigated</v>
      </c>
      <c r="J1167" t="str">
        <v>Mitigation actions completed; residual risk accepted</v>
      </c>
      <c r="K1167" t="str">
        <v>Regulatory Affairs Lead</v>
      </c>
      <c r="L1167">
        <f>IF(G1167="High",3,IF(G1167="Medium",2,1))</f>
        <v>2</v>
      </c>
    </row>
    <row r="1168">
      <c r="A1168" t="str">
        <v>R-01167</v>
      </c>
      <c r="B1168" t="str">
        <v>S-0195</v>
      </c>
      <c r="C1168" t="str">
        <v>Enrollment</v>
      </c>
      <c r="D1168" t="str">
        <v>Referral pipeline narrower than target eligible population</v>
      </c>
      <c r="E1168" t="str">
        <v>Medium</v>
      </c>
      <c r="F1168" t="str">
        <v>High</v>
      </c>
      <c r="G1168" t="str">
        <f>INDEX(Risk_Matrix!$B$2:$D$4,MATCH(E1168,Risk_Matrix!$A$2:$A$4,0),MATCH(F1168,Risk_Matrix!$B$1:$D$1,0))</f>
        <v>High</v>
      </c>
      <c r="H1168" s="1">
        <v>46168</v>
      </c>
      <c r="I1168" t="str">
        <v>Open</v>
      </c>
      <c r="J1168" t="str">
        <v>Action plan pending sponsor/site review</v>
      </c>
      <c r="K1168" t="str">
        <v>Study Start-Up Specialist</v>
      </c>
      <c r="L1168">
        <f>IF(G1168="High",3,IF(G1168="Medium",2,1))</f>
        <v>3</v>
      </c>
    </row>
    <row r="1169">
      <c r="A1169" t="str">
        <v>R-01168</v>
      </c>
      <c r="B1169" t="str">
        <v>S-0195</v>
      </c>
      <c r="C1169" t="str">
        <v>Competitive</v>
      </c>
      <c r="D1169" t="str">
        <v>One or more competing trials recruiting the same indication nearby</v>
      </c>
      <c r="E1169" t="str">
        <v>Low</v>
      </c>
      <c r="F1169" t="str">
        <v>Medium</v>
      </c>
      <c r="G1169" t="str">
        <f>INDEX(Risk_Matrix!$B$2:$D$4,MATCH(E1169,Risk_Matrix!$A$2:$A$4,0),MATCH(F1169,Risk_Matrix!$B$1:$D$1,0))</f>
        <v>Low</v>
      </c>
      <c r="H1169" s="1">
        <v>46203</v>
      </c>
      <c r="I1169" t="str">
        <v>Monitoring</v>
      </c>
      <c r="J1169" t="str">
        <v>Under active monitoring; escalate if trend worsens</v>
      </c>
      <c r="K1169" t="str">
        <v>Regulatory Affairs Lead</v>
      </c>
      <c r="L1169">
        <f>IF(G1169="High",3,IF(G1169="Medium",2,1))</f>
        <v>1</v>
      </c>
    </row>
    <row r="1170">
      <c r="A1170" t="str">
        <v>R-01169</v>
      </c>
      <c r="B1170" t="str">
        <v>S-0195</v>
      </c>
      <c r="C1170" t="str">
        <v>Regulatory</v>
      </c>
      <c r="D1170" t="str">
        <v>Local ethics committee review queue longer than regional average</v>
      </c>
      <c r="E1170" t="str">
        <v>Medium</v>
      </c>
      <c r="F1170" t="str">
        <v>Medium</v>
      </c>
      <c r="G1170" t="str">
        <f>INDEX(Risk_Matrix!$B$2:$D$4,MATCH(E1170,Risk_Matrix!$A$2:$A$4,0),MATCH(F1170,Risk_Matrix!$B$1:$D$1,0))</f>
        <v>Medium</v>
      </c>
      <c r="H1170" s="1">
        <v>46073</v>
      </c>
      <c r="I1170" t="str">
        <v>Mitigated</v>
      </c>
      <c r="J1170" t="str">
        <v>Corrective action implemented; monitored at next visit</v>
      </c>
      <c r="K1170" t="str">
        <v>Regulatory Affairs Lead</v>
      </c>
      <c r="L1170">
        <f>IF(G1170="High",3,IF(G1170="Medium",2,1))</f>
        <v>2</v>
      </c>
    </row>
    <row r="1171">
      <c r="A1171" t="str">
        <v>R-01170</v>
      </c>
      <c r="B1171" t="str">
        <v>S-0195</v>
      </c>
      <c r="C1171" t="str">
        <v>Data Integrity</v>
      </c>
      <c r="D1171" t="str">
        <v>Site is new to the sponsor's EDC platform, limited track record</v>
      </c>
      <c r="E1171" t="str">
        <v>Medium</v>
      </c>
      <c r="F1171" t="str">
        <v>Low</v>
      </c>
      <c r="G1171" t="str">
        <f>INDEX(Risk_Matrix!$B$2:$D$4,MATCH(E1171,Risk_Matrix!$A$2:$A$4,0),MATCH(F1171,Risk_Matrix!$B$1:$D$1,0))</f>
        <v>Low</v>
      </c>
      <c r="H1171" s="1">
        <v>46122</v>
      </c>
      <c r="I1171" t="str">
        <v>Mitigated</v>
      </c>
      <c r="J1171" t="str">
        <v>Corrective action implemented; monitored at next visit</v>
      </c>
      <c r="K1171" t="str">
        <v>Data Management Lead</v>
      </c>
      <c r="L1171">
        <f>IF(G1171="High",3,IF(G1171="Medium",2,1))</f>
        <v>1</v>
      </c>
    </row>
    <row r="1172">
      <c r="A1172" t="str">
        <v>R-01171</v>
      </c>
      <c r="B1172" t="str">
        <v>S-0196</v>
      </c>
      <c r="C1172" t="str">
        <v>Operational</v>
      </c>
      <c r="D1172" t="str">
        <v>Clinical coordinator role currently open, may delay start-up</v>
      </c>
      <c r="E1172" t="str">
        <v>Low</v>
      </c>
      <c r="F1172" t="str">
        <v>High</v>
      </c>
      <c r="G1172" t="str">
        <f>INDEX(Risk_Matrix!$B$2:$D$4,MATCH(E1172,Risk_Matrix!$A$2:$A$4,0),MATCH(F1172,Risk_Matrix!$B$1:$D$1,0))</f>
        <v>Medium</v>
      </c>
      <c r="H1172" s="1">
        <v>46163</v>
      </c>
      <c r="I1172" t="str">
        <v>Monitoring</v>
      </c>
      <c r="J1172" t="str">
        <v>Tracking indicator reviewed at each monitoring visit</v>
      </c>
      <c r="K1172" t="str">
        <v>Clinical Ops Manager</v>
      </c>
      <c r="L1172">
        <f>IF(G1172="High",3,IF(G1172="Medium",2,1))</f>
        <v>2</v>
      </c>
    </row>
    <row r="1173">
      <c r="A1173" t="str">
        <v>R-01172</v>
      </c>
      <c r="B1173" t="str">
        <v>S-0196</v>
      </c>
      <c r="C1173" t="str">
        <v>Compliance</v>
      </c>
      <c r="D1173" t="str">
        <v>Informed consent documentation gap flagged in last internal audit</v>
      </c>
      <c r="E1173" t="str">
        <v>Medium</v>
      </c>
      <c r="F1173" t="str">
        <v>Low</v>
      </c>
      <c r="G1173" t="str">
        <f>INDEX(Risk_Matrix!$B$2:$D$4,MATCH(E1173,Risk_Matrix!$A$2:$A$4,0),MATCH(F1173,Risk_Matrix!$B$1:$D$1,0))</f>
        <v>Low</v>
      </c>
      <c r="H1173" s="1">
        <v>46225</v>
      </c>
      <c r="I1173" t="str">
        <v>Open</v>
      </c>
      <c r="J1173" t="str">
        <v>Action plan pending sponsor/site review</v>
      </c>
      <c r="K1173" t="str">
        <v>Regulatory Affairs Lead</v>
      </c>
      <c r="L1173">
        <f>IF(G1173="High",3,IF(G1173="Medium",2,1))</f>
        <v>1</v>
      </c>
    </row>
    <row r="1174">
      <c r="A1174" t="str">
        <v>R-01173</v>
      </c>
      <c r="B1174" t="str">
        <v>S-0196</v>
      </c>
      <c r="C1174" t="str">
        <v>Enrollment</v>
      </c>
      <c r="D1174" t="str">
        <v>Patient travel distance may affect long-term retention</v>
      </c>
      <c r="E1174" t="str">
        <v>Medium</v>
      </c>
      <c r="F1174" t="str">
        <v>Low</v>
      </c>
      <c r="G1174" t="str">
        <f>INDEX(Risk_Matrix!$B$2:$D$4,MATCH(E1174,Risk_Matrix!$A$2:$A$4,0),MATCH(F1174,Risk_Matrix!$B$1:$D$1,0))</f>
        <v>Low</v>
      </c>
      <c r="H1174" s="1">
        <v>46197</v>
      </c>
      <c r="I1174" t="str">
        <v>Open</v>
      </c>
      <c r="J1174" t="str">
        <v>Mitigation plan to be defined during site initiation visit</v>
      </c>
      <c r="K1174" t="str">
        <v>Site Feasibility Lead</v>
      </c>
      <c r="L1174">
        <f>IF(G1174="High",3,IF(G1174="Medium",2,1))</f>
        <v>1</v>
      </c>
    </row>
    <row r="1175">
      <c r="A1175" t="str">
        <v>R-01174</v>
      </c>
      <c r="B1175" t="str">
        <v>S-0196</v>
      </c>
      <c r="C1175" t="str">
        <v>Competitive</v>
      </c>
      <c r="D1175" t="str">
        <v>Overlapping investigator commitments across concurrent trials</v>
      </c>
      <c r="E1175" t="str">
        <v>High</v>
      </c>
      <c r="F1175" t="str">
        <v>Medium</v>
      </c>
      <c r="G1175" t="str">
        <f>INDEX(Risk_Matrix!$B$2:$D$4,MATCH(E1175,Risk_Matrix!$A$2:$A$4,0),MATCH(F1175,Risk_Matrix!$B$1:$D$1,0))</f>
        <v>High</v>
      </c>
      <c r="H1175" s="1">
        <v>46081</v>
      </c>
      <c r="I1175" t="str">
        <v>Monitoring</v>
      </c>
      <c r="J1175" t="str">
        <v>Tracking indicator reviewed at each monitoring visit</v>
      </c>
      <c r="K1175" t="str">
        <v>Clinical Ops Manager</v>
      </c>
      <c r="L1175">
        <f>IF(G1175="High",3,IF(G1175="Medium",2,1))</f>
        <v>3</v>
      </c>
    </row>
    <row r="1176">
      <c r="A1176" t="str">
        <v>R-01175</v>
      </c>
      <c r="B1176" t="str">
        <v>S-0196</v>
      </c>
      <c r="C1176" t="str">
        <v>Regulatory</v>
      </c>
      <c r="D1176" t="str">
        <v>Recent local regulatory policy change may affect approval timeline</v>
      </c>
      <c r="E1176" t="str">
        <v>High</v>
      </c>
      <c r="F1176" t="str">
        <v>Medium</v>
      </c>
      <c r="G1176" t="str">
        <f>INDEX(Risk_Matrix!$B$2:$D$4,MATCH(E1176,Risk_Matrix!$A$2:$A$4,0),MATCH(F1176,Risk_Matrix!$B$1:$D$1,0))</f>
        <v>High</v>
      </c>
      <c r="H1176" s="1">
        <v>46174</v>
      </c>
      <c r="I1176" t="str">
        <v>Monitoring</v>
      </c>
      <c r="J1176" t="str">
        <v>Tracking indicator reviewed at each monitoring visit</v>
      </c>
      <c r="K1176" t="str">
        <v>Regulatory Affairs Lead</v>
      </c>
      <c r="L1176">
        <f>IF(G1176="High",3,IF(G1176="Medium",2,1))</f>
        <v>3</v>
      </c>
    </row>
    <row r="1177">
      <c r="A1177" t="str">
        <v>R-01176</v>
      </c>
      <c r="B1177" t="str">
        <v>S-0196</v>
      </c>
      <c r="C1177" t="str">
        <v>Data Integrity</v>
      </c>
      <c r="D1177" t="str">
        <v>Site is new to the sponsor's EDC platform, limited track record</v>
      </c>
      <c r="E1177" t="str">
        <v>Medium</v>
      </c>
      <c r="F1177" t="str">
        <v>High</v>
      </c>
      <c r="G1177" t="str">
        <f>INDEX(Risk_Matrix!$B$2:$D$4,MATCH(E1177,Risk_Matrix!$A$2:$A$4,0),MATCH(F1177,Risk_Matrix!$B$1:$D$1,0))</f>
        <v>High</v>
      </c>
      <c r="H1177" s="1">
        <v>46164</v>
      </c>
      <c r="I1177" t="str">
        <v>Open</v>
      </c>
      <c r="J1177" t="str">
        <v>Mitigation plan to be defined during site initiation visit</v>
      </c>
      <c r="K1177" t="str">
        <v>Data Management Lead</v>
      </c>
      <c r="L1177">
        <f>IF(G1177="High",3,IF(G1177="Medium",2,1))</f>
        <v>3</v>
      </c>
    </row>
    <row r="1178">
      <c r="A1178" t="str">
        <v>R-01177</v>
      </c>
      <c r="B1178" t="str">
        <v>S-0197</v>
      </c>
      <c r="C1178" t="str">
        <v>Operational</v>
      </c>
      <c r="D1178" t="str">
        <v>Key equipment calibration/certification renewal pending</v>
      </c>
      <c r="E1178" t="str">
        <v>Low</v>
      </c>
      <c r="F1178" t="str">
        <v>High</v>
      </c>
      <c r="G1178" t="str">
        <f>INDEX(Risk_Matrix!$B$2:$D$4,MATCH(E1178,Risk_Matrix!$A$2:$A$4,0),MATCH(F1178,Risk_Matrix!$B$1:$D$1,0))</f>
        <v>Medium</v>
      </c>
      <c r="H1178" s="1">
        <v>46192</v>
      </c>
      <c r="I1178" t="str">
        <v>Mitigated</v>
      </c>
      <c r="J1178" t="str">
        <v>Corrective action implemented; monitored at next visit</v>
      </c>
      <c r="K1178" t="str">
        <v>Clinical Ops Manager</v>
      </c>
      <c r="L1178">
        <f>IF(G1178="High",3,IF(G1178="Medium",2,1))</f>
        <v>2</v>
      </c>
    </row>
    <row r="1179">
      <c r="A1179" t="str">
        <v>R-01178</v>
      </c>
      <c r="B1179" t="str">
        <v>S-0197</v>
      </c>
      <c r="C1179" t="str">
        <v>Compliance</v>
      </c>
      <c r="D1179" t="str">
        <v>Prior regulatory inspection finding not yet fully closed out</v>
      </c>
      <c r="E1179" t="str">
        <v>High</v>
      </c>
      <c r="F1179" t="str">
        <v>Low</v>
      </c>
      <c r="G1179" t="str">
        <f>INDEX(Risk_Matrix!$B$2:$D$4,MATCH(E1179,Risk_Matrix!$A$2:$A$4,0),MATCH(F1179,Risk_Matrix!$B$1:$D$1,0))</f>
        <v>Medium</v>
      </c>
      <c r="H1179" s="1">
        <v>46176</v>
      </c>
      <c r="I1179" t="str">
        <v>Open</v>
      </c>
      <c r="J1179" t="str">
        <v>Mitigation plan to be defined during site initiation visit</v>
      </c>
      <c r="K1179" t="str">
        <v>Data Management Lead</v>
      </c>
      <c r="L1179">
        <f>IF(G1179="High",3,IF(G1179="Medium",2,1))</f>
        <v>2</v>
      </c>
    </row>
    <row r="1180">
      <c r="A1180" t="str">
        <v>R-01179</v>
      </c>
      <c r="B1180" t="str">
        <v>S-0197</v>
      </c>
      <c r="C1180" t="str">
        <v>Enrollment</v>
      </c>
      <c r="D1180" t="str">
        <v>Referral pipeline narrower than target eligible population</v>
      </c>
      <c r="E1180" t="str">
        <v>Low</v>
      </c>
      <c r="F1180" t="str">
        <v>High</v>
      </c>
      <c r="G1180" t="str">
        <f>INDEX(Risk_Matrix!$B$2:$D$4,MATCH(E1180,Risk_Matrix!$A$2:$A$4,0),MATCH(F1180,Risk_Matrix!$B$1:$D$1,0))</f>
        <v>Medium</v>
      </c>
      <c r="H1180" s="1">
        <v>46183</v>
      </c>
      <c r="I1180" t="str">
        <v>Monitoring</v>
      </c>
      <c r="J1180" t="str">
        <v>Tracking indicator reviewed at each monitoring visit</v>
      </c>
      <c r="K1180" t="str">
        <v>Site Feasibility Lead</v>
      </c>
      <c r="L1180">
        <f>IF(G1180="High",3,IF(G1180="Medium",2,1))</f>
        <v>2</v>
      </c>
    </row>
    <row r="1181">
      <c r="A1181" t="str">
        <v>R-01180</v>
      </c>
      <c r="B1181" t="str">
        <v>S-0197</v>
      </c>
      <c r="C1181" t="str">
        <v>Competitive</v>
      </c>
      <c r="D1181" t="str">
        <v>One or more competing trials recruiting the same indication nearby</v>
      </c>
      <c r="E1181" t="str">
        <v>Low</v>
      </c>
      <c r="F1181" t="str">
        <v>High</v>
      </c>
      <c r="G1181" t="str">
        <f>INDEX(Risk_Matrix!$B$2:$D$4,MATCH(E1181,Risk_Matrix!$A$2:$A$4,0),MATCH(F1181,Risk_Matrix!$B$1:$D$1,0))</f>
        <v>Medium</v>
      </c>
      <c r="H1181" s="1">
        <v>46218</v>
      </c>
      <c r="I1181" t="str">
        <v>Mitigated</v>
      </c>
      <c r="J1181" t="str">
        <v>Corrective action implemented; monitored at next visit</v>
      </c>
      <c r="K1181" t="str">
        <v>Clinical Ops Manager</v>
      </c>
      <c r="L1181">
        <f>IF(G1181="High",3,IF(G1181="Medium",2,1))</f>
        <v>2</v>
      </c>
    </row>
    <row r="1182">
      <c r="A1182" t="str">
        <v>R-01181</v>
      </c>
      <c r="B1182" t="str">
        <v>S-0197</v>
      </c>
      <c r="C1182" t="str">
        <v>Regulatory</v>
      </c>
      <c r="D1182" t="str">
        <v>Recent local regulatory policy change may affect approval timeline</v>
      </c>
      <c r="E1182" t="str">
        <v>High</v>
      </c>
      <c r="F1182" t="str">
        <v>High</v>
      </c>
      <c r="G1182" t="str">
        <f>INDEX(Risk_Matrix!$B$2:$D$4,MATCH(E1182,Risk_Matrix!$A$2:$A$4,0),MATCH(F1182,Risk_Matrix!$B$1:$D$1,0))</f>
        <v>High</v>
      </c>
      <c r="H1182" s="1">
        <v>46224</v>
      </c>
      <c r="I1182" t="str">
        <v>Open</v>
      </c>
      <c r="J1182" t="str">
        <v>Action plan pending sponsor/site review</v>
      </c>
      <c r="K1182" t="str">
        <v>Regulatory Affairs Lead</v>
      </c>
      <c r="L1182">
        <f>IF(G1182="High",3,IF(G1182="Medium",2,1))</f>
        <v>3</v>
      </c>
    </row>
    <row r="1183">
      <c r="A1183" t="str">
        <v>R-01182</v>
      </c>
      <c r="B1183" t="str">
        <v>S-0197</v>
      </c>
      <c r="C1183" t="str">
        <v>Data Integrity</v>
      </c>
      <c r="D1183" t="str">
        <v>EDC query resolution time above sponsor benchmark historically</v>
      </c>
      <c r="E1183" t="str">
        <v>Medium</v>
      </c>
      <c r="F1183" t="str">
        <v>Medium</v>
      </c>
      <c r="G1183" t="str">
        <f>INDEX(Risk_Matrix!$B$2:$D$4,MATCH(E1183,Risk_Matrix!$A$2:$A$4,0),MATCH(F1183,Risk_Matrix!$B$1:$D$1,0))</f>
        <v>Medium</v>
      </c>
      <c r="H1183" s="1">
        <v>46160</v>
      </c>
      <c r="I1183" t="str">
        <v>Mitigated</v>
      </c>
      <c r="J1183" t="str">
        <v>Mitigation actions completed; residual risk accepted</v>
      </c>
      <c r="K1183" t="str">
        <v>Data Management Lead</v>
      </c>
      <c r="L1183">
        <f>IF(G1183="High",3,IF(G1183="Medium",2,1))</f>
        <v>2</v>
      </c>
    </row>
    <row r="1184">
      <c r="A1184" t="str">
        <v>R-01183</v>
      </c>
      <c r="B1184" t="str">
        <v>S-0198</v>
      </c>
      <c r="C1184" t="str">
        <v>Operational</v>
      </c>
      <c r="D1184" t="str">
        <v>Nursing staff ratio below recommended threshold for trial volume</v>
      </c>
      <c r="E1184" t="str">
        <v>Low</v>
      </c>
      <c r="F1184" t="str">
        <v>High</v>
      </c>
      <c r="G1184" t="str">
        <f>INDEX(Risk_Matrix!$B$2:$D$4,MATCH(E1184,Risk_Matrix!$A$2:$A$4,0),MATCH(F1184,Risk_Matrix!$B$1:$D$1,0))</f>
        <v>Medium</v>
      </c>
      <c r="H1184" s="1">
        <v>46152</v>
      </c>
      <c r="I1184" t="str">
        <v>Monitoring</v>
      </c>
      <c r="J1184" t="str">
        <v>Tracking indicator reviewed at each monitoring visit</v>
      </c>
      <c r="K1184" t="str">
        <v>Site Feasibility Lead</v>
      </c>
      <c r="L1184">
        <f>IF(G1184="High",3,IF(G1184="Medium",2,1))</f>
        <v>2</v>
      </c>
    </row>
    <row r="1185">
      <c r="A1185" t="str">
        <v>R-01184</v>
      </c>
      <c r="B1185" t="str">
        <v>S-0198</v>
      </c>
      <c r="C1185" t="str">
        <v>Compliance</v>
      </c>
      <c r="D1185" t="str">
        <v>Minor protocol deviation noted in a prior trial at this site</v>
      </c>
      <c r="E1185" t="str">
        <v>Low</v>
      </c>
      <c r="F1185" t="str">
        <v>Low</v>
      </c>
      <c r="G1185" t="str">
        <f>INDEX(Risk_Matrix!$B$2:$D$4,MATCH(E1185,Risk_Matrix!$A$2:$A$4,0),MATCH(F1185,Risk_Matrix!$B$1:$D$1,0))</f>
        <v>Low</v>
      </c>
      <c r="H1185" s="1">
        <v>46093</v>
      </c>
      <c r="I1185" t="str">
        <v>Mitigated</v>
      </c>
      <c r="J1185" t="str">
        <v>Corrective action implemented; monitored at next visit</v>
      </c>
      <c r="K1185" t="str">
        <v>Regulatory Affairs Lead</v>
      </c>
      <c r="L1185">
        <f>IF(G1185="High",3,IF(G1185="Medium",2,1))</f>
        <v>1</v>
      </c>
    </row>
    <row r="1186">
      <c r="A1186" t="str">
        <v>R-01185</v>
      </c>
      <c r="B1186" t="str">
        <v>S-0198</v>
      </c>
      <c r="C1186" t="str">
        <v>Enrollment</v>
      </c>
      <c r="D1186" t="str">
        <v>Referral pipeline narrower than target eligible population</v>
      </c>
      <c r="E1186" t="str">
        <v>Low</v>
      </c>
      <c r="F1186" t="str">
        <v>Medium</v>
      </c>
      <c r="G1186" t="str">
        <f>INDEX(Risk_Matrix!$B$2:$D$4,MATCH(E1186,Risk_Matrix!$A$2:$A$4,0),MATCH(F1186,Risk_Matrix!$B$1:$D$1,0))</f>
        <v>Low</v>
      </c>
      <c r="H1186" s="1">
        <v>46085</v>
      </c>
      <c r="I1186" t="str">
        <v>Monitoring</v>
      </c>
      <c r="J1186" t="str">
        <v>Tracking indicator reviewed at each monitoring visit</v>
      </c>
      <c r="K1186" t="str">
        <v>Study Start-Up Specialist</v>
      </c>
      <c r="L1186">
        <f>IF(G1186="High",3,IF(G1186="Medium",2,1))</f>
        <v>1</v>
      </c>
    </row>
    <row r="1187">
      <c r="A1187" t="str">
        <v>R-01186</v>
      </c>
      <c r="B1187" t="str">
        <v>S-0198</v>
      </c>
      <c r="C1187" t="str">
        <v>Competitive</v>
      </c>
      <c r="D1187" t="str">
        <v>One or more competing trials recruiting the same indication nearby</v>
      </c>
      <c r="E1187" t="str">
        <v>High</v>
      </c>
      <c r="F1187" t="str">
        <v>High</v>
      </c>
      <c r="G1187" t="str">
        <f>INDEX(Risk_Matrix!$B$2:$D$4,MATCH(E1187,Risk_Matrix!$A$2:$A$4,0),MATCH(F1187,Risk_Matrix!$B$1:$D$1,0))</f>
        <v>High</v>
      </c>
      <c r="H1187" s="1">
        <v>46207</v>
      </c>
      <c r="I1187" t="str">
        <v>Open</v>
      </c>
      <c r="J1187" t="str">
        <v>Action plan pending sponsor/site review</v>
      </c>
      <c r="K1187" t="str">
        <v>Clinical Ops Manager</v>
      </c>
      <c r="L1187">
        <f>IF(G1187="High",3,IF(G1187="Medium",2,1))</f>
        <v>3</v>
      </c>
    </row>
    <row r="1188">
      <c r="A1188" t="str">
        <v>R-01187</v>
      </c>
      <c r="B1188" t="str">
        <v>S-0198</v>
      </c>
      <c r="C1188" t="str">
        <v>Regulatory</v>
      </c>
      <c r="D1188" t="str">
        <v>Import/customs license renewal pending for investigational product</v>
      </c>
      <c r="E1188" t="str">
        <v>High</v>
      </c>
      <c r="F1188" t="str">
        <v>Medium</v>
      </c>
      <c r="G1188" t="str">
        <f>INDEX(Risk_Matrix!$B$2:$D$4,MATCH(E1188,Risk_Matrix!$A$2:$A$4,0),MATCH(F1188,Risk_Matrix!$B$1:$D$1,0))</f>
        <v>High</v>
      </c>
      <c r="H1188" s="1">
        <v>46205</v>
      </c>
      <c r="I1188" t="str">
        <v>Open</v>
      </c>
      <c r="J1188" t="str">
        <v>Action plan pending sponsor/site review</v>
      </c>
      <c r="K1188" t="str">
        <v>Regulatory Affairs Lead</v>
      </c>
      <c r="L1188">
        <f>IF(G1188="High",3,IF(G1188="Medium",2,1))</f>
        <v>3</v>
      </c>
    </row>
    <row r="1189">
      <c r="A1189" t="str">
        <v>R-01188</v>
      </c>
      <c r="B1189" t="str">
        <v>S-0198</v>
      </c>
      <c r="C1189" t="str">
        <v>Data Integrity</v>
      </c>
      <c r="D1189" t="str">
        <v>Site is new to the sponsor's EDC platform, limited track record</v>
      </c>
      <c r="E1189" t="str">
        <v>Medium</v>
      </c>
      <c r="F1189" t="str">
        <v>Low</v>
      </c>
      <c r="G1189" t="str">
        <f>INDEX(Risk_Matrix!$B$2:$D$4,MATCH(E1189,Risk_Matrix!$A$2:$A$4,0),MATCH(F1189,Risk_Matrix!$B$1:$D$1,0))</f>
        <v>Low</v>
      </c>
      <c r="H1189" s="1">
        <v>46109</v>
      </c>
      <c r="I1189" t="str">
        <v>Monitoring</v>
      </c>
      <c r="J1189" t="str">
        <v>Under active monitoring; escalate if trend worsens</v>
      </c>
      <c r="K1189" t="str">
        <v>Data Management Lead</v>
      </c>
      <c r="L1189">
        <f>IF(G1189="High",3,IF(G1189="Medium",2,1))</f>
        <v>1</v>
      </c>
    </row>
    <row r="1190">
      <c r="A1190" t="str">
        <v>R-01189</v>
      </c>
      <c r="B1190" t="str">
        <v>S-0199</v>
      </c>
      <c r="C1190" t="str">
        <v>Operational</v>
      </c>
      <c r="D1190" t="str">
        <v>Backup power/generator certification not yet confirmed</v>
      </c>
      <c r="E1190" t="str">
        <v>Medium</v>
      </c>
      <c r="F1190" t="str">
        <v>Low</v>
      </c>
      <c r="G1190" t="str">
        <f>INDEX(Risk_Matrix!$B$2:$D$4,MATCH(E1190,Risk_Matrix!$A$2:$A$4,0),MATCH(F1190,Risk_Matrix!$B$1:$D$1,0))</f>
        <v>Low</v>
      </c>
      <c r="H1190" s="1">
        <v>46086</v>
      </c>
      <c r="I1190" t="str">
        <v>Mitigated</v>
      </c>
      <c r="J1190" t="str">
        <v>Mitigation actions completed; residual risk accepted</v>
      </c>
      <c r="K1190" t="str">
        <v>Clinical Ops Manager</v>
      </c>
      <c r="L1190">
        <f>IF(G1190="High",3,IF(G1190="Medium",2,1))</f>
        <v>1</v>
      </c>
    </row>
    <row r="1191">
      <c r="A1191" t="str">
        <v>R-01190</v>
      </c>
      <c r="B1191" t="str">
        <v>S-0199</v>
      </c>
      <c r="C1191" t="str">
        <v>Compliance</v>
      </c>
      <c r="D1191" t="str">
        <v>Informed consent documentation gap flagged in last internal audit</v>
      </c>
      <c r="E1191" t="str">
        <v>Low</v>
      </c>
      <c r="F1191" t="str">
        <v>Low</v>
      </c>
      <c r="G1191" t="str">
        <f>INDEX(Risk_Matrix!$B$2:$D$4,MATCH(E1191,Risk_Matrix!$A$2:$A$4,0),MATCH(F1191,Risk_Matrix!$B$1:$D$1,0))</f>
        <v>Low</v>
      </c>
      <c r="H1191" s="1">
        <v>46205</v>
      </c>
      <c r="I1191" t="str">
        <v>Closed</v>
      </c>
      <c r="J1191" t="str">
        <v>Resolved; no further action required</v>
      </c>
      <c r="K1191" t="str">
        <v>Regulatory Affairs Lead</v>
      </c>
      <c r="L1191">
        <f>IF(G1191="High",3,IF(G1191="Medium",2,1))</f>
        <v>1</v>
      </c>
    </row>
    <row r="1192">
      <c r="A1192" t="str">
        <v>R-01191</v>
      </c>
      <c r="B1192" t="str">
        <v>S-0199</v>
      </c>
      <c r="C1192" t="str">
        <v>Enrollment</v>
      </c>
      <c r="D1192" t="str">
        <v>Historical seasonal enrollment slowdown observed at this site</v>
      </c>
      <c r="E1192" t="str">
        <v>High</v>
      </c>
      <c r="F1192" t="str">
        <v>Medium</v>
      </c>
      <c r="G1192" t="str">
        <f>INDEX(Risk_Matrix!$B$2:$D$4,MATCH(E1192,Risk_Matrix!$A$2:$A$4,0),MATCH(F1192,Risk_Matrix!$B$1:$D$1,0))</f>
        <v>High</v>
      </c>
      <c r="H1192" s="1">
        <v>46159</v>
      </c>
      <c r="I1192" t="str">
        <v>Monitoring</v>
      </c>
      <c r="J1192" t="str">
        <v>Tracking indicator reviewed at each monitoring visit</v>
      </c>
      <c r="K1192" t="str">
        <v>Study Start-Up Specialist</v>
      </c>
      <c r="L1192">
        <f>IF(G1192="High",3,IF(G1192="Medium",2,1))</f>
        <v>3</v>
      </c>
    </row>
    <row r="1193">
      <c r="A1193" t="str">
        <v>R-01192</v>
      </c>
      <c r="B1193" t="str">
        <v>S-0199</v>
      </c>
      <c r="C1193" t="str">
        <v>Competitive</v>
      </c>
      <c r="D1193" t="str">
        <v>One or more competing trials recruiting the same indication nearby</v>
      </c>
      <c r="E1193" t="str">
        <v>Low</v>
      </c>
      <c r="F1193" t="str">
        <v>Low</v>
      </c>
      <c r="G1193" t="str">
        <f>INDEX(Risk_Matrix!$B$2:$D$4,MATCH(E1193,Risk_Matrix!$A$2:$A$4,0),MATCH(F1193,Risk_Matrix!$B$1:$D$1,0))</f>
        <v>Low</v>
      </c>
      <c r="H1193" s="1">
        <v>46138</v>
      </c>
      <c r="I1193" t="str">
        <v>Closed</v>
      </c>
      <c r="J1193" t="str">
        <v>Issue closed out following corrective action</v>
      </c>
      <c r="K1193" t="str">
        <v>Regulatory Affairs Lead</v>
      </c>
      <c r="L1193">
        <f>IF(G1193="High",3,IF(G1193="Medium",2,1))</f>
        <v>1</v>
      </c>
    </row>
    <row r="1194">
      <c r="A1194" t="str">
        <v>R-01193</v>
      </c>
      <c r="B1194" t="str">
        <v>S-0199</v>
      </c>
      <c r="C1194" t="str">
        <v>Regulatory</v>
      </c>
      <c r="D1194" t="str">
        <v>Import/customs license renewal pending for investigational product</v>
      </c>
      <c r="E1194" t="str">
        <v>Low</v>
      </c>
      <c r="F1194" t="str">
        <v>Low</v>
      </c>
      <c r="G1194" t="str">
        <f>INDEX(Risk_Matrix!$B$2:$D$4,MATCH(E1194,Risk_Matrix!$A$2:$A$4,0),MATCH(F1194,Risk_Matrix!$B$1:$D$1,0))</f>
        <v>Low</v>
      </c>
      <c r="H1194" s="1">
        <v>46189</v>
      </c>
      <c r="I1194" t="str">
        <v>Mitigated</v>
      </c>
      <c r="J1194" t="str">
        <v>Corrective action implemented; monitored at next visit</v>
      </c>
      <c r="K1194" t="str">
        <v>Regulatory Affairs Lead</v>
      </c>
      <c r="L1194">
        <f>IF(G1194="High",3,IF(G1194="Medium",2,1))</f>
        <v>1</v>
      </c>
    </row>
    <row r="1195">
      <c r="A1195" t="str">
        <v>R-01194</v>
      </c>
      <c r="B1195" t="str">
        <v>S-0199</v>
      </c>
      <c r="C1195" t="str">
        <v>Data Integrity</v>
      </c>
      <c r="D1195" t="str">
        <v>EDC query resolution time above sponsor benchmark historically</v>
      </c>
      <c r="E1195" t="str">
        <v>Low</v>
      </c>
      <c r="F1195" t="str">
        <v>Medium</v>
      </c>
      <c r="G1195" t="str">
        <f>INDEX(Risk_Matrix!$B$2:$D$4,MATCH(E1195,Risk_Matrix!$A$2:$A$4,0),MATCH(F1195,Risk_Matrix!$B$1:$D$1,0))</f>
        <v>Low</v>
      </c>
      <c r="H1195" s="1">
        <v>46056</v>
      </c>
      <c r="I1195" t="str">
        <v>Mitigated</v>
      </c>
      <c r="J1195" t="str">
        <v>Mitigation actions completed; residual risk accepted</v>
      </c>
      <c r="K1195" t="str">
        <v>Site Feasibility Lead</v>
      </c>
      <c r="L1195">
        <f>IF(G1195="High",3,IF(G1195="Medium",2,1))</f>
        <v>1</v>
      </c>
    </row>
    <row r="1196">
      <c r="A1196" t="str">
        <v>R-01195</v>
      </c>
      <c r="B1196" t="str">
        <v>S-0200</v>
      </c>
      <c r="C1196" t="str">
        <v>Operational</v>
      </c>
      <c r="D1196" t="str">
        <v>Backup power/generator certification not yet confirmed</v>
      </c>
      <c r="E1196" t="str">
        <v>Medium</v>
      </c>
      <c r="F1196" t="str">
        <v>Low</v>
      </c>
      <c r="G1196" t="str">
        <f>INDEX(Risk_Matrix!$B$2:$D$4,MATCH(E1196,Risk_Matrix!$A$2:$A$4,0),MATCH(F1196,Risk_Matrix!$B$1:$D$1,0))</f>
        <v>Low</v>
      </c>
      <c r="H1196" s="1">
        <v>46067</v>
      </c>
      <c r="I1196" t="str">
        <v>Closed</v>
      </c>
      <c r="J1196" t="str">
        <v>Resolved; no further action required</v>
      </c>
      <c r="K1196" t="str">
        <v>Site Feasibility Lead</v>
      </c>
      <c r="L1196">
        <f>IF(G1196="High",3,IF(G1196="Medium",2,1))</f>
        <v>1</v>
      </c>
    </row>
    <row r="1197">
      <c r="A1197" t="str">
        <v>R-01196</v>
      </c>
      <c r="B1197" t="str">
        <v>S-0200</v>
      </c>
      <c r="C1197" t="str">
        <v>Compliance</v>
      </c>
      <c r="D1197" t="str">
        <v>Prior regulatory inspection finding not yet fully closed out</v>
      </c>
      <c r="E1197" t="str">
        <v>Medium</v>
      </c>
      <c r="F1197" t="str">
        <v>Medium</v>
      </c>
      <c r="G1197" t="str">
        <f>INDEX(Risk_Matrix!$B$2:$D$4,MATCH(E1197,Risk_Matrix!$A$2:$A$4,0),MATCH(F1197,Risk_Matrix!$B$1:$D$1,0))</f>
        <v>Medium</v>
      </c>
      <c r="H1197" s="1">
        <v>46090</v>
      </c>
      <c r="I1197" t="str">
        <v>Monitoring</v>
      </c>
      <c r="J1197" t="str">
        <v>Under active monitoring; escalate if trend worsens</v>
      </c>
      <c r="K1197" t="str">
        <v>Regulatory Affairs Lead</v>
      </c>
      <c r="L1197">
        <f>IF(G1197="High",3,IF(G1197="Medium",2,1))</f>
        <v>2</v>
      </c>
    </row>
    <row r="1198">
      <c r="A1198" t="str">
        <v>R-01197</v>
      </c>
      <c r="B1198" t="str">
        <v>S-0200</v>
      </c>
      <c r="C1198" t="str">
        <v>Enrollment</v>
      </c>
      <c r="D1198" t="str">
        <v>Screen failure rate above regional average in past studies</v>
      </c>
      <c r="E1198" t="str">
        <v>High</v>
      </c>
      <c r="F1198" t="str">
        <v>Low</v>
      </c>
      <c r="G1198" t="str">
        <f>INDEX(Risk_Matrix!$B$2:$D$4,MATCH(E1198,Risk_Matrix!$A$2:$A$4,0),MATCH(F1198,Risk_Matrix!$B$1:$D$1,0))</f>
        <v>Medium</v>
      </c>
      <c r="H1198" s="1">
        <v>46108</v>
      </c>
      <c r="I1198" t="str">
        <v>Monitoring</v>
      </c>
      <c r="J1198" t="str">
        <v>Under active monitoring; escalate if trend worsens</v>
      </c>
      <c r="K1198" t="str">
        <v>Site Feasibility Lead</v>
      </c>
      <c r="L1198">
        <f>IF(G1198="High",3,IF(G1198="Medium",2,1))</f>
        <v>2</v>
      </c>
    </row>
    <row r="1199">
      <c r="A1199" t="str">
        <v>R-01198</v>
      </c>
      <c r="B1199" t="str">
        <v>S-0200</v>
      </c>
      <c r="C1199" t="str">
        <v>Competitive</v>
      </c>
      <c r="D1199" t="str">
        <v>Shared patient pool with an adjacent high-volume site</v>
      </c>
      <c r="E1199" t="str">
        <v>Low</v>
      </c>
      <c r="F1199" t="str">
        <v>Low</v>
      </c>
      <c r="G1199" t="str">
        <f>INDEX(Risk_Matrix!$B$2:$D$4,MATCH(E1199,Risk_Matrix!$A$2:$A$4,0),MATCH(F1199,Risk_Matrix!$B$1:$D$1,0))</f>
        <v>Low</v>
      </c>
      <c r="H1199" s="1">
        <v>46069</v>
      </c>
      <c r="I1199" t="str">
        <v>Monitoring</v>
      </c>
      <c r="J1199" t="str">
        <v>Tracking indicator reviewed at each monitoring visit</v>
      </c>
      <c r="K1199" t="str">
        <v>Clinical Ops Manager</v>
      </c>
      <c r="L1199">
        <f>IF(G1199="High",3,IF(G1199="Medium",2,1))</f>
        <v>1</v>
      </c>
    </row>
    <row r="1200">
      <c r="A1200" t="str">
        <v>R-01199</v>
      </c>
      <c r="B1200" t="str">
        <v>S-0200</v>
      </c>
      <c r="C1200" t="str">
        <v>Regulatory</v>
      </c>
      <c r="D1200" t="str">
        <v>Local ethics committee review queue longer than regional average</v>
      </c>
      <c r="E1200" t="str">
        <v>Medium</v>
      </c>
      <c r="F1200" t="str">
        <v>High</v>
      </c>
      <c r="G1200" t="str">
        <f>INDEX(Risk_Matrix!$B$2:$D$4,MATCH(E1200,Risk_Matrix!$A$2:$A$4,0),MATCH(F1200,Risk_Matrix!$B$1:$D$1,0))</f>
        <v>High</v>
      </c>
      <c r="H1200" s="1">
        <v>46199</v>
      </c>
      <c r="I1200" t="str">
        <v>Monitoring</v>
      </c>
      <c r="J1200" t="str">
        <v>Tracking indicator reviewed at each monitoring visit</v>
      </c>
      <c r="K1200" t="str">
        <v>Regulatory Affairs Lead</v>
      </c>
      <c r="L1200">
        <f>IF(G1200="High",3,IF(G1200="Medium",2,1))</f>
        <v>3</v>
      </c>
    </row>
    <row r="1201">
      <c r="A1201" t="str">
        <v>R-01200</v>
      </c>
      <c r="B1201" t="str">
        <v>S-0200</v>
      </c>
      <c r="C1201" t="str">
        <v>Data Integrity</v>
      </c>
      <c r="D1201" t="str">
        <v>Source data verification gap flagged in a previous monitoring visit</v>
      </c>
      <c r="E1201" t="str">
        <v>Low</v>
      </c>
      <c r="F1201" t="str">
        <v>Medium</v>
      </c>
      <c r="G1201" t="str">
        <f>INDEX(Risk_Matrix!$B$2:$D$4,MATCH(E1201,Risk_Matrix!$A$2:$A$4,0),MATCH(F1201,Risk_Matrix!$B$1:$D$1,0))</f>
        <v>Low</v>
      </c>
      <c r="H1201" s="1">
        <v>46159</v>
      </c>
      <c r="I1201" t="str">
        <v>Closed</v>
      </c>
      <c r="J1201" t="str">
        <v>Issue closed out following corrective action</v>
      </c>
      <c r="K1201" t="str">
        <v>Data Management Lead</v>
      </c>
      <c r="L1201">
        <f>IF(G1201="High",3,IF(G1201="Medium",2,1))</f>
        <v>1</v>
      </c>
    </row>
    <row r="1202">
      <c r="A1202" t="str">
        <v>R-01201</v>
      </c>
      <c r="B1202" t="str">
        <v>S-0201</v>
      </c>
      <c r="C1202" t="str">
        <v>Operational</v>
      </c>
      <c r="D1202" t="str">
        <v>Key equipment calibration/certification renewal pending</v>
      </c>
      <c r="E1202" t="str">
        <v>High</v>
      </c>
      <c r="F1202" t="str">
        <v>High</v>
      </c>
      <c r="G1202" t="str">
        <f>INDEX(Risk_Matrix!$B$2:$D$4,MATCH(E1202,Risk_Matrix!$A$2:$A$4,0),MATCH(F1202,Risk_Matrix!$B$1:$D$1,0))</f>
        <v>High</v>
      </c>
      <c r="H1202" s="1">
        <v>46194</v>
      </c>
      <c r="I1202" t="str">
        <v>Open</v>
      </c>
      <c r="J1202" t="str">
        <v>Mitigation plan to be defined during site initiation visit</v>
      </c>
      <c r="K1202" t="str">
        <v>Clinical Ops Manager</v>
      </c>
      <c r="L1202">
        <f>IF(G1202="High",3,IF(G1202="Medium",2,1))</f>
        <v>3</v>
      </c>
    </row>
    <row r="1203">
      <c r="A1203" t="str">
        <v>R-01202</v>
      </c>
      <c r="B1203" t="str">
        <v>S-0201</v>
      </c>
      <c r="C1203" t="str">
        <v>Compliance</v>
      </c>
      <c r="D1203" t="str">
        <v>Prior regulatory inspection finding not yet fully closed out</v>
      </c>
      <c r="E1203" t="str">
        <v>Medium</v>
      </c>
      <c r="F1203" t="str">
        <v>High</v>
      </c>
      <c r="G1203" t="str">
        <f>INDEX(Risk_Matrix!$B$2:$D$4,MATCH(E1203,Risk_Matrix!$A$2:$A$4,0),MATCH(F1203,Risk_Matrix!$B$1:$D$1,0))</f>
        <v>High</v>
      </c>
      <c r="H1203" s="1">
        <v>46200</v>
      </c>
      <c r="I1203" t="str">
        <v>Mitigated</v>
      </c>
      <c r="J1203" t="str">
        <v>Mitigation actions completed; residual risk accepted</v>
      </c>
      <c r="K1203" t="str">
        <v>Regulatory Affairs Lead</v>
      </c>
      <c r="L1203">
        <f>IF(G1203="High",3,IF(G1203="Medium",2,1))</f>
        <v>3</v>
      </c>
    </row>
    <row r="1204">
      <c r="A1204" t="str">
        <v>R-01203</v>
      </c>
      <c r="B1204" t="str">
        <v>S-0201</v>
      </c>
      <c r="C1204" t="str">
        <v>Enrollment</v>
      </c>
      <c r="D1204" t="str">
        <v>Referral pipeline narrower than target eligible population</v>
      </c>
      <c r="E1204" t="str">
        <v>Low</v>
      </c>
      <c r="F1204" t="str">
        <v>Medium</v>
      </c>
      <c r="G1204" t="str">
        <f>INDEX(Risk_Matrix!$B$2:$D$4,MATCH(E1204,Risk_Matrix!$A$2:$A$4,0),MATCH(F1204,Risk_Matrix!$B$1:$D$1,0))</f>
        <v>Low</v>
      </c>
      <c r="H1204" s="1">
        <v>46210</v>
      </c>
      <c r="I1204" t="str">
        <v>Open</v>
      </c>
      <c r="J1204" t="str">
        <v>Action plan pending sponsor/site review</v>
      </c>
      <c r="K1204" t="str">
        <v>Study Start-Up Specialist</v>
      </c>
      <c r="L1204">
        <f>IF(G1204="High",3,IF(G1204="Medium",2,1))</f>
        <v>1</v>
      </c>
    </row>
    <row r="1205">
      <c r="A1205" t="str">
        <v>R-01204</v>
      </c>
      <c r="B1205" t="str">
        <v>S-0201</v>
      </c>
      <c r="C1205" t="str">
        <v>Competitive</v>
      </c>
      <c r="D1205" t="str">
        <v>Overlapping investigator commitments across concurrent trials</v>
      </c>
      <c r="E1205" t="str">
        <v>Low</v>
      </c>
      <c r="F1205" t="str">
        <v>Low</v>
      </c>
      <c r="G1205" t="str">
        <f>INDEX(Risk_Matrix!$B$2:$D$4,MATCH(E1205,Risk_Matrix!$A$2:$A$4,0),MATCH(F1205,Risk_Matrix!$B$1:$D$1,0))</f>
        <v>Low</v>
      </c>
      <c r="H1205" s="1">
        <v>46141</v>
      </c>
      <c r="I1205" t="str">
        <v>Mitigated</v>
      </c>
      <c r="J1205" t="str">
        <v>Corrective action implemented; monitored at next visit</v>
      </c>
      <c r="K1205" t="str">
        <v>Regulatory Affairs Lead</v>
      </c>
      <c r="L1205">
        <f>IF(G1205="High",3,IF(G1205="Medium",2,1))</f>
        <v>1</v>
      </c>
    </row>
    <row r="1206">
      <c r="A1206" t="str">
        <v>R-01205</v>
      </c>
      <c r="B1206" t="str">
        <v>S-0201</v>
      </c>
      <c r="C1206" t="str">
        <v>Regulatory</v>
      </c>
      <c r="D1206" t="str">
        <v>Recent local regulatory policy change may affect approval timeline</v>
      </c>
      <c r="E1206" t="str">
        <v>Medium</v>
      </c>
      <c r="F1206" t="str">
        <v>Low</v>
      </c>
      <c r="G1206" t="str">
        <f>INDEX(Risk_Matrix!$B$2:$D$4,MATCH(E1206,Risk_Matrix!$A$2:$A$4,0),MATCH(F1206,Risk_Matrix!$B$1:$D$1,0))</f>
        <v>Low</v>
      </c>
      <c r="H1206" s="1">
        <v>46067</v>
      </c>
      <c r="I1206" t="str">
        <v>Monitoring</v>
      </c>
      <c r="J1206" t="str">
        <v>Tracking indicator reviewed at each monitoring visit</v>
      </c>
      <c r="K1206" t="str">
        <v>Regulatory Affairs Lead</v>
      </c>
      <c r="L1206">
        <f>IF(G1206="High",3,IF(G1206="Medium",2,1))</f>
        <v>1</v>
      </c>
    </row>
    <row r="1207">
      <c r="A1207" t="str">
        <v>R-01206</v>
      </c>
      <c r="B1207" t="str">
        <v>S-0201</v>
      </c>
      <c r="C1207" t="str">
        <v>Data Integrity</v>
      </c>
      <c r="D1207" t="str">
        <v>Source data verification gap flagged in a previous monitoring visit</v>
      </c>
      <c r="E1207" t="str">
        <v>Medium</v>
      </c>
      <c r="F1207" t="str">
        <v>Low</v>
      </c>
      <c r="G1207" t="str">
        <f>INDEX(Risk_Matrix!$B$2:$D$4,MATCH(E1207,Risk_Matrix!$A$2:$A$4,0),MATCH(F1207,Risk_Matrix!$B$1:$D$1,0))</f>
        <v>Low</v>
      </c>
      <c r="H1207" s="1">
        <v>46153</v>
      </c>
      <c r="I1207" t="str">
        <v>Mitigated</v>
      </c>
      <c r="J1207" t="str">
        <v>Mitigation actions completed; residual risk accepted</v>
      </c>
      <c r="K1207" t="str">
        <v>Data Management Lead</v>
      </c>
      <c r="L1207">
        <f>IF(G1207="High",3,IF(G1207="Medium",2,1))</f>
        <v>1</v>
      </c>
    </row>
    <row r="1208">
      <c r="A1208" t="str">
        <v>R-01207</v>
      </c>
      <c r="B1208" t="str">
        <v>S-0202</v>
      </c>
      <c r="C1208" t="str">
        <v>Operational</v>
      </c>
      <c r="D1208" t="str">
        <v>Nursing staff ratio below recommended threshold for trial volume</v>
      </c>
      <c r="E1208" t="str">
        <v>Medium</v>
      </c>
      <c r="F1208" t="str">
        <v>Low</v>
      </c>
      <c r="G1208" t="str">
        <f>INDEX(Risk_Matrix!$B$2:$D$4,MATCH(E1208,Risk_Matrix!$A$2:$A$4,0),MATCH(F1208,Risk_Matrix!$B$1:$D$1,0))</f>
        <v>Low</v>
      </c>
      <c r="H1208" s="1">
        <v>46106</v>
      </c>
      <c r="I1208" t="str">
        <v>Mitigated</v>
      </c>
      <c r="J1208" t="str">
        <v>Mitigation actions completed; residual risk accepted</v>
      </c>
      <c r="K1208" t="str">
        <v>Clinical Ops Manager</v>
      </c>
      <c r="L1208">
        <f>IF(G1208="High",3,IF(G1208="Medium",2,1))</f>
        <v>1</v>
      </c>
    </row>
    <row r="1209">
      <c r="A1209" t="str">
        <v>R-01208</v>
      </c>
      <c r="B1209" t="str">
        <v>S-0202</v>
      </c>
      <c r="C1209" t="str">
        <v>Compliance</v>
      </c>
      <c r="D1209" t="str">
        <v>GCP refresher training overdue for part of site staff</v>
      </c>
      <c r="E1209" t="str">
        <v>Medium</v>
      </c>
      <c r="F1209" t="str">
        <v>Medium</v>
      </c>
      <c r="G1209" t="str">
        <f>INDEX(Risk_Matrix!$B$2:$D$4,MATCH(E1209,Risk_Matrix!$A$2:$A$4,0),MATCH(F1209,Risk_Matrix!$B$1:$D$1,0))</f>
        <v>Medium</v>
      </c>
      <c r="H1209" s="1">
        <v>46077</v>
      </c>
      <c r="I1209" t="str">
        <v>Monitoring</v>
      </c>
      <c r="J1209" t="str">
        <v>Under active monitoring; escalate if trend worsens</v>
      </c>
      <c r="K1209" t="str">
        <v>Regulatory Affairs Lead</v>
      </c>
      <c r="L1209">
        <f>IF(G1209="High",3,IF(G1209="Medium",2,1))</f>
        <v>2</v>
      </c>
    </row>
    <row r="1210">
      <c r="A1210" t="str">
        <v>R-01209</v>
      </c>
      <c r="B1210" t="str">
        <v>S-0202</v>
      </c>
      <c r="C1210" t="str">
        <v>Enrollment</v>
      </c>
      <c r="D1210" t="str">
        <v>Screen failure rate above regional average in past studies</v>
      </c>
      <c r="E1210" t="str">
        <v>Low</v>
      </c>
      <c r="F1210" t="str">
        <v>Medium</v>
      </c>
      <c r="G1210" t="str">
        <f>INDEX(Risk_Matrix!$B$2:$D$4,MATCH(E1210,Risk_Matrix!$A$2:$A$4,0),MATCH(F1210,Risk_Matrix!$B$1:$D$1,0))</f>
        <v>Low</v>
      </c>
      <c r="H1210" s="1">
        <v>46078</v>
      </c>
      <c r="I1210" t="str">
        <v>Monitoring</v>
      </c>
      <c r="J1210" t="str">
        <v>Under active monitoring; escalate if trend worsens</v>
      </c>
      <c r="K1210" t="str">
        <v>Study Start-Up Specialist</v>
      </c>
      <c r="L1210">
        <f>IF(G1210="High",3,IF(G1210="Medium",2,1))</f>
        <v>1</v>
      </c>
    </row>
    <row r="1211">
      <c r="A1211" t="str">
        <v>R-01210</v>
      </c>
      <c r="B1211" t="str">
        <v>S-0202</v>
      </c>
      <c r="C1211" t="str">
        <v>Competitive</v>
      </c>
      <c r="D1211" t="str">
        <v>One or more competing trials recruiting the same indication nearby</v>
      </c>
      <c r="E1211" t="str">
        <v>Low</v>
      </c>
      <c r="F1211" t="str">
        <v>High</v>
      </c>
      <c r="G1211" t="str">
        <f>INDEX(Risk_Matrix!$B$2:$D$4,MATCH(E1211,Risk_Matrix!$A$2:$A$4,0),MATCH(F1211,Risk_Matrix!$B$1:$D$1,0))</f>
        <v>Medium</v>
      </c>
      <c r="H1211" s="1">
        <v>46224</v>
      </c>
      <c r="I1211" t="str">
        <v>Open</v>
      </c>
      <c r="J1211" t="str">
        <v>Mitigation plan to be defined during site initiation visit</v>
      </c>
      <c r="K1211" t="str">
        <v>Regulatory Affairs Lead</v>
      </c>
      <c r="L1211">
        <f>IF(G1211="High",3,IF(G1211="Medium",2,1))</f>
        <v>2</v>
      </c>
    </row>
    <row r="1212">
      <c r="A1212" t="str">
        <v>R-01211</v>
      </c>
      <c r="B1212" t="str">
        <v>S-0202</v>
      </c>
      <c r="C1212" t="str">
        <v>Regulatory</v>
      </c>
      <c r="D1212" t="str">
        <v>Recent local regulatory policy change may affect approval timeline</v>
      </c>
      <c r="E1212" t="str">
        <v>Low</v>
      </c>
      <c r="F1212" t="str">
        <v>Medium</v>
      </c>
      <c r="G1212" t="str">
        <f>INDEX(Risk_Matrix!$B$2:$D$4,MATCH(E1212,Risk_Matrix!$A$2:$A$4,0),MATCH(F1212,Risk_Matrix!$B$1:$D$1,0))</f>
        <v>Low</v>
      </c>
      <c r="H1212" s="1">
        <v>46185</v>
      </c>
      <c r="I1212" t="str">
        <v>Closed</v>
      </c>
      <c r="J1212" t="str">
        <v>Resolved; no further action required</v>
      </c>
      <c r="K1212" t="str">
        <v>Study Start-Up Specialist</v>
      </c>
      <c r="L1212">
        <f>IF(G1212="High",3,IF(G1212="Medium",2,1))</f>
        <v>1</v>
      </c>
    </row>
    <row r="1213">
      <c r="A1213" t="str">
        <v>R-01212</v>
      </c>
      <c r="B1213" t="str">
        <v>S-0202</v>
      </c>
      <c r="C1213" t="str">
        <v>Data Integrity</v>
      </c>
      <c r="D1213" t="str">
        <v>Site is new to the sponsor's EDC platform, limited track record</v>
      </c>
      <c r="E1213" t="str">
        <v>High</v>
      </c>
      <c r="F1213" t="str">
        <v>Low</v>
      </c>
      <c r="G1213" t="str">
        <f>INDEX(Risk_Matrix!$B$2:$D$4,MATCH(E1213,Risk_Matrix!$A$2:$A$4,0),MATCH(F1213,Risk_Matrix!$B$1:$D$1,0))</f>
        <v>Medium</v>
      </c>
      <c r="H1213" s="1">
        <v>46090</v>
      </c>
      <c r="I1213" t="str">
        <v>Monitoring</v>
      </c>
      <c r="J1213" t="str">
        <v>Under active monitoring; escalate if trend worsens</v>
      </c>
      <c r="K1213" t="str">
        <v>Data Management Lead</v>
      </c>
      <c r="L1213">
        <f>IF(G1213="High",3,IF(G1213="Medium",2,1))</f>
        <v>2</v>
      </c>
    </row>
    <row r="1214">
      <c r="A1214" t="str">
        <v>R-01213</v>
      </c>
      <c r="B1214" t="str">
        <v>S-0203</v>
      </c>
      <c r="C1214" t="str">
        <v>Operational</v>
      </c>
      <c r="D1214" t="str">
        <v>Nursing staff ratio below recommended threshold for trial volume</v>
      </c>
      <c r="E1214" t="str">
        <v>Medium</v>
      </c>
      <c r="F1214" t="str">
        <v>High</v>
      </c>
      <c r="G1214" t="str">
        <f>INDEX(Risk_Matrix!$B$2:$D$4,MATCH(E1214,Risk_Matrix!$A$2:$A$4,0),MATCH(F1214,Risk_Matrix!$B$1:$D$1,0))</f>
        <v>High</v>
      </c>
      <c r="H1214" s="1">
        <v>46230</v>
      </c>
      <c r="I1214" t="str">
        <v>Open</v>
      </c>
      <c r="J1214" t="str">
        <v>Action plan pending sponsor/site review</v>
      </c>
      <c r="K1214" t="str">
        <v>Clinical Ops Manager</v>
      </c>
      <c r="L1214">
        <f>IF(G1214="High",3,IF(G1214="Medium",2,1))</f>
        <v>3</v>
      </c>
    </row>
    <row r="1215">
      <c r="A1215" t="str">
        <v>R-01214</v>
      </c>
      <c r="B1215" t="str">
        <v>S-0203</v>
      </c>
      <c r="C1215" t="str">
        <v>Compliance</v>
      </c>
      <c r="D1215" t="str">
        <v>Minor protocol deviation noted in a prior trial at this site</v>
      </c>
      <c r="E1215" t="str">
        <v>Low</v>
      </c>
      <c r="F1215" t="str">
        <v>Medium</v>
      </c>
      <c r="G1215" t="str">
        <f>INDEX(Risk_Matrix!$B$2:$D$4,MATCH(E1215,Risk_Matrix!$A$2:$A$4,0),MATCH(F1215,Risk_Matrix!$B$1:$D$1,0))</f>
        <v>Low</v>
      </c>
      <c r="H1215" s="1">
        <v>46223</v>
      </c>
      <c r="I1215" t="str">
        <v>Closed</v>
      </c>
      <c r="J1215" t="str">
        <v>Issue closed out following corrective action</v>
      </c>
      <c r="K1215" t="str">
        <v>Regulatory Affairs Lead</v>
      </c>
      <c r="L1215">
        <f>IF(G1215="High",3,IF(G1215="Medium",2,1))</f>
        <v>1</v>
      </c>
    </row>
    <row r="1216">
      <c r="A1216" t="str">
        <v>R-01215</v>
      </c>
      <c r="B1216" t="str">
        <v>S-0203</v>
      </c>
      <c r="C1216" t="str">
        <v>Enrollment</v>
      </c>
      <c r="D1216" t="str">
        <v>Patient travel distance may affect long-term retention</v>
      </c>
      <c r="E1216" t="str">
        <v>Low</v>
      </c>
      <c r="F1216" t="str">
        <v>Low</v>
      </c>
      <c r="G1216" t="str">
        <f>INDEX(Risk_Matrix!$B$2:$D$4,MATCH(E1216,Risk_Matrix!$A$2:$A$4,0),MATCH(F1216,Risk_Matrix!$B$1:$D$1,0))</f>
        <v>Low</v>
      </c>
      <c r="H1216" s="1">
        <v>46234</v>
      </c>
      <c r="I1216" t="str">
        <v>Monitoring</v>
      </c>
      <c r="J1216" t="str">
        <v>Tracking indicator reviewed at each monitoring visit</v>
      </c>
      <c r="K1216" t="str">
        <v>Site Feasibility Lead</v>
      </c>
      <c r="L1216">
        <f>IF(G1216="High",3,IF(G1216="Medium",2,1))</f>
        <v>1</v>
      </c>
    </row>
    <row r="1217">
      <c r="A1217" t="str">
        <v>R-01216</v>
      </c>
      <c r="B1217" t="str">
        <v>S-0203</v>
      </c>
      <c r="C1217" t="str">
        <v>Competitive</v>
      </c>
      <c r="D1217" t="str">
        <v>One or more competing trials recruiting the same indication nearby</v>
      </c>
      <c r="E1217" t="str">
        <v>Low</v>
      </c>
      <c r="F1217" t="str">
        <v>Low</v>
      </c>
      <c r="G1217" t="str">
        <f>INDEX(Risk_Matrix!$B$2:$D$4,MATCH(E1217,Risk_Matrix!$A$2:$A$4,0),MATCH(F1217,Risk_Matrix!$B$1:$D$1,0))</f>
        <v>Low</v>
      </c>
      <c r="H1217" s="1">
        <v>46152</v>
      </c>
      <c r="I1217" t="str">
        <v>Mitigated</v>
      </c>
      <c r="J1217" t="str">
        <v>Corrective action implemented; monitored at next visit</v>
      </c>
      <c r="K1217" t="str">
        <v>Regulatory Affairs Lead</v>
      </c>
      <c r="L1217">
        <f>IF(G1217="High",3,IF(G1217="Medium",2,1))</f>
        <v>1</v>
      </c>
    </row>
    <row r="1218">
      <c r="A1218" t="str">
        <v>R-01217</v>
      </c>
      <c r="B1218" t="str">
        <v>S-0203</v>
      </c>
      <c r="C1218" t="str">
        <v>Regulatory</v>
      </c>
      <c r="D1218" t="str">
        <v>Import/customs license renewal pending for investigational product</v>
      </c>
      <c r="E1218" t="str">
        <v>Medium</v>
      </c>
      <c r="F1218" t="str">
        <v>Low</v>
      </c>
      <c r="G1218" t="str">
        <f>INDEX(Risk_Matrix!$B$2:$D$4,MATCH(E1218,Risk_Matrix!$A$2:$A$4,0),MATCH(F1218,Risk_Matrix!$B$1:$D$1,0))</f>
        <v>Low</v>
      </c>
      <c r="H1218" s="1">
        <v>46162</v>
      </c>
      <c r="I1218" t="str">
        <v>Open</v>
      </c>
      <c r="J1218" t="str">
        <v>Action plan pending sponsor/site review</v>
      </c>
      <c r="K1218" t="str">
        <v>Regulatory Affairs Lead</v>
      </c>
      <c r="L1218">
        <f>IF(G1218="High",3,IF(G1218="Medium",2,1))</f>
        <v>1</v>
      </c>
    </row>
    <row r="1219">
      <c r="A1219" t="str">
        <v>R-01218</v>
      </c>
      <c r="B1219" t="str">
        <v>S-0203</v>
      </c>
      <c r="C1219" t="str">
        <v>Data Integrity</v>
      </c>
      <c r="D1219" t="str">
        <v>EDC query resolution time above sponsor benchmark historically</v>
      </c>
      <c r="E1219" t="str">
        <v>Low</v>
      </c>
      <c r="F1219" t="str">
        <v>Medium</v>
      </c>
      <c r="G1219" t="str">
        <f>INDEX(Risk_Matrix!$B$2:$D$4,MATCH(E1219,Risk_Matrix!$A$2:$A$4,0),MATCH(F1219,Risk_Matrix!$B$1:$D$1,0))</f>
        <v>Low</v>
      </c>
      <c r="H1219" s="1">
        <v>46137</v>
      </c>
      <c r="I1219" t="str">
        <v>Closed</v>
      </c>
      <c r="J1219" t="str">
        <v>Resolved; no further action required</v>
      </c>
      <c r="K1219" t="str">
        <v>Data Management Lead</v>
      </c>
      <c r="L1219">
        <f>IF(G1219="High",3,IF(G1219="Medium",2,1))</f>
        <v>1</v>
      </c>
    </row>
    <row r="1220">
      <c r="A1220" t="str">
        <v>R-01219</v>
      </c>
      <c r="B1220" t="str">
        <v>S-0204</v>
      </c>
      <c r="C1220" t="str">
        <v>Operational</v>
      </c>
      <c r="D1220" t="str">
        <v>Backup power/generator certification not yet confirmed</v>
      </c>
      <c r="E1220" t="str">
        <v>Low</v>
      </c>
      <c r="F1220" t="str">
        <v>Medium</v>
      </c>
      <c r="G1220" t="str">
        <f>INDEX(Risk_Matrix!$B$2:$D$4,MATCH(E1220,Risk_Matrix!$A$2:$A$4,0),MATCH(F1220,Risk_Matrix!$B$1:$D$1,0))</f>
        <v>Low</v>
      </c>
      <c r="H1220" s="1">
        <v>46224</v>
      </c>
      <c r="I1220" t="str">
        <v>Open</v>
      </c>
      <c r="J1220" t="str">
        <v>Action plan pending sponsor/site review</v>
      </c>
      <c r="K1220" t="str">
        <v>Clinical Ops Manager</v>
      </c>
      <c r="L1220">
        <f>IF(G1220="High",3,IF(G1220="Medium",2,1))</f>
        <v>1</v>
      </c>
    </row>
    <row r="1221">
      <c r="A1221" t="str">
        <v>R-01220</v>
      </c>
      <c r="B1221" t="str">
        <v>S-0204</v>
      </c>
      <c r="C1221" t="str">
        <v>Compliance</v>
      </c>
      <c r="D1221" t="str">
        <v>Prior regulatory inspection finding not yet fully closed out</v>
      </c>
      <c r="E1221" t="str">
        <v>Low</v>
      </c>
      <c r="F1221" t="str">
        <v>Low</v>
      </c>
      <c r="G1221" t="str">
        <f>INDEX(Risk_Matrix!$B$2:$D$4,MATCH(E1221,Risk_Matrix!$A$2:$A$4,0),MATCH(F1221,Risk_Matrix!$B$1:$D$1,0))</f>
        <v>Low</v>
      </c>
      <c r="H1221" s="1">
        <v>46145</v>
      </c>
      <c r="I1221" t="str">
        <v>Mitigated</v>
      </c>
      <c r="J1221" t="str">
        <v>Corrective action implemented; monitored at next visit</v>
      </c>
      <c r="K1221" t="str">
        <v>Regulatory Affairs Lead</v>
      </c>
      <c r="L1221">
        <f>IF(G1221="High",3,IF(G1221="Medium",2,1))</f>
        <v>1</v>
      </c>
    </row>
    <row r="1222">
      <c r="A1222" t="str">
        <v>R-01221</v>
      </c>
      <c r="B1222" t="str">
        <v>S-0204</v>
      </c>
      <c r="C1222" t="str">
        <v>Enrollment</v>
      </c>
      <c r="D1222" t="str">
        <v>Referral pipeline narrower than target eligible population</v>
      </c>
      <c r="E1222" t="str">
        <v>Medium</v>
      </c>
      <c r="F1222" t="str">
        <v>Low</v>
      </c>
      <c r="G1222" t="str">
        <f>INDEX(Risk_Matrix!$B$2:$D$4,MATCH(E1222,Risk_Matrix!$A$2:$A$4,0),MATCH(F1222,Risk_Matrix!$B$1:$D$1,0))</f>
        <v>Low</v>
      </c>
      <c r="H1222" s="1">
        <v>46235</v>
      </c>
      <c r="I1222" t="str">
        <v>Mitigated</v>
      </c>
      <c r="J1222" t="str">
        <v>Mitigation actions completed; residual risk accepted</v>
      </c>
      <c r="K1222" t="str">
        <v>Study Start-Up Specialist</v>
      </c>
      <c r="L1222">
        <f>IF(G1222="High",3,IF(G1222="Medium",2,1))</f>
        <v>1</v>
      </c>
    </row>
    <row r="1223">
      <c r="A1223" t="str">
        <v>R-01222</v>
      </c>
      <c r="B1223" t="str">
        <v>S-0204</v>
      </c>
      <c r="C1223" t="str">
        <v>Competitive</v>
      </c>
      <c r="D1223" t="str">
        <v>Shared patient pool with an adjacent high-volume site</v>
      </c>
      <c r="E1223" t="str">
        <v>Low</v>
      </c>
      <c r="F1223" t="str">
        <v>Low</v>
      </c>
      <c r="G1223" t="str">
        <f>INDEX(Risk_Matrix!$B$2:$D$4,MATCH(E1223,Risk_Matrix!$A$2:$A$4,0),MATCH(F1223,Risk_Matrix!$B$1:$D$1,0))</f>
        <v>Low</v>
      </c>
      <c r="H1223" s="1">
        <v>46216</v>
      </c>
      <c r="I1223" t="str">
        <v>Open</v>
      </c>
      <c r="J1223" t="str">
        <v>Action plan pending sponsor/site review</v>
      </c>
      <c r="K1223" t="str">
        <v>Regulatory Affairs Lead</v>
      </c>
      <c r="L1223">
        <f>IF(G1223="High",3,IF(G1223="Medium",2,1))</f>
        <v>1</v>
      </c>
    </row>
    <row r="1224">
      <c r="A1224" t="str">
        <v>R-01223</v>
      </c>
      <c r="B1224" t="str">
        <v>S-0204</v>
      </c>
      <c r="C1224" t="str">
        <v>Regulatory</v>
      </c>
      <c r="D1224" t="str">
        <v>Local ethics committee review queue longer than regional average</v>
      </c>
      <c r="E1224" t="str">
        <v>High</v>
      </c>
      <c r="F1224" t="str">
        <v>Medium</v>
      </c>
      <c r="G1224" t="str">
        <f>INDEX(Risk_Matrix!$B$2:$D$4,MATCH(E1224,Risk_Matrix!$A$2:$A$4,0),MATCH(F1224,Risk_Matrix!$B$1:$D$1,0))</f>
        <v>High</v>
      </c>
      <c r="H1224" s="1">
        <v>46235</v>
      </c>
      <c r="I1224" t="str">
        <v>Open</v>
      </c>
      <c r="J1224" t="str">
        <v>Action plan pending sponsor/site review</v>
      </c>
      <c r="K1224" t="str">
        <v>Regulatory Affairs Lead</v>
      </c>
      <c r="L1224">
        <f>IF(G1224="High",3,IF(G1224="Medium",2,1))</f>
        <v>3</v>
      </c>
    </row>
    <row r="1225">
      <c r="A1225" t="str">
        <v>R-01224</v>
      </c>
      <c r="B1225" t="str">
        <v>S-0204</v>
      </c>
      <c r="C1225" t="str">
        <v>Data Integrity</v>
      </c>
      <c r="D1225" t="str">
        <v>Source data verification gap flagged in a previous monitoring visit</v>
      </c>
      <c r="E1225" t="str">
        <v>Low</v>
      </c>
      <c r="F1225" t="str">
        <v>Low</v>
      </c>
      <c r="G1225" t="str">
        <f>INDEX(Risk_Matrix!$B$2:$D$4,MATCH(E1225,Risk_Matrix!$A$2:$A$4,0),MATCH(F1225,Risk_Matrix!$B$1:$D$1,0))</f>
        <v>Low</v>
      </c>
      <c r="H1225" s="1">
        <v>46153</v>
      </c>
      <c r="I1225" t="str">
        <v>Monitoring</v>
      </c>
      <c r="J1225" t="str">
        <v>Under active monitoring; escalate if trend worsens</v>
      </c>
      <c r="K1225" t="str">
        <v>Data Management Lead</v>
      </c>
      <c r="L1225">
        <f>IF(G1225="High",3,IF(G1225="Medium",2,1))</f>
        <v>1</v>
      </c>
    </row>
    <row r="1226">
      <c r="A1226" t="str">
        <v>R-01225</v>
      </c>
      <c r="B1226" t="str">
        <v>S-0205</v>
      </c>
      <c r="C1226" t="str">
        <v>Operational</v>
      </c>
      <c r="D1226" t="str">
        <v>Backup power/generator certification not yet confirmed</v>
      </c>
      <c r="E1226" t="str">
        <v>Low</v>
      </c>
      <c r="F1226" t="str">
        <v>High</v>
      </c>
      <c r="G1226" t="str">
        <f>INDEX(Risk_Matrix!$B$2:$D$4,MATCH(E1226,Risk_Matrix!$A$2:$A$4,0),MATCH(F1226,Risk_Matrix!$B$1:$D$1,0))</f>
        <v>Medium</v>
      </c>
      <c r="H1226" s="1">
        <v>46089</v>
      </c>
      <c r="I1226" t="str">
        <v>Monitoring</v>
      </c>
      <c r="J1226" t="str">
        <v>Under active monitoring; escalate if trend worsens</v>
      </c>
      <c r="K1226" t="str">
        <v>Site Feasibility Lead</v>
      </c>
      <c r="L1226">
        <f>IF(G1226="High",3,IF(G1226="Medium",2,1))</f>
        <v>2</v>
      </c>
    </row>
    <row r="1227">
      <c r="A1227" t="str">
        <v>R-01226</v>
      </c>
      <c r="B1227" t="str">
        <v>S-0205</v>
      </c>
      <c r="C1227" t="str">
        <v>Compliance</v>
      </c>
      <c r="D1227" t="str">
        <v>Minor protocol deviation noted in a prior trial at this site</v>
      </c>
      <c r="E1227" t="str">
        <v>Medium</v>
      </c>
      <c r="F1227" t="str">
        <v>Medium</v>
      </c>
      <c r="G1227" t="str">
        <f>INDEX(Risk_Matrix!$B$2:$D$4,MATCH(E1227,Risk_Matrix!$A$2:$A$4,0),MATCH(F1227,Risk_Matrix!$B$1:$D$1,0))</f>
        <v>Medium</v>
      </c>
      <c r="H1227" s="1">
        <v>46107</v>
      </c>
      <c r="I1227" t="str">
        <v>Closed</v>
      </c>
      <c r="J1227" t="str">
        <v>Issue closed out following corrective action</v>
      </c>
      <c r="K1227" t="str">
        <v>Regulatory Affairs Lead</v>
      </c>
      <c r="L1227">
        <f>IF(G1227="High",3,IF(G1227="Medium",2,1))</f>
        <v>2</v>
      </c>
    </row>
    <row r="1228">
      <c r="A1228" t="str">
        <v>R-01227</v>
      </c>
      <c r="B1228" t="str">
        <v>S-0205</v>
      </c>
      <c r="C1228" t="str">
        <v>Enrollment</v>
      </c>
      <c r="D1228" t="str">
        <v>Screen failure rate above regional average in past studies</v>
      </c>
      <c r="E1228" t="str">
        <v>Low</v>
      </c>
      <c r="F1228" t="str">
        <v>Medium</v>
      </c>
      <c r="G1228" t="str">
        <f>INDEX(Risk_Matrix!$B$2:$D$4,MATCH(E1228,Risk_Matrix!$A$2:$A$4,0),MATCH(F1228,Risk_Matrix!$B$1:$D$1,0))</f>
        <v>Low</v>
      </c>
      <c r="H1228" s="1">
        <v>46227</v>
      </c>
      <c r="I1228" t="str">
        <v>Open</v>
      </c>
      <c r="J1228" t="str">
        <v>Action plan pending sponsor/site review</v>
      </c>
      <c r="K1228" t="str">
        <v>Site Feasibility Lead</v>
      </c>
      <c r="L1228">
        <f>IF(G1228="High",3,IF(G1228="Medium",2,1))</f>
        <v>1</v>
      </c>
    </row>
    <row r="1229">
      <c r="A1229" t="str">
        <v>R-01228</v>
      </c>
      <c r="B1229" t="str">
        <v>S-0205</v>
      </c>
      <c r="C1229" t="str">
        <v>Competitive</v>
      </c>
      <c r="D1229" t="str">
        <v>One or more competing trials recruiting the same indication nearby</v>
      </c>
      <c r="E1229" t="str">
        <v>Low</v>
      </c>
      <c r="F1229" t="str">
        <v>Low</v>
      </c>
      <c r="G1229" t="str">
        <f>INDEX(Risk_Matrix!$B$2:$D$4,MATCH(E1229,Risk_Matrix!$A$2:$A$4,0),MATCH(F1229,Risk_Matrix!$B$1:$D$1,0))</f>
        <v>Low</v>
      </c>
      <c r="H1229" s="1">
        <v>46103</v>
      </c>
      <c r="I1229" t="str">
        <v>Monitoring</v>
      </c>
      <c r="J1229" t="str">
        <v>Tracking indicator reviewed at each monitoring visit</v>
      </c>
      <c r="K1229" t="str">
        <v>Regulatory Affairs Lead</v>
      </c>
      <c r="L1229">
        <f>IF(G1229="High",3,IF(G1229="Medium",2,1))</f>
        <v>1</v>
      </c>
    </row>
    <row r="1230">
      <c r="A1230" t="str">
        <v>R-01229</v>
      </c>
      <c r="B1230" t="str">
        <v>S-0205</v>
      </c>
      <c r="C1230" t="str">
        <v>Regulatory</v>
      </c>
      <c r="D1230" t="str">
        <v>Local ethics committee review queue longer than regional average</v>
      </c>
      <c r="E1230" t="str">
        <v>Low</v>
      </c>
      <c r="F1230" t="str">
        <v>Low</v>
      </c>
      <c r="G1230" t="str">
        <f>INDEX(Risk_Matrix!$B$2:$D$4,MATCH(E1230,Risk_Matrix!$A$2:$A$4,0),MATCH(F1230,Risk_Matrix!$B$1:$D$1,0))</f>
        <v>Low</v>
      </c>
      <c r="H1230" s="1">
        <v>46081</v>
      </c>
      <c r="I1230" t="str">
        <v>Monitoring</v>
      </c>
      <c r="J1230" t="str">
        <v>Tracking indicator reviewed at each monitoring visit</v>
      </c>
      <c r="K1230" t="str">
        <v>Regulatory Affairs Lead</v>
      </c>
      <c r="L1230">
        <f>IF(G1230="High",3,IF(G1230="Medium",2,1))</f>
        <v>1</v>
      </c>
    </row>
    <row r="1231">
      <c r="A1231" t="str">
        <v>R-01230</v>
      </c>
      <c r="B1231" t="str">
        <v>S-0205</v>
      </c>
      <c r="C1231" t="str">
        <v>Data Integrity</v>
      </c>
      <c r="D1231" t="str">
        <v>EDC query resolution time above sponsor benchmark historically</v>
      </c>
      <c r="E1231" t="str">
        <v>Medium</v>
      </c>
      <c r="F1231" t="str">
        <v>High</v>
      </c>
      <c r="G1231" t="str">
        <f>INDEX(Risk_Matrix!$B$2:$D$4,MATCH(E1231,Risk_Matrix!$A$2:$A$4,0),MATCH(F1231,Risk_Matrix!$B$1:$D$1,0))</f>
        <v>High</v>
      </c>
      <c r="H1231" s="1">
        <v>46155</v>
      </c>
      <c r="I1231" t="str">
        <v>Open</v>
      </c>
      <c r="J1231" t="str">
        <v>Mitigation plan to be defined during site initiation visit</v>
      </c>
      <c r="K1231" t="str">
        <v>Data Management Lead</v>
      </c>
      <c r="L1231">
        <f>IF(G1231="High",3,IF(G1231="Medium",2,1))</f>
        <v>3</v>
      </c>
    </row>
    <row r="1232">
      <c r="A1232" t="str">
        <v>R-01231</v>
      </c>
      <c r="B1232" t="str">
        <v>S-0206</v>
      </c>
      <c r="C1232" t="str">
        <v>Operational</v>
      </c>
      <c r="D1232" t="str">
        <v>Key equipment calibration/certification renewal pending</v>
      </c>
      <c r="E1232" t="str">
        <v>Low</v>
      </c>
      <c r="F1232" t="str">
        <v>Low</v>
      </c>
      <c r="G1232" t="str">
        <f>INDEX(Risk_Matrix!$B$2:$D$4,MATCH(E1232,Risk_Matrix!$A$2:$A$4,0),MATCH(F1232,Risk_Matrix!$B$1:$D$1,0))</f>
        <v>Low</v>
      </c>
      <c r="H1232" s="1">
        <v>46223</v>
      </c>
      <c r="I1232" t="str">
        <v>Monitoring</v>
      </c>
      <c r="J1232" t="str">
        <v>Tracking indicator reviewed at each monitoring visit</v>
      </c>
      <c r="K1232" t="str">
        <v>Site Feasibility Lead</v>
      </c>
      <c r="L1232">
        <f>IF(G1232="High",3,IF(G1232="Medium",2,1))</f>
        <v>1</v>
      </c>
    </row>
    <row r="1233">
      <c r="A1233" t="str">
        <v>R-01232</v>
      </c>
      <c r="B1233" t="str">
        <v>S-0206</v>
      </c>
      <c r="C1233" t="str">
        <v>Compliance</v>
      </c>
      <c r="D1233" t="str">
        <v>GCP refresher training overdue for part of site staff</v>
      </c>
      <c r="E1233" t="str">
        <v>Low</v>
      </c>
      <c r="F1233" t="str">
        <v>Low</v>
      </c>
      <c r="G1233" t="str">
        <f>INDEX(Risk_Matrix!$B$2:$D$4,MATCH(E1233,Risk_Matrix!$A$2:$A$4,0),MATCH(F1233,Risk_Matrix!$B$1:$D$1,0))</f>
        <v>Low</v>
      </c>
      <c r="H1233" s="1">
        <v>46106</v>
      </c>
      <c r="I1233" t="str">
        <v>Mitigated</v>
      </c>
      <c r="J1233" t="str">
        <v>Corrective action implemented; monitored at next visit</v>
      </c>
      <c r="K1233" t="str">
        <v>Regulatory Affairs Lead</v>
      </c>
      <c r="L1233">
        <f>IF(G1233="High",3,IF(G1233="Medium",2,1))</f>
        <v>1</v>
      </c>
    </row>
    <row r="1234">
      <c r="A1234" t="str">
        <v>R-01233</v>
      </c>
      <c r="B1234" t="str">
        <v>S-0206</v>
      </c>
      <c r="C1234" t="str">
        <v>Enrollment</v>
      </c>
      <c r="D1234" t="str">
        <v>Patient travel distance may affect long-term retention</v>
      </c>
      <c r="E1234" t="str">
        <v>Low</v>
      </c>
      <c r="F1234" t="str">
        <v>Low</v>
      </c>
      <c r="G1234" t="str">
        <f>INDEX(Risk_Matrix!$B$2:$D$4,MATCH(E1234,Risk_Matrix!$A$2:$A$4,0),MATCH(F1234,Risk_Matrix!$B$1:$D$1,0))</f>
        <v>Low</v>
      </c>
      <c r="H1234" s="1">
        <v>46083</v>
      </c>
      <c r="I1234" t="str">
        <v>Closed</v>
      </c>
      <c r="J1234" t="str">
        <v>Issue closed out following corrective action</v>
      </c>
      <c r="K1234" t="str">
        <v>Study Start-Up Specialist</v>
      </c>
      <c r="L1234">
        <f>IF(G1234="High",3,IF(G1234="Medium",2,1))</f>
        <v>1</v>
      </c>
    </row>
    <row r="1235">
      <c r="A1235" t="str">
        <v>R-01234</v>
      </c>
      <c r="B1235" t="str">
        <v>S-0206</v>
      </c>
      <c r="C1235" t="str">
        <v>Competitive</v>
      </c>
      <c r="D1235" t="str">
        <v>One or more competing trials recruiting the same indication nearby</v>
      </c>
      <c r="E1235" t="str">
        <v>Medium</v>
      </c>
      <c r="F1235" t="str">
        <v>Low</v>
      </c>
      <c r="G1235" t="str">
        <f>INDEX(Risk_Matrix!$B$2:$D$4,MATCH(E1235,Risk_Matrix!$A$2:$A$4,0),MATCH(F1235,Risk_Matrix!$B$1:$D$1,0))</f>
        <v>Low</v>
      </c>
      <c r="H1235" s="1">
        <v>46141</v>
      </c>
      <c r="I1235" t="str">
        <v>Closed</v>
      </c>
      <c r="J1235" t="str">
        <v>Issue closed out following corrective action</v>
      </c>
      <c r="K1235" t="str">
        <v>Clinical Ops Manager</v>
      </c>
      <c r="L1235">
        <f>IF(G1235="High",3,IF(G1235="Medium",2,1))</f>
        <v>1</v>
      </c>
    </row>
    <row r="1236">
      <c r="A1236" t="str">
        <v>R-01235</v>
      </c>
      <c r="B1236" t="str">
        <v>S-0206</v>
      </c>
      <c r="C1236" t="str">
        <v>Regulatory</v>
      </c>
      <c r="D1236" t="str">
        <v>Import/customs license renewal pending for investigational product</v>
      </c>
      <c r="E1236" t="str">
        <v>High</v>
      </c>
      <c r="F1236" t="str">
        <v>Medium</v>
      </c>
      <c r="G1236" t="str">
        <f>INDEX(Risk_Matrix!$B$2:$D$4,MATCH(E1236,Risk_Matrix!$A$2:$A$4,0),MATCH(F1236,Risk_Matrix!$B$1:$D$1,0))</f>
        <v>High</v>
      </c>
      <c r="H1236" s="1">
        <v>46124</v>
      </c>
      <c r="I1236" t="str">
        <v>Monitoring</v>
      </c>
      <c r="J1236" t="str">
        <v>Tracking indicator reviewed at each monitoring visit</v>
      </c>
      <c r="K1236" t="str">
        <v>Regulatory Affairs Lead</v>
      </c>
      <c r="L1236">
        <f>IF(G1236="High",3,IF(G1236="Medium",2,1))</f>
        <v>3</v>
      </c>
    </row>
    <row r="1237">
      <c r="A1237" t="str">
        <v>R-01236</v>
      </c>
      <c r="B1237" t="str">
        <v>S-0206</v>
      </c>
      <c r="C1237" t="str">
        <v>Data Integrity</v>
      </c>
      <c r="D1237" t="str">
        <v>Site is new to the sponsor's EDC platform, limited track record</v>
      </c>
      <c r="E1237" t="str">
        <v>Low</v>
      </c>
      <c r="F1237" t="str">
        <v>Medium</v>
      </c>
      <c r="G1237" t="str">
        <f>INDEX(Risk_Matrix!$B$2:$D$4,MATCH(E1237,Risk_Matrix!$A$2:$A$4,0),MATCH(F1237,Risk_Matrix!$B$1:$D$1,0))</f>
        <v>Low</v>
      </c>
      <c r="H1237" s="1">
        <v>46185</v>
      </c>
      <c r="I1237" t="str">
        <v>Monitoring</v>
      </c>
      <c r="J1237" t="str">
        <v>Under active monitoring; escalate if trend worsens</v>
      </c>
      <c r="K1237" t="str">
        <v>Data Management Lead</v>
      </c>
      <c r="L1237">
        <f>IF(G1237="High",3,IF(G1237="Medium",2,1))</f>
        <v>1</v>
      </c>
    </row>
    <row r="1238">
      <c r="A1238" t="str">
        <v>R-01237</v>
      </c>
      <c r="B1238" t="str">
        <v>S-0207</v>
      </c>
      <c r="C1238" t="str">
        <v>Operational</v>
      </c>
      <c r="D1238" t="str">
        <v>Backup power/generator certification not yet confirmed</v>
      </c>
      <c r="E1238" t="str">
        <v>Low</v>
      </c>
      <c r="F1238" t="str">
        <v>Medium</v>
      </c>
      <c r="G1238" t="str">
        <f>INDEX(Risk_Matrix!$B$2:$D$4,MATCH(E1238,Risk_Matrix!$A$2:$A$4,0),MATCH(F1238,Risk_Matrix!$B$1:$D$1,0))</f>
        <v>Low</v>
      </c>
      <c r="H1238" s="1">
        <v>46149</v>
      </c>
      <c r="I1238" t="str">
        <v>Closed</v>
      </c>
      <c r="J1238" t="str">
        <v>Resolved; no further action required</v>
      </c>
      <c r="K1238" t="str">
        <v>Site Feasibility Lead</v>
      </c>
      <c r="L1238">
        <f>IF(G1238="High",3,IF(G1238="Medium",2,1))</f>
        <v>1</v>
      </c>
    </row>
    <row r="1239">
      <c r="A1239" t="str">
        <v>R-01238</v>
      </c>
      <c r="B1239" t="str">
        <v>S-0207</v>
      </c>
      <c r="C1239" t="str">
        <v>Compliance</v>
      </c>
      <c r="D1239" t="str">
        <v>Prior regulatory inspection finding not yet fully closed out</v>
      </c>
      <c r="E1239" t="str">
        <v>Medium</v>
      </c>
      <c r="F1239" t="str">
        <v>Medium</v>
      </c>
      <c r="G1239" t="str">
        <f>INDEX(Risk_Matrix!$B$2:$D$4,MATCH(E1239,Risk_Matrix!$A$2:$A$4,0),MATCH(F1239,Risk_Matrix!$B$1:$D$1,0))</f>
        <v>Medium</v>
      </c>
      <c r="H1239" s="1">
        <v>46190</v>
      </c>
      <c r="I1239" t="str">
        <v>Monitoring</v>
      </c>
      <c r="J1239" t="str">
        <v>Tracking indicator reviewed at each monitoring visit</v>
      </c>
      <c r="K1239" t="str">
        <v>Regulatory Affairs Lead</v>
      </c>
      <c r="L1239">
        <f>IF(G1239="High",3,IF(G1239="Medium",2,1))</f>
        <v>2</v>
      </c>
    </row>
    <row r="1240">
      <c r="A1240" t="str">
        <v>R-01239</v>
      </c>
      <c r="B1240" t="str">
        <v>S-0207</v>
      </c>
      <c r="C1240" t="str">
        <v>Enrollment</v>
      </c>
      <c r="D1240" t="str">
        <v>Historical seasonal enrollment slowdown observed at this site</v>
      </c>
      <c r="E1240" t="str">
        <v>Medium</v>
      </c>
      <c r="F1240" t="str">
        <v>Medium</v>
      </c>
      <c r="G1240" t="str">
        <f>INDEX(Risk_Matrix!$B$2:$D$4,MATCH(E1240,Risk_Matrix!$A$2:$A$4,0),MATCH(F1240,Risk_Matrix!$B$1:$D$1,0))</f>
        <v>Medium</v>
      </c>
      <c r="H1240" s="1">
        <v>46223</v>
      </c>
      <c r="I1240" t="str">
        <v>Open</v>
      </c>
      <c r="J1240" t="str">
        <v>Mitigation plan to be defined during site initiation visit</v>
      </c>
      <c r="K1240" t="str">
        <v>Study Start-Up Specialist</v>
      </c>
      <c r="L1240">
        <f>IF(G1240="High",3,IF(G1240="Medium",2,1))</f>
        <v>2</v>
      </c>
    </row>
    <row r="1241">
      <c r="A1241" t="str">
        <v>R-01240</v>
      </c>
      <c r="B1241" t="str">
        <v>S-0207</v>
      </c>
      <c r="C1241" t="str">
        <v>Competitive</v>
      </c>
      <c r="D1241" t="str">
        <v>One or more competing trials recruiting the same indication nearby</v>
      </c>
      <c r="E1241" t="str">
        <v>Medium</v>
      </c>
      <c r="F1241" t="str">
        <v>Low</v>
      </c>
      <c r="G1241" t="str">
        <f>INDEX(Risk_Matrix!$B$2:$D$4,MATCH(E1241,Risk_Matrix!$A$2:$A$4,0),MATCH(F1241,Risk_Matrix!$B$1:$D$1,0))</f>
        <v>Low</v>
      </c>
      <c r="H1241" s="1">
        <v>46082</v>
      </c>
      <c r="I1241" t="str">
        <v>Closed</v>
      </c>
      <c r="J1241" t="str">
        <v>Issue closed out following corrective action</v>
      </c>
      <c r="K1241" t="str">
        <v>Clinical Ops Manager</v>
      </c>
      <c r="L1241">
        <f>IF(G1241="High",3,IF(G1241="Medium",2,1))</f>
        <v>1</v>
      </c>
    </row>
    <row r="1242">
      <c r="A1242" t="str">
        <v>R-01241</v>
      </c>
      <c r="B1242" t="str">
        <v>S-0207</v>
      </c>
      <c r="C1242" t="str">
        <v>Regulatory</v>
      </c>
      <c r="D1242" t="str">
        <v>Import/customs license renewal pending for investigational product</v>
      </c>
      <c r="E1242" t="str">
        <v>Low</v>
      </c>
      <c r="F1242" t="str">
        <v>High</v>
      </c>
      <c r="G1242" t="str">
        <f>INDEX(Risk_Matrix!$B$2:$D$4,MATCH(E1242,Risk_Matrix!$A$2:$A$4,0),MATCH(F1242,Risk_Matrix!$B$1:$D$1,0))</f>
        <v>Medium</v>
      </c>
      <c r="H1242" s="1">
        <v>46158</v>
      </c>
      <c r="I1242" t="str">
        <v>Closed</v>
      </c>
      <c r="J1242" t="str">
        <v>Resolved; no further action required</v>
      </c>
      <c r="K1242" t="str">
        <v>Regulatory Affairs Lead</v>
      </c>
      <c r="L1242">
        <f>IF(G1242="High",3,IF(G1242="Medium",2,1))</f>
        <v>2</v>
      </c>
    </row>
    <row r="1243">
      <c r="A1243" t="str">
        <v>R-01242</v>
      </c>
      <c r="B1243" t="str">
        <v>S-0207</v>
      </c>
      <c r="C1243" t="str">
        <v>Data Integrity</v>
      </c>
      <c r="D1243" t="str">
        <v>Site is new to the sponsor's EDC platform, limited track record</v>
      </c>
      <c r="E1243" t="str">
        <v>High</v>
      </c>
      <c r="F1243" t="str">
        <v>Low</v>
      </c>
      <c r="G1243" t="str">
        <f>INDEX(Risk_Matrix!$B$2:$D$4,MATCH(E1243,Risk_Matrix!$A$2:$A$4,0),MATCH(F1243,Risk_Matrix!$B$1:$D$1,0))</f>
        <v>Medium</v>
      </c>
      <c r="H1243" s="1">
        <v>46080</v>
      </c>
      <c r="I1243" t="str">
        <v>Monitoring</v>
      </c>
      <c r="J1243" t="str">
        <v>Under active monitoring; escalate if trend worsens</v>
      </c>
      <c r="K1243" t="str">
        <v>Data Management Lead</v>
      </c>
      <c r="L1243">
        <f>IF(G1243="High",3,IF(G1243="Medium",2,1))</f>
        <v>2</v>
      </c>
    </row>
    <row r="1244">
      <c r="A1244" t="str">
        <v>R-01243</v>
      </c>
      <c r="B1244" t="str">
        <v>S-0208</v>
      </c>
      <c r="C1244" t="str">
        <v>Operational</v>
      </c>
      <c r="D1244" t="str">
        <v>Key equipment calibration/certification renewal pending</v>
      </c>
      <c r="E1244" t="str">
        <v>High</v>
      </c>
      <c r="F1244" t="str">
        <v>High</v>
      </c>
      <c r="G1244" t="str">
        <f>INDEX(Risk_Matrix!$B$2:$D$4,MATCH(E1244,Risk_Matrix!$A$2:$A$4,0),MATCH(F1244,Risk_Matrix!$B$1:$D$1,0))</f>
        <v>High</v>
      </c>
      <c r="H1244" s="1">
        <v>46168</v>
      </c>
      <c r="I1244" t="str">
        <v>Open</v>
      </c>
      <c r="J1244" t="str">
        <v>Action plan pending sponsor/site review</v>
      </c>
      <c r="K1244" t="str">
        <v>Clinical Ops Manager</v>
      </c>
      <c r="L1244">
        <f>IF(G1244="High",3,IF(G1244="Medium",2,1))</f>
        <v>3</v>
      </c>
    </row>
    <row r="1245">
      <c r="A1245" t="str">
        <v>R-01244</v>
      </c>
      <c r="B1245" t="str">
        <v>S-0208</v>
      </c>
      <c r="C1245" t="str">
        <v>Compliance</v>
      </c>
      <c r="D1245" t="str">
        <v>Minor protocol deviation noted in a prior trial at this site</v>
      </c>
      <c r="E1245" t="str">
        <v>Low</v>
      </c>
      <c r="F1245" t="str">
        <v>Medium</v>
      </c>
      <c r="G1245" t="str">
        <f>INDEX(Risk_Matrix!$B$2:$D$4,MATCH(E1245,Risk_Matrix!$A$2:$A$4,0),MATCH(F1245,Risk_Matrix!$B$1:$D$1,0))</f>
        <v>Low</v>
      </c>
      <c r="H1245" s="1">
        <v>46058</v>
      </c>
      <c r="I1245" t="str">
        <v>Monitoring</v>
      </c>
      <c r="J1245" t="str">
        <v>Under active monitoring; escalate if trend worsens</v>
      </c>
      <c r="K1245" t="str">
        <v>Data Management Lead</v>
      </c>
      <c r="L1245">
        <f>IF(G1245="High",3,IF(G1245="Medium",2,1))</f>
        <v>1</v>
      </c>
    </row>
    <row r="1246">
      <c r="A1246" t="str">
        <v>R-01245</v>
      </c>
      <c r="B1246" t="str">
        <v>S-0208</v>
      </c>
      <c r="C1246" t="str">
        <v>Enrollment</v>
      </c>
      <c r="D1246" t="str">
        <v>Patient travel distance may affect long-term retention</v>
      </c>
      <c r="E1246" t="str">
        <v>Low</v>
      </c>
      <c r="F1246" t="str">
        <v>High</v>
      </c>
      <c r="G1246" t="str">
        <f>INDEX(Risk_Matrix!$B$2:$D$4,MATCH(E1246,Risk_Matrix!$A$2:$A$4,0),MATCH(F1246,Risk_Matrix!$B$1:$D$1,0))</f>
        <v>Medium</v>
      </c>
      <c r="H1246" s="1">
        <v>46202</v>
      </c>
      <c r="I1246" t="str">
        <v>Monitoring</v>
      </c>
      <c r="J1246" t="str">
        <v>Under active monitoring; escalate if trend worsens</v>
      </c>
      <c r="K1246" t="str">
        <v>Site Feasibility Lead</v>
      </c>
      <c r="L1246">
        <f>IF(G1246="High",3,IF(G1246="Medium",2,1))</f>
        <v>2</v>
      </c>
    </row>
    <row r="1247">
      <c r="A1247" t="str">
        <v>R-01246</v>
      </c>
      <c r="B1247" t="str">
        <v>S-0208</v>
      </c>
      <c r="C1247" t="str">
        <v>Competitive</v>
      </c>
      <c r="D1247" t="str">
        <v>One or more competing trials recruiting the same indication nearby</v>
      </c>
      <c r="E1247" t="str">
        <v>Medium</v>
      </c>
      <c r="F1247" t="str">
        <v>Low</v>
      </c>
      <c r="G1247" t="str">
        <f>INDEX(Risk_Matrix!$B$2:$D$4,MATCH(E1247,Risk_Matrix!$A$2:$A$4,0),MATCH(F1247,Risk_Matrix!$B$1:$D$1,0))</f>
        <v>Low</v>
      </c>
      <c r="H1247" s="1">
        <v>46219</v>
      </c>
      <c r="I1247" t="str">
        <v>Closed</v>
      </c>
      <c r="J1247" t="str">
        <v>Resolved; no further action required</v>
      </c>
      <c r="K1247" t="str">
        <v>Clinical Ops Manager</v>
      </c>
      <c r="L1247">
        <f>IF(G1247="High",3,IF(G1247="Medium",2,1))</f>
        <v>1</v>
      </c>
    </row>
    <row r="1248">
      <c r="A1248" t="str">
        <v>R-01247</v>
      </c>
      <c r="B1248" t="str">
        <v>S-0208</v>
      </c>
      <c r="C1248" t="str">
        <v>Regulatory</v>
      </c>
      <c r="D1248" t="str">
        <v>Import/customs license renewal pending for investigational product</v>
      </c>
      <c r="E1248" t="str">
        <v>Medium</v>
      </c>
      <c r="F1248" t="str">
        <v>Low</v>
      </c>
      <c r="G1248" t="str">
        <f>INDEX(Risk_Matrix!$B$2:$D$4,MATCH(E1248,Risk_Matrix!$A$2:$A$4,0),MATCH(F1248,Risk_Matrix!$B$1:$D$1,0))</f>
        <v>Low</v>
      </c>
      <c r="H1248" s="1">
        <v>46203</v>
      </c>
      <c r="I1248" t="str">
        <v>Monitoring</v>
      </c>
      <c r="J1248" t="str">
        <v>Tracking indicator reviewed at each monitoring visit</v>
      </c>
      <c r="K1248" t="str">
        <v>Regulatory Affairs Lead</v>
      </c>
      <c r="L1248">
        <f>IF(G1248="High",3,IF(G1248="Medium",2,1))</f>
        <v>1</v>
      </c>
    </row>
    <row r="1249">
      <c r="A1249" t="str">
        <v>R-01248</v>
      </c>
      <c r="B1249" t="str">
        <v>S-0208</v>
      </c>
      <c r="C1249" t="str">
        <v>Data Integrity</v>
      </c>
      <c r="D1249" t="str">
        <v>Site is new to the sponsor's EDC platform, limited track record</v>
      </c>
      <c r="E1249" t="str">
        <v>Low</v>
      </c>
      <c r="F1249" t="str">
        <v>Low</v>
      </c>
      <c r="G1249" t="str">
        <f>INDEX(Risk_Matrix!$B$2:$D$4,MATCH(E1249,Risk_Matrix!$A$2:$A$4,0),MATCH(F1249,Risk_Matrix!$B$1:$D$1,0))</f>
        <v>Low</v>
      </c>
      <c r="H1249" s="1">
        <v>46216</v>
      </c>
      <c r="I1249" t="str">
        <v>Monitoring</v>
      </c>
      <c r="J1249" t="str">
        <v>Under active monitoring; escalate if trend worsens</v>
      </c>
      <c r="K1249" t="str">
        <v>Data Management Lead</v>
      </c>
      <c r="L1249">
        <f>IF(G1249="High",3,IF(G1249="Medium",2,1))</f>
        <v>1</v>
      </c>
    </row>
    <row r="1250">
      <c r="A1250" t="str">
        <v>R-01249</v>
      </c>
      <c r="B1250" t="str">
        <v>S-0209</v>
      </c>
      <c r="C1250" t="str">
        <v>Operational</v>
      </c>
      <c r="D1250" t="str">
        <v>Nursing staff ratio below recommended threshold for trial volume</v>
      </c>
      <c r="E1250" t="str">
        <v>High</v>
      </c>
      <c r="F1250" t="str">
        <v>High</v>
      </c>
      <c r="G1250" t="str">
        <f>INDEX(Risk_Matrix!$B$2:$D$4,MATCH(E1250,Risk_Matrix!$A$2:$A$4,0),MATCH(F1250,Risk_Matrix!$B$1:$D$1,0))</f>
        <v>High</v>
      </c>
      <c r="H1250" s="1">
        <v>46165</v>
      </c>
      <c r="I1250" t="str">
        <v>Monitoring</v>
      </c>
      <c r="J1250" t="str">
        <v>Tracking indicator reviewed at each monitoring visit</v>
      </c>
      <c r="K1250" t="str">
        <v>Clinical Ops Manager</v>
      </c>
      <c r="L1250">
        <f>IF(G1250="High",3,IF(G1250="Medium",2,1))</f>
        <v>3</v>
      </c>
    </row>
    <row r="1251">
      <c r="A1251" t="str">
        <v>R-01250</v>
      </c>
      <c r="B1251" t="str">
        <v>S-0209</v>
      </c>
      <c r="C1251" t="str">
        <v>Compliance</v>
      </c>
      <c r="D1251" t="str">
        <v>GCP refresher training overdue for part of site staff</v>
      </c>
      <c r="E1251" t="str">
        <v>Low</v>
      </c>
      <c r="F1251" t="str">
        <v>Low</v>
      </c>
      <c r="G1251" t="str">
        <f>INDEX(Risk_Matrix!$B$2:$D$4,MATCH(E1251,Risk_Matrix!$A$2:$A$4,0),MATCH(F1251,Risk_Matrix!$B$1:$D$1,0))</f>
        <v>Low</v>
      </c>
      <c r="H1251" s="1">
        <v>46150</v>
      </c>
      <c r="I1251" t="str">
        <v>Open</v>
      </c>
      <c r="J1251" t="str">
        <v>Mitigation plan to be defined during site initiation visit</v>
      </c>
      <c r="K1251" t="str">
        <v>Regulatory Affairs Lead</v>
      </c>
      <c r="L1251">
        <f>IF(G1251="High",3,IF(G1251="Medium",2,1))</f>
        <v>1</v>
      </c>
    </row>
    <row r="1252">
      <c r="A1252" t="str">
        <v>R-01251</v>
      </c>
      <c r="B1252" t="str">
        <v>S-0209</v>
      </c>
      <c r="C1252" t="str">
        <v>Enrollment</v>
      </c>
      <c r="D1252" t="str">
        <v>Historical seasonal enrollment slowdown observed at this site</v>
      </c>
      <c r="E1252" t="str">
        <v>Low</v>
      </c>
      <c r="F1252" t="str">
        <v>Medium</v>
      </c>
      <c r="G1252" t="str">
        <f>INDEX(Risk_Matrix!$B$2:$D$4,MATCH(E1252,Risk_Matrix!$A$2:$A$4,0),MATCH(F1252,Risk_Matrix!$B$1:$D$1,0))</f>
        <v>Low</v>
      </c>
      <c r="H1252" s="1">
        <v>46116</v>
      </c>
      <c r="I1252" t="str">
        <v>Mitigated</v>
      </c>
      <c r="J1252" t="str">
        <v>Corrective action implemented; monitored at next visit</v>
      </c>
      <c r="K1252" t="str">
        <v>Site Feasibility Lead</v>
      </c>
      <c r="L1252">
        <f>IF(G1252="High",3,IF(G1252="Medium",2,1))</f>
        <v>1</v>
      </c>
    </row>
    <row r="1253">
      <c r="A1253" t="str">
        <v>R-01252</v>
      </c>
      <c r="B1253" t="str">
        <v>S-0209</v>
      </c>
      <c r="C1253" t="str">
        <v>Competitive</v>
      </c>
      <c r="D1253" t="str">
        <v>One or more competing trials recruiting the same indication nearby</v>
      </c>
      <c r="E1253" t="str">
        <v>Medium</v>
      </c>
      <c r="F1253" t="str">
        <v>Medium</v>
      </c>
      <c r="G1253" t="str">
        <f>INDEX(Risk_Matrix!$B$2:$D$4,MATCH(E1253,Risk_Matrix!$A$2:$A$4,0),MATCH(F1253,Risk_Matrix!$B$1:$D$1,0))</f>
        <v>Medium</v>
      </c>
      <c r="H1253" s="1">
        <v>46084</v>
      </c>
      <c r="I1253" t="str">
        <v>Monitoring</v>
      </c>
      <c r="J1253" t="str">
        <v>Tracking indicator reviewed at each monitoring visit</v>
      </c>
      <c r="K1253" t="str">
        <v>Clinical Ops Manager</v>
      </c>
      <c r="L1253">
        <f>IF(G1253="High",3,IF(G1253="Medium",2,1))</f>
        <v>2</v>
      </c>
    </row>
    <row r="1254">
      <c r="A1254" t="str">
        <v>R-01253</v>
      </c>
      <c r="B1254" t="str">
        <v>S-0209</v>
      </c>
      <c r="C1254" t="str">
        <v>Regulatory</v>
      </c>
      <c r="D1254" t="str">
        <v>Recent local regulatory policy change may affect approval timeline</v>
      </c>
      <c r="E1254" t="str">
        <v>Medium</v>
      </c>
      <c r="F1254" t="str">
        <v>High</v>
      </c>
      <c r="G1254" t="str">
        <f>INDEX(Risk_Matrix!$B$2:$D$4,MATCH(E1254,Risk_Matrix!$A$2:$A$4,0),MATCH(F1254,Risk_Matrix!$B$1:$D$1,0))</f>
        <v>High</v>
      </c>
      <c r="H1254" s="1">
        <v>46233</v>
      </c>
      <c r="I1254" t="str">
        <v>Open</v>
      </c>
      <c r="J1254" t="str">
        <v>Action plan pending sponsor/site review</v>
      </c>
      <c r="K1254" t="str">
        <v>Regulatory Affairs Lead</v>
      </c>
      <c r="L1254">
        <f>IF(G1254="High",3,IF(G1254="Medium",2,1))</f>
        <v>3</v>
      </c>
    </row>
    <row r="1255">
      <c r="A1255" t="str">
        <v>R-01254</v>
      </c>
      <c r="B1255" t="str">
        <v>S-0209</v>
      </c>
      <c r="C1255" t="str">
        <v>Data Integrity</v>
      </c>
      <c r="D1255" t="str">
        <v>Site is new to the sponsor's EDC platform, limited track record</v>
      </c>
      <c r="E1255" t="str">
        <v>Low</v>
      </c>
      <c r="F1255" t="str">
        <v>Medium</v>
      </c>
      <c r="G1255" t="str">
        <f>INDEX(Risk_Matrix!$B$2:$D$4,MATCH(E1255,Risk_Matrix!$A$2:$A$4,0),MATCH(F1255,Risk_Matrix!$B$1:$D$1,0))</f>
        <v>Low</v>
      </c>
      <c r="H1255" s="1">
        <v>46199</v>
      </c>
      <c r="I1255" t="str">
        <v>Open</v>
      </c>
      <c r="J1255" t="str">
        <v>Mitigation plan to be defined during site initiation visit</v>
      </c>
      <c r="K1255" t="str">
        <v>Data Management Lead</v>
      </c>
      <c r="L1255">
        <f>IF(G1255="High",3,IF(G1255="Medium",2,1))</f>
        <v>1</v>
      </c>
    </row>
    <row r="1256">
      <c r="A1256" t="str">
        <v>R-01255</v>
      </c>
      <c r="B1256" t="str">
        <v>S-0210</v>
      </c>
      <c r="C1256" t="str">
        <v>Operational</v>
      </c>
      <c r="D1256" t="str">
        <v>Clinical coordinator role currently open, may delay start-up</v>
      </c>
      <c r="E1256" t="str">
        <v>Low</v>
      </c>
      <c r="F1256" t="str">
        <v>High</v>
      </c>
      <c r="G1256" t="str">
        <f>INDEX(Risk_Matrix!$B$2:$D$4,MATCH(E1256,Risk_Matrix!$A$2:$A$4,0),MATCH(F1256,Risk_Matrix!$B$1:$D$1,0))</f>
        <v>Medium</v>
      </c>
      <c r="H1256" s="1">
        <v>46085</v>
      </c>
      <c r="I1256" t="str">
        <v>Monitoring</v>
      </c>
      <c r="J1256" t="str">
        <v>Tracking indicator reviewed at each monitoring visit</v>
      </c>
      <c r="K1256" t="str">
        <v>Clinical Ops Manager</v>
      </c>
      <c r="L1256">
        <f>IF(G1256="High",3,IF(G1256="Medium",2,1))</f>
        <v>2</v>
      </c>
    </row>
    <row r="1257">
      <c r="A1257" t="str">
        <v>R-01256</v>
      </c>
      <c r="B1257" t="str">
        <v>S-0210</v>
      </c>
      <c r="C1257" t="str">
        <v>Compliance</v>
      </c>
      <c r="D1257" t="str">
        <v>Informed consent documentation gap flagged in last internal audit</v>
      </c>
      <c r="E1257" t="str">
        <v>Medium</v>
      </c>
      <c r="F1257" t="str">
        <v>Low</v>
      </c>
      <c r="G1257" t="str">
        <f>INDEX(Risk_Matrix!$B$2:$D$4,MATCH(E1257,Risk_Matrix!$A$2:$A$4,0),MATCH(F1257,Risk_Matrix!$B$1:$D$1,0))</f>
        <v>Low</v>
      </c>
      <c r="H1257" s="1">
        <v>46210</v>
      </c>
      <c r="I1257" t="str">
        <v>Closed</v>
      </c>
      <c r="J1257" t="str">
        <v>Resolved; no further action required</v>
      </c>
      <c r="K1257" t="str">
        <v>Data Management Lead</v>
      </c>
      <c r="L1257">
        <f>IF(G1257="High",3,IF(G1257="Medium",2,1))</f>
        <v>1</v>
      </c>
    </row>
    <row r="1258">
      <c r="A1258" t="str">
        <v>R-01257</v>
      </c>
      <c r="B1258" t="str">
        <v>S-0210</v>
      </c>
      <c r="C1258" t="str">
        <v>Enrollment</v>
      </c>
      <c r="D1258" t="str">
        <v>Screen failure rate above regional average in past studies</v>
      </c>
      <c r="E1258" t="str">
        <v>Low</v>
      </c>
      <c r="F1258" t="str">
        <v>Low</v>
      </c>
      <c r="G1258" t="str">
        <f>INDEX(Risk_Matrix!$B$2:$D$4,MATCH(E1258,Risk_Matrix!$A$2:$A$4,0),MATCH(F1258,Risk_Matrix!$B$1:$D$1,0))</f>
        <v>Low</v>
      </c>
      <c r="H1258" s="1">
        <v>46161</v>
      </c>
      <c r="I1258" t="str">
        <v>Monitoring</v>
      </c>
      <c r="J1258" t="str">
        <v>Under active monitoring; escalate if trend worsens</v>
      </c>
      <c r="K1258" t="str">
        <v>Study Start-Up Specialist</v>
      </c>
      <c r="L1258">
        <f>IF(G1258="High",3,IF(G1258="Medium",2,1))</f>
        <v>1</v>
      </c>
    </row>
    <row r="1259">
      <c r="A1259" t="str">
        <v>R-01258</v>
      </c>
      <c r="B1259" t="str">
        <v>S-0210</v>
      </c>
      <c r="C1259" t="str">
        <v>Competitive</v>
      </c>
      <c r="D1259" t="str">
        <v>One or more competing trials recruiting the same indication nearby</v>
      </c>
      <c r="E1259" t="str">
        <v>Medium</v>
      </c>
      <c r="F1259" t="str">
        <v>Medium</v>
      </c>
      <c r="G1259" t="str">
        <f>INDEX(Risk_Matrix!$B$2:$D$4,MATCH(E1259,Risk_Matrix!$A$2:$A$4,0),MATCH(F1259,Risk_Matrix!$B$1:$D$1,0))</f>
        <v>Medium</v>
      </c>
      <c r="H1259" s="1">
        <v>46091</v>
      </c>
      <c r="I1259" t="str">
        <v>Monitoring</v>
      </c>
      <c r="J1259" t="str">
        <v>Under active monitoring; escalate if trend worsens</v>
      </c>
      <c r="K1259" t="str">
        <v>Clinical Ops Manager</v>
      </c>
      <c r="L1259">
        <f>IF(G1259="High",3,IF(G1259="Medium",2,1))</f>
        <v>2</v>
      </c>
    </row>
    <row r="1260">
      <c r="A1260" t="str">
        <v>R-01259</v>
      </c>
      <c r="B1260" t="str">
        <v>S-0210</v>
      </c>
      <c r="C1260" t="str">
        <v>Regulatory</v>
      </c>
      <c r="D1260" t="str">
        <v>Import/customs license renewal pending for investigational product</v>
      </c>
      <c r="E1260" t="str">
        <v>High</v>
      </c>
      <c r="F1260" t="str">
        <v>High</v>
      </c>
      <c r="G1260" t="str">
        <f>INDEX(Risk_Matrix!$B$2:$D$4,MATCH(E1260,Risk_Matrix!$A$2:$A$4,0),MATCH(F1260,Risk_Matrix!$B$1:$D$1,0))</f>
        <v>High</v>
      </c>
      <c r="H1260" s="1">
        <v>46200</v>
      </c>
      <c r="I1260" t="str">
        <v>Monitoring</v>
      </c>
      <c r="J1260" t="str">
        <v>Under active monitoring; escalate if trend worsens</v>
      </c>
      <c r="K1260" t="str">
        <v>Regulatory Affairs Lead</v>
      </c>
      <c r="L1260">
        <f>IF(G1260="High",3,IF(G1260="Medium",2,1))</f>
        <v>3</v>
      </c>
    </row>
    <row r="1261">
      <c r="A1261" t="str">
        <v>R-01260</v>
      </c>
      <c r="B1261" t="str">
        <v>S-0210</v>
      </c>
      <c r="C1261" t="str">
        <v>Data Integrity</v>
      </c>
      <c r="D1261" t="str">
        <v>Source data verification gap flagged in a previous monitoring visit</v>
      </c>
      <c r="E1261" t="str">
        <v>Low</v>
      </c>
      <c r="F1261" t="str">
        <v>Low</v>
      </c>
      <c r="G1261" t="str">
        <f>INDEX(Risk_Matrix!$B$2:$D$4,MATCH(E1261,Risk_Matrix!$A$2:$A$4,0),MATCH(F1261,Risk_Matrix!$B$1:$D$1,0))</f>
        <v>Low</v>
      </c>
      <c r="H1261" s="1">
        <v>46067</v>
      </c>
      <c r="I1261" t="str">
        <v>Closed</v>
      </c>
      <c r="J1261" t="str">
        <v>Resolved; no further action required</v>
      </c>
      <c r="K1261" t="str">
        <v>Data Management Lead</v>
      </c>
      <c r="L1261">
        <f>IF(G1261="High",3,IF(G1261="Medium",2,1))</f>
        <v>1</v>
      </c>
    </row>
    <row r="1262">
      <c r="A1262" t="str">
        <v>R-01261</v>
      </c>
      <c r="B1262" t="str">
        <v>S-0211</v>
      </c>
      <c r="C1262" t="str">
        <v>Operational</v>
      </c>
      <c r="D1262" t="str">
        <v>Nursing staff ratio below recommended threshold for trial volume</v>
      </c>
      <c r="E1262" t="str">
        <v>Medium</v>
      </c>
      <c r="F1262" t="str">
        <v>Medium</v>
      </c>
      <c r="G1262" t="str">
        <f>INDEX(Risk_Matrix!$B$2:$D$4,MATCH(E1262,Risk_Matrix!$A$2:$A$4,0),MATCH(F1262,Risk_Matrix!$B$1:$D$1,0))</f>
        <v>Medium</v>
      </c>
      <c r="H1262" s="1">
        <v>46146</v>
      </c>
      <c r="I1262" t="str">
        <v>Monitoring</v>
      </c>
      <c r="J1262" t="str">
        <v>Under active monitoring; escalate if trend worsens</v>
      </c>
      <c r="K1262" t="str">
        <v>Clinical Ops Manager</v>
      </c>
      <c r="L1262">
        <f>IF(G1262="High",3,IF(G1262="Medium",2,1))</f>
        <v>2</v>
      </c>
    </row>
    <row r="1263">
      <c r="A1263" t="str">
        <v>R-01262</v>
      </c>
      <c r="B1263" t="str">
        <v>S-0211</v>
      </c>
      <c r="C1263" t="str">
        <v>Compliance</v>
      </c>
      <c r="D1263" t="str">
        <v>GCP refresher training overdue for part of site staff</v>
      </c>
      <c r="E1263" t="str">
        <v>High</v>
      </c>
      <c r="F1263" t="str">
        <v>High</v>
      </c>
      <c r="G1263" t="str">
        <f>INDEX(Risk_Matrix!$B$2:$D$4,MATCH(E1263,Risk_Matrix!$A$2:$A$4,0),MATCH(F1263,Risk_Matrix!$B$1:$D$1,0))</f>
        <v>High</v>
      </c>
      <c r="H1263" s="1">
        <v>46222</v>
      </c>
      <c r="I1263" t="str">
        <v>Monitoring</v>
      </c>
      <c r="J1263" t="str">
        <v>Under active monitoring; escalate if trend worsens</v>
      </c>
      <c r="K1263" t="str">
        <v>Regulatory Affairs Lead</v>
      </c>
      <c r="L1263">
        <f>IF(G1263="High",3,IF(G1263="Medium",2,1))</f>
        <v>3</v>
      </c>
    </row>
    <row r="1264">
      <c r="A1264" t="str">
        <v>R-01263</v>
      </c>
      <c r="B1264" t="str">
        <v>S-0211</v>
      </c>
      <c r="C1264" t="str">
        <v>Enrollment</v>
      </c>
      <c r="D1264" t="str">
        <v>Screen failure rate above regional average in past studies</v>
      </c>
      <c r="E1264" t="str">
        <v>Low</v>
      </c>
      <c r="F1264" t="str">
        <v>High</v>
      </c>
      <c r="G1264" t="str">
        <f>INDEX(Risk_Matrix!$B$2:$D$4,MATCH(E1264,Risk_Matrix!$A$2:$A$4,0),MATCH(F1264,Risk_Matrix!$B$1:$D$1,0))</f>
        <v>Medium</v>
      </c>
      <c r="H1264" s="1">
        <v>46183</v>
      </c>
      <c r="I1264" t="str">
        <v>Open</v>
      </c>
      <c r="J1264" t="str">
        <v>Mitigation plan to be defined during site initiation visit</v>
      </c>
      <c r="K1264" t="str">
        <v>Study Start-Up Specialist</v>
      </c>
      <c r="L1264">
        <f>IF(G1264="High",3,IF(G1264="Medium",2,1))</f>
        <v>2</v>
      </c>
    </row>
    <row r="1265">
      <c r="A1265" t="str">
        <v>R-01264</v>
      </c>
      <c r="B1265" t="str">
        <v>S-0211</v>
      </c>
      <c r="C1265" t="str">
        <v>Competitive</v>
      </c>
      <c r="D1265" t="str">
        <v>One or more competing trials recruiting the same indication nearby</v>
      </c>
      <c r="E1265" t="str">
        <v>Low</v>
      </c>
      <c r="F1265" t="str">
        <v>Low</v>
      </c>
      <c r="G1265" t="str">
        <f>INDEX(Risk_Matrix!$B$2:$D$4,MATCH(E1265,Risk_Matrix!$A$2:$A$4,0),MATCH(F1265,Risk_Matrix!$B$1:$D$1,0))</f>
        <v>Low</v>
      </c>
      <c r="H1265" s="1">
        <v>46202</v>
      </c>
      <c r="I1265" t="str">
        <v>Mitigated</v>
      </c>
      <c r="J1265" t="str">
        <v>Mitigation actions completed; residual risk accepted</v>
      </c>
      <c r="K1265" t="str">
        <v>Regulatory Affairs Lead</v>
      </c>
      <c r="L1265">
        <f>IF(G1265="High",3,IF(G1265="Medium",2,1))</f>
        <v>1</v>
      </c>
    </row>
    <row r="1266">
      <c r="A1266" t="str">
        <v>R-01265</v>
      </c>
      <c r="B1266" t="str">
        <v>S-0211</v>
      </c>
      <c r="C1266" t="str">
        <v>Regulatory</v>
      </c>
      <c r="D1266" t="str">
        <v>Recent local regulatory policy change may affect approval timeline</v>
      </c>
      <c r="E1266" t="str">
        <v>High</v>
      </c>
      <c r="F1266" t="str">
        <v>Medium</v>
      </c>
      <c r="G1266" t="str">
        <f>INDEX(Risk_Matrix!$B$2:$D$4,MATCH(E1266,Risk_Matrix!$A$2:$A$4,0),MATCH(F1266,Risk_Matrix!$B$1:$D$1,0))</f>
        <v>High</v>
      </c>
      <c r="H1266" s="1">
        <v>46154</v>
      </c>
      <c r="I1266" t="str">
        <v>Open</v>
      </c>
      <c r="J1266" t="str">
        <v>Action plan pending sponsor/site review</v>
      </c>
      <c r="K1266" t="str">
        <v>Regulatory Affairs Lead</v>
      </c>
      <c r="L1266">
        <f>IF(G1266="High",3,IF(G1266="Medium",2,1))</f>
        <v>3</v>
      </c>
    </row>
    <row r="1267">
      <c r="A1267" t="str">
        <v>R-01266</v>
      </c>
      <c r="B1267" t="str">
        <v>S-0211</v>
      </c>
      <c r="C1267" t="str">
        <v>Data Integrity</v>
      </c>
      <c r="D1267" t="str">
        <v>EDC query resolution time above sponsor benchmark historically</v>
      </c>
      <c r="E1267" t="str">
        <v>Low</v>
      </c>
      <c r="F1267" t="str">
        <v>Medium</v>
      </c>
      <c r="G1267" t="str">
        <f>INDEX(Risk_Matrix!$B$2:$D$4,MATCH(E1267,Risk_Matrix!$A$2:$A$4,0),MATCH(F1267,Risk_Matrix!$B$1:$D$1,0))</f>
        <v>Low</v>
      </c>
      <c r="H1267" s="1">
        <v>46167</v>
      </c>
      <c r="I1267" t="str">
        <v>Open</v>
      </c>
      <c r="J1267" t="str">
        <v>Mitigation plan to be defined during site initiation visit</v>
      </c>
      <c r="K1267" t="str">
        <v>Data Management Lead</v>
      </c>
      <c r="L1267">
        <f>IF(G1267="High",3,IF(G1267="Medium",2,1))</f>
        <v>1</v>
      </c>
    </row>
    <row r="1268">
      <c r="A1268" t="str">
        <v>R-01267</v>
      </c>
      <c r="B1268" t="str">
        <v>S-0212</v>
      </c>
      <c r="C1268" t="str">
        <v>Operational</v>
      </c>
      <c r="D1268" t="str">
        <v>Key equipment calibration/certification renewal pending</v>
      </c>
      <c r="E1268" t="str">
        <v>Low</v>
      </c>
      <c r="F1268" t="str">
        <v>Medium</v>
      </c>
      <c r="G1268" t="str">
        <f>INDEX(Risk_Matrix!$B$2:$D$4,MATCH(E1268,Risk_Matrix!$A$2:$A$4,0),MATCH(F1268,Risk_Matrix!$B$1:$D$1,0))</f>
        <v>Low</v>
      </c>
      <c r="H1268" s="1">
        <v>46137</v>
      </c>
      <c r="I1268" t="str">
        <v>Closed</v>
      </c>
      <c r="J1268" t="str">
        <v>Issue closed out following corrective action</v>
      </c>
      <c r="K1268" t="str">
        <v>Clinical Ops Manager</v>
      </c>
      <c r="L1268">
        <f>IF(G1268="High",3,IF(G1268="Medium",2,1))</f>
        <v>1</v>
      </c>
    </row>
    <row r="1269">
      <c r="A1269" t="str">
        <v>R-01268</v>
      </c>
      <c r="B1269" t="str">
        <v>S-0212</v>
      </c>
      <c r="C1269" t="str">
        <v>Compliance</v>
      </c>
      <c r="D1269" t="str">
        <v>GCP refresher training overdue for part of site staff</v>
      </c>
      <c r="E1269" t="str">
        <v>Medium</v>
      </c>
      <c r="F1269" t="str">
        <v>High</v>
      </c>
      <c r="G1269" t="str">
        <f>INDEX(Risk_Matrix!$B$2:$D$4,MATCH(E1269,Risk_Matrix!$A$2:$A$4,0),MATCH(F1269,Risk_Matrix!$B$1:$D$1,0))</f>
        <v>High</v>
      </c>
      <c r="H1269" s="1">
        <v>46226</v>
      </c>
      <c r="I1269" t="str">
        <v>Open</v>
      </c>
      <c r="J1269" t="str">
        <v>Mitigation plan to be defined during site initiation visit</v>
      </c>
      <c r="K1269" t="str">
        <v>Data Management Lead</v>
      </c>
      <c r="L1269">
        <f>IF(G1269="High",3,IF(G1269="Medium",2,1))</f>
        <v>3</v>
      </c>
    </row>
    <row r="1270">
      <c r="A1270" t="str">
        <v>R-01269</v>
      </c>
      <c r="B1270" t="str">
        <v>S-0212</v>
      </c>
      <c r="C1270" t="str">
        <v>Enrollment</v>
      </c>
      <c r="D1270" t="str">
        <v>Referral pipeline narrower than target eligible population</v>
      </c>
      <c r="E1270" t="str">
        <v>Medium</v>
      </c>
      <c r="F1270" t="str">
        <v>Medium</v>
      </c>
      <c r="G1270" t="str">
        <f>INDEX(Risk_Matrix!$B$2:$D$4,MATCH(E1270,Risk_Matrix!$A$2:$A$4,0),MATCH(F1270,Risk_Matrix!$B$1:$D$1,0))</f>
        <v>Medium</v>
      </c>
      <c r="H1270" s="1">
        <v>46123</v>
      </c>
      <c r="I1270" t="str">
        <v>Mitigated</v>
      </c>
      <c r="J1270" t="str">
        <v>Corrective action implemented; monitored at next visit</v>
      </c>
      <c r="K1270" t="str">
        <v>Site Feasibility Lead</v>
      </c>
      <c r="L1270">
        <f>IF(G1270="High",3,IF(G1270="Medium",2,1))</f>
        <v>2</v>
      </c>
    </row>
    <row r="1271">
      <c r="A1271" t="str">
        <v>R-01270</v>
      </c>
      <c r="B1271" t="str">
        <v>S-0212</v>
      </c>
      <c r="C1271" t="str">
        <v>Competitive</v>
      </c>
      <c r="D1271" t="str">
        <v>Overlapping investigator commitments across concurrent trials</v>
      </c>
      <c r="E1271" t="str">
        <v>Medium</v>
      </c>
      <c r="F1271" t="str">
        <v>Low</v>
      </c>
      <c r="G1271" t="str">
        <f>INDEX(Risk_Matrix!$B$2:$D$4,MATCH(E1271,Risk_Matrix!$A$2:$A$4,0),MATCH(F1271,Risk_Matrix!$B$1:$D$1,0))</f>
        <v>Low</v>
      </c>
      <c r="H1271" s="1">
        <v>46074</v>
      </c>
      <c r="I1271" t="str">
        <v>Monitoring</v>
      </c>
      <c r="J1271" t="str">
        <v>Under active monitoring; escalate if trend worsens</v>
      </c>
      <c r="K1271" t="str">
        <v>Clinical Ops Manager</v>
      </c>
      <c r="L1271">
        <f>IF(G1271="High",3,IF(G1271="Medium",2,1))</f>
        <v>1</v>
      </c>
    </row>
    <row r="1272">
      <c r="A1272" t="str">
        <v>R-01271</v>
      </c>
      <c r="B1272" t="str">
        <v>S-0212</v>
      </c>
      <c r="C1272" t="str">
        <v>Regulatory</v>
      </c>
      <c r="D1272" t="str">
        <v>Local ethics committee review queue longer than regional average</v>
      </c>
      <c r="E1272" t="str">
        <v>Medium</v>
      </c>
      <c r="F1272" t="str">
        <v>High</v>
      </c>
      <c r="G1272" t="str">
        <f>INDEX(Risk_Matrix!$B$2:$D$4,MATCH(E1272,Risk_Matrix!$A$2:$A$4,0),MATCH(F1272,Risk_Matrix!$B$1:$D$1,0))</f>
        <v>High</v>
      </c>
      <c r="H1272" s="1">
        <v>46217</v>
      </c>
      <c r="I1272" t="str">
        <v>Open</v>
      </c>
      <c r="J1272" t="str">
        <v>Action plan pending sponsor/site review</v>
      </c>
      <c r="K1272" t="str">
        <v>Regulatory Affairs Lead</v>
      </c>
      <c r="L1272">
        <f>IF(G1272="High",3,IF(G1272="Medium",2,1))</f>
        <v>3</v>
      </c>
    </row>
    <row r="1273">
      <c r="A1273" t="str">
        <v>R-01272</v>
      </c>
      <c r="B1273" t="str">
        <v>S-0212</v>
      </c>
      <c r="C1273" t="str">
        <v>Data Integrity</v>
      </c>
      <c r="D1273" t="str">
        <v>Source data verification gap flagged in a previous monitoring visit</v>
      </c>
      <c r="E1273" t="str">
        <v>Medium</v>
      </c>
      <c r="F1273" t="str">
        <v>Low</v>
      </c>
      <c r="G1273" t="str">
        <f>INDEX(Risk_Matrix!$B$2:$D$4,MATCH(E1273,Risk_Matrix!$A$2:$A$4,0),MATCH(F1273,Risk_Matrix!$B$1:$D$1,0))</f>
        <v>Low</v>
      </c>
      <c r="H1273" s="1">
        <v>46165</v>
      </c>
      <c r="I1273" t="str">
        <v>Open</v>
      </c>
      <c r="J1273" t="str">
        <v>Action plan pending sponsor/site review</v>
      </c>
      <c r="K1273" t="str">
        <v>Data Management Lead</v>
      </c>
      <c r="L1273">
        <f>IF(G1273="High",3,IF(G1273="Medium",2,1))</f>
        <v>1</v>
      </c>
    </row>
    <row r="1274">
      <c r="A1274" t="str">
        <v>R-01273</v>
      </c>
      <c r="B1274" t="str">
        <v>S-0213</v>
      </c>
      <c r="C1274" t="str">
        <v>Operational</v>
      </c>
      <c r="D1274" t="str">
        <v>Backup power/generator certification not yet confirmed</v>
      </c>
      <c r="E1274" t="str">
        <v>Low</v>
      </c>
      <c r="F1274" t="str">
        <v>Medium</v>
      </c>
      <c r="G1274" t="str">
        <f>INDEX(Risk_Matrix!$B$2:$D$4,MATCH(E1274,Risk_Matrix!$A$2:$A$4,0),MATCH(F1274,Risk_Matrix!$B$1:$D$1,0))</f>
        <v>Low</v>
      </c>
      <c r="H1274" s="1">
        <v>46058</v>
      </c>
      <c r="I1274" t="str">
        <v>Mitigated</v>
      </c>
      <c r="J1274" t="str">
        <v>Corrective action implemented; monitored at next visit</v>
      </c>
      <c r="K1274" t="str">
        <v>Clinical Ops Manager</v>
      </c>
      <c r="L1274">
        <f>IF(G1274="High",3,IF(G1274="Medium",2,1))</f>
        <v>1</v>
      </c>
    </row>
    <row r="1275">
      <c r="A1275" t="str">
        <v>R-01274</v>
      </c>
      <c r="B1275" t="str">
        <v>S-0213</v>
      </c>
      <c r="C1275" t="str">
        <v>Compliance</v>
      </c>
      <c r="D1275" t="str">
        <v>Prior regulatory inspection finding not yet fully closed out</v>
      </c>
      <c r="E1275" t="str">
        <v>Medium</v>
      </c>
      <c r="F1275" t="str">
        <v>Medium</v>
      </c>
      <c r="G1275" t="str">
        <f>INDEX(Risk_Matrix!$B$2:$D$4,MATCH(E1275,Risk_Matrix!$A$2:$A$4,0),MATCH(F1275,Risk_Matrix!$B$1:$D$1,0))</f>
        <v>Medium</v>
      </c>
      <c r="H1275" s="1">
        <v>46201</v>
      </c>
      <c r="I1275" t="str">
        <v>Open</v>
      </c>
      <c r="J1275" t="str">
        <v>Mitigation plan to be defined during site initiation visit</v>
      </c>
      <c r="K1275" t="str">
        <v>Regulatory Affairs Lead</v>
      </c>
      <c r="L1275">
        <f>IF(G1275="High",3,IF(G1275="Medium",2,1))</f>
        <v>2</v>
      </c>
    </row>
    <row r="1276">
      <c r="A1276" t="str">
        <v>R-01275</v>
      </c>
      <c r="B1276" t="str">
        <v>S-0213</v>
      </c>
      <c r="C1276" t="str">
        <v>Enrollment</v>
      </c>
      <c r="D1276" t="str">
        <v>Referral pipeline narrower than target eligible population</v>
      </c>
      <c r="E1276" t="str">
        <v>High</v>
      </c>
      <c r="F1276" t="str">
        <v>Medium</v>
      </c>
      <c r="G1276" t="str">
        <f>INDEX(Risk_Matrix!$B$2:$D$4,MATCH(E1276,Risk_Matrix!$A$2:$A$4,0),MATCH(F1276,Risk_Matrix!$B$1:$D$1,0))</f>
        <v>High</v>
      </c>
      <c r="H1276" s="1">
        <v>46206</v>
      </c>
      <c r="I1276" t="str">
        <v>Open</v>
      </c>
      <c r="J1276" t="str">
        <v>Action plan pending sponsor/site review</v>
      </c>
      <c r="K1276" t="str">
        <v>Study Start-Up Specialist</v>
      </c>
      <c r="L1276">
        <f>IF(G1276="High",3,IF(G1276="Medium",2,1))</f>
        <v>3</v>
      </c>
    </row>
    <row r="1277">
      <c r="A1277" t="str">
        <v>R-01276</v>
      </c>
      <c r="B1277" t="str">
        <v>S-0213</v>
      </c>
      <c r="C1277" t="str">
        <v>Competitive</v>
      </c>
      <c r="D1277" t="str">
        <v>One or more competing trials recruiting the same indication nearby</v>
      </c>
      <c r="E1277" t="str">
        <v>Medium</v>
      </c>
      <c r="F1277" t="str">
        <v>Medium</v>
      </c>
      <c r="G1277" t="str">
        <f>INDEX(Risk_Matrix!$B$2:$D$4,MATCH(E1277,Risk_Matrix!$A$2:$A$4,0),MATCH(F1277,Risk_Matrix!$B$1:$D$1,0))</f>
        <v>Medium</v>
      </c>
      <c r="H1277" s="1">
        <v>46089</v>
      </c>
      <c r="I1277" t="str">
        <v>Monitoring</v>
      </c>
      <c r="J1277" t="str">
        <v>Tracking indicator reviewed at each monitoring visit</v>
      </c>
      <c r="K1277" t="str">
        <v>Clinical Ops Manager</v>
      </c>
      <c r="L1277">
        <f>IF(G1277="High",3,IF(G1277="Medium",2,1))</f>
        <v>2</v>
      </c>
    </row>
    <row r="1278">
      <c r="A1278" t="str">
        <v>R-01277</v>
      </c>
      <c r="B1278" t="str">
        <v>S-0213</v>
      </c>
      <c r="C1278" t="str">
        <v>Regulatory</v>
      </c>
      <c r="D1278" t="str">
        <v>Recent local regulatory policy change may affect approval timeline</v>
      </c>
      <c r="E1278" t="str">
        <v>High</v>
      </c>
      <c r="F1278" t="str">
        <v>High</v>
      </c>
      <c r="G1278" t="str">
        <f>INDEX(Risk_Matrix!$B$2:$D$4,MATCH(E1278,Risk_Matrix!$A$2:$A$4,0),MATCH(F1278,Risk_Matrix!$B$1:$D$1,0))</f>
        <v>High</v>
      </c>
      <c r="H1278" s="1">
        <v>46177</v>
      </c>
      <c r="I1278" t="str">
        <v>Monitoring</v>
      </c>
      <c r="J1278" t="str">
        <v>Under active monitoring; escalate if trend worsens</v>
      </c>
      <c r="K1278" t="str">
        <v>Regulatory Affairs Lead</v>
      </c>
      <c r="L1278">
        <f>IF(G1278="High",3,IF(G1278="Medium",2,1))</f>
        <v>3</v>
      </c>
    </row>
    <row r="1279">
      <c r="A1279" t="str">
        <v>R-01278</v>
      </c>
      <c r="B1279" t="str">
        <v>S-0213</v>
      </c>
      <c r="C1279" t="str">
        <v>Data Integrity</v>
      </c>
      <c r="D1279" t="str">
        <v>Source data verification gap flagged in a previous monitoring visit</v>
      </c>
      <c r="E1279" t="str">
        <v>Medium</v>
      </c>
      <c r="F1279" t="str">
        <v>High</v>
      </c>
      <c r="G1279" t="str">
        <f>INDEX(Risk_Matrix!$B$2:$D$4,MATCH(E1279,Risk_Matrix!$A$2:$A$4,0),MATCH(F1279,Risk_Matrix!$B$1:$D$1,0))</f>
        <v>High</v>
      </c>
      <c r="H1279" s="1">
        <v>46116</v>
      </c>
      <c r="I1279" t="str">
        <v>Monitoring</v>
      </c>
      <c r="J1279" t="str">
        <v>Tracking indicator reviewed at each monitoring visit</v>
      </c>
      <c r="K1279" t="str">
        <v>Data Management Lead</v>
      </c>
      <c r="L1279">
        <f>IF(G1279="High",3,IF(G1279="Medium",2,1))</f>
        <v>3</v>
      </c>
    </row>
    <row r="1280">
      <c r="A1280" t="str">
        <v>R-01279</v>
      </c>
      <c r="B1280" t="str">
        <v>S-0214</v>
      </c>
      <c r="C1280" t="str">
        <v>Operational</v>
      </c>
      <c r="D1280" t="str">
        <v>Key equipment calibration/certification renewal pending</v>
      </c>
      <c r="E1280" t="str">
        <v>Medium</v>
      </c>
      <c r="F1280" t="str">
        <v>Medium</v>
      </c>
      <c r="G1280" t="str">
        <f>INDEX(Risk_Matrix!$B$2:$D$4,MATCH(E1280,Risk_Matrix!$A$2:$A$4,0),MATCH(F1280,Risk_Matrix!$B$1:$D$1,0))</f>
        <v>Medium</v>
      </c>
      <c r="H1280" s="1">
        <v>46160</v>
      </c>
      <c r="I1280" t="str">
        <v>Closed</v>
      </c>
      <c r="J1280" t="str">
        <v>Issue closed out following corrective action</v>
      </c>
      <c r="K1280" t="str">
        <v>Clinical Ops Manager</v>
      </c>
      <c r="L1280">
        <f>IF(G1280="High",3,IF(G1280="Medium",2,1))</f>
        <v>2</v>
      </c>
    </row>
    <row r="1281">
      <c r="A1281" t="str">
        <v>R-01280</v>
      </c>
      <c r="B1281" t="str">
        <v>S-0214</v>
      </c>
      <c r="C1281" t="str">
        <v>Compliance</v>
      </c>
      <c r="D1281" t="str">
        <v>Informed consent documentation gap flagged in last internal audit</v>
      </c>
      <c r="E1281" t="str">
        <v>Medium</v>
      </c>
      <c r="F1281" t="str">
        <v>Medium</v>
      </c>
      <c r="G1281" t="str">
        <f>INDEX(Risk_Matrix!$B$2:$D$4,MATCH(E1281,Risk_Matrix!$A$2:$A$4,0),MATCH(F1281,Risk_Matrix!$B$1:$D$1,0))</f>
        <v>Medium</v>
      </c>
      <c r="H1281" s="1">
        <v>46207</v>
      </c>
      <c r="I1281" t="str">
        <v>Monitoring</v>
      </c>
      <c r="J1281" t="str">
        <v>Under active monitoring; escalate if trend worsens</v>
      </c>
      <c r="K1281" t="str">
        <v>Data Management Lead</v>
      </c>
      <c r="L1281">
        <f>IF(G1281="High",3,IF(G1281="Medium",2,1))</f>
        <v>2</v>
      </c>
    </row>
    <row r="1282">
      <c r="A1282" t="str">
        <v>R-01281</v>
      </c>
      <c r="B1282" t="str">
        <v>S-0214</v>
      </c>
      <c r="C1282" t="str">
        <v>Enrollment</v>
      </c>
      <c r="D1282" t="str">
        <v>Historical seasonal enrollment slowdown observed at this site</v>
      </c>
      <c r="E1282" t="str">
        <v>Low</v>
      </c>
      <c r="F1282" t="str">
        <v>Low</v>
      </c>
      <c r="G1282" t="str">
        <f>INDEX(Risk_Matrix!$B$2:$D$4,MATCH(E1282,Risk_Matrix!$A$2:$A$4,0),MATCH(F1282,Risk_Matrix!$B$1:$D$1,0))</f>
        <v>Low</v>
      </c>
      <c r="H1282" s="1">
        <v>46101</v>
      </c>
      <c r="I1282" t="str">
        <v>Closed</v>
      </c>
      <c r="J1282" t="str">
        <v>Resolved; no further action required</v>
      </c>
      <c r="K1282" t="str">
        <v>Site Feasibility Lead</v>
      </c>
      <c r="L1282">
        <f>IF(G1282="High",3,IF(G1282="Medium",2,1))</f>
        <v>1</v>
      </c>
    </row>
    <row r="1283">
      <c r="A1283" t="str">
        <v>R-01282</v>
      </c>
      <c r="B1283" t="str">
        <v>S-0214</v>
      </c>
      <c r="C1283" t="str">
        <v>Competitive</v>
      </c>
      <c r="D1283" t="str">
        <v>One or more competing trials recruiting the same indication nearby</v>
      </c>
      <c r="E1283" t="str">
        <v>Medium</v>
      </c>
      <c r="F1283" t="str">
        <v>Medium</v>
      </c>
      <c r="G1283" t="str">
        <f>INDEX(Risk_Matrix!$B$2:$D$4,MATCH(E1283,Risk_Matrix!$A$2:$A$4,0),MATCH(F1283,Risk_Matrix!$B$1:$D$1,0))</f>
        <v>Medium</v>
      </c>
      <c r="H1283" s="1">
        <v>46172</v>
      </c>
      <c r="I1283" t="str">
        <v>Open</v>
      </c>
      <c r="J1283" t="str">
        <v>Action plan pending sponsor/site review</v>
      </c>
      <c r="K1283" t="str">
        <v>Regulatory Affairs Lead</v>
      </c>
      <c r="L1283">
        <f>IF(G1283="High",3,IF(G1283="Medium",2,1))</f>
        <v>2</v>
      </c>
    </row>
    <row r="1284">
      <c r="A1284" t="str">
        <v>R-01283</v>
      </c>
      <c r="B1284" t="str">
        <v>S-0214</v>
      </c>
      <c r="C1284" t="str">
        <v>Regulatory</v>
      </c>
      <c r="D1284" t="str">
        <v>Import/customs license renewal pending for investigational product</v>
      </c>
      <c r="E1284" t="str">
        <v>High</v>
      </c>
      <c r="F1284" t="str">
        <v>Low</v>
      </c>
      <c r="G1284" t="str">
        <f>INDEX(Risk_Matrix!$B$2:$D$4,MATCH(E1284,Risk_Matrix!$A$2:$A$4,0),MATCH(F1284,Risk_Matrix!$B$1:$D$1,0))</f>
        <v>Medium</v>
      </c>
      <c r="H1284" s="1">
        <v>46166</v>
      </c>
      <c r="I1284" t="str">
        <v>Mitigated</v>
      </c>
      <c r="J1284" t="str">
        <v>Corrective action implemented; monitored at next visit</v>
      </c>
      <c r="K1284" t="str">
        <v>Study Start-Up Specialist</v>
      </c>
      <c r="L1284">
        <f>IF(G1284="High",3,IF(G1284="Medium",2,1))</f>
        <v>2</v>
      </c>
    </row>
    <row r="1285">
      <c r="A1285" t="str">
        <v>R-01284</v>
      </c>
      <c r="B1285" t="str">
        <v>S-0214</v>
      </c>
      <c r="C1285" t="str">
        <v>Data Integrity</v>
      </c>
      <c r="D1285" t="str">
        <v>EDC query resolution time above sponsor benchmark historically</v>
      </c>
      <c r="E1285" t="str">
        <v>Low</v>
      </c>
      <c r="F1285" t="str">
        <v>Low</v>
      </c>
      <c r="G1285" t="str">
        <f>INDEX(Risk_Matrix!$B$2:$D$4,MATCH(E1285,Risk_Matrix!$A$2:$A$4,0),MATCH(F1285,Risk_Matrix!$B$1:$D$1,0))</f>
        <v>Low</v>
      </c>
      <c r="H1285" s="1">
        <v>46191</v>
      </c>
      <c r="I1285" t="str">
        <v>Mitigated</v>
      </c>
      <c r="J1285" t="str">
        <v>Corrective action implemented; monitored at next visit</v>
      </c>
      <c r="K1285" t="str">
        <v>Data Management Lead</v>
      </c>
      <c r="L1285">
        <f>IF(G1285="High",3,IF(G1285="Medium",2,1))</f>
        <v>1</v>
      </c>
    </row>
    <row r="1286">
      <c r="A1286" t="str">
        <v>R-01285</v>
      </c>
      <c r="B1286" t="str">
        <v>S-0215</v>
      </c>
      <c r="C1286" t="str">
        <v>Operational</v>
      </c>
      <c r="D1286" t="str">
        <v>Nursing staff ratio below recommended threshold for trial volume</v>
      </c>
      <c r="E1286" t="str">
        <v>High</v>
      </c>
      <c r="F1286" t="str">
        <v>Medium</v>
      </c>
      <c r="G1286" t="str">
        <f>INDEX(Risk_Matrix!$B$2:$D$4,MATCH(E1286,Risk_Matrix!$A$2:$A$4,0),MATCH(F1286,Risk_Matrix!$B$1:$D$1,0))</f>
        <v>High</v>
      </c>
      <c r="H1286" s="1">
        <v>46082</v>
      </c>
      <c r="I1286" t="str">
        <v>Monitoring</v>
      </c>
      <c r="J1286" t="str">
        <v>Tracking indicator reviewed at each monitoring visit</v>
      </c>
      <c r="K1286" t="str">
        <v>Clinical Ops Manager</v>
      </c>
      <c r="L1286">
        <f>IF(G1286="High",3,IF(G1286="Medium",2,1))</f>
        <v>3</v>
      </c>
    </row>
    <row r="1287">
      <c r="A1287" t="str">
        <v>R-01286</v>
      </c>
      <c r="B1287" t="str">
        <v>S-0215</v>
      </c>
      <c r="C1287" t="str">
        <v>Compliance</v>
      </c>
      <c r="D1287" t="str">
        <v>Informed consent documentation gap flagged in last internal audit</v>
      </c>
      <c r="E1287" t="str">
        <v>Medium</v>
      </c>
      <c r="F1287" t="str">
        <v>Low</v>
      </c>
      <c r="G1287" t="str">
        <f>INDEX(Risk_Matrix!$B$2:$D$4,MATCH(E1287,Risk_Matrix!$A$2:$A$4,0),MATCH(F1287,Risk_Matrix!$B$1:$D$1,0))</f>
        <v>Low</v>
      </c>
      <c r="H1287" s="1">
        <v>46218</v>
      </c>
      <c r="I1287" t="str">
        <v>Mitigated</v>
      </c>
      <c r="J1287" t="str">
        <v>Corrective action implemented; monitored at next visit</v>
      </c>
      <c r="K1287" t="str">
        <v>Regulatory Affairs Lead</v>
      </c>
      <c r="L1287">
        <f>IF(G1287="High",3,IF(G1287="Medium",2,1))</f>
        <v>1</v>
      </c>
    </row>
    <row r="1288">
      <c r="A1288" t="str">
        <v>R-01287</v>
      </c>
      <c r="B1288" t="str">
        <v>S-0215</v>
      </c>
      <c r="C1288" t="str">
        <v>Enrollment</v>
      </c>
      <c r="D1288" t="str">
        <v>Patient travel distance may affect long-term retention</v>
      </c>
      <c r="E1288" t="str">
        <v>High</v>
      </c>
      <c r="F1288" t="str">
        <v>High</v>
      </c>
      <c r="G1288" t="str">
        <f>INDEX(Risk_Matrix!$B$2:$D$4,MATCH(E1288,Risk_Matrix!$A$2:$A$4,0),MATCH(F1288,Risk_Matrix!$B$1:$D$1,0))</f>
        <v>High</v>
      </c>
      <c r="H1288" s="1">
        <v>46162</v>
      </c>
      <c r="I1288" t="str">
        <v>Monitoring</v>
      </c>
      <c r="J1288" t="str">
        <v>Under active monitoring; escalate if trend worsens</v>
      </c>
      <c r="K1288" t="str">
        <v>Site Feasibility Lead</v>
      </c>
      <c r="L1288">
        <f>IF(G1288="High",3,IF(G1288="Medium",2,1))</f>
        <v>3</v>
      </c>
    </row>
    <row r="1289">
      <c r="A1289" t="str">
        <v>R-01288</v>
      </c>
      <c r="B1289" t="str">
        <v>S-0215</v>
      </c>
      <c r="C1289" t="str">
        <v>Competitive</v>
      </c>
      <c r="D1289" t="str">
        <v>Overlapping investigator commitments across concurrent trials</v>
      </c>
      <c r="E1289" t="str">
        <v>Low</v>
      </c>
      <c r="F1289" t="str">
        <v>Medium</v>
      </c>
      <c r="G1289" t="str">
        <f>INDEX(Risk_Matrix!$B$2:$D$4,MATCH(E1289,Risk_Matrix!$A$2:$A$4,0),MATCH(F1289,Risk_Matrix!$B$1:$D$1,0))</f>
        <v>Low</v>
      </c>
      <c r="H1289" s="1">
        <v>46092</v>
      </c>
      <c r="I1289" t="str">
        <v>Mitigated</v>
      </c>
      <c r="J1289" t="str">
        <v>Corrective action implemented; monitored at next visit</v>
      </c>
      <c r="K1289" t="str">
        <v>Regulatory Affairs Lead</v>
      </c>
      <c r="L1289">
        <f>IF(G1289="High",3,IF(G1289="Medium",2,1))</f>
        <v>1</v>
      </c>
    </row>
    <row r="1290">
      <c r="A1290" t="str">
        <v>R-01289</v>
      </c>
      <c r="B1290" t="str">
        <v>S-0215</v>
      </c>
      <c r="C1290" t="str">
        <v>Regulatory</v>
      </c>
      <c r="D1290" t="str">
        <v>Recent local regulatory policy change may affect approval timeline</v>
      </c>
      <c r="E1290" t="str">
        <v>Medium</v>
      </c>
      <c r="F1290" t="str">
        <v>Medium</v>
      </c>
      <c r="G1290" t="str">
        <f>INDEX(Risk_Matrix!$B$2:$D$4,MATCH(E1290,Risk_Matrix!$A$2:$A$4,0),MATCH(F1290,Risk_Matrix!$B$1:$D$1,0))</f>
        <v>Medium</v>
      </c>
      <c r="H1290" s="1">
        <v>46219</v>
      </c>
      <c r="I1290" t="str">
        <v>Mitigated</v>
      </c>
      <c r="J1290" t="str">
        <v>Corrective action implemented; monitored at next visit</v>
      </c>
      <c r="K1290" t="str">
        <v>Study Start-Up Specialist</v>
      </c>
      <c r="L1290">
        <f>IF(G1290="High",3,IF(G1290="Medium",2,1))</f>
        <v>2</v>
      </c>
    </row>
    <row r="1291">
      <c r="A1291" t="str">
        <v>R-01290</v>
      </c>
      <c r="B1291" t="str">
        <v>S-0215</v>
      </c>
      <c r="C1291" t="str">
        <v>Data Integrity</v>
      </c>
      <c r="D1291" t="str">
        <v>Site is new to the sponsor's EDC platform, limited track record</v>
      </c>
      <c r="E1291" t="str">
        <v>Low</v>
      </c>
      <c r="F1291" t="str">
        <v>Medium</v>
      </c>
      <c r="G1291" t="str">
        <f>INDEX(Risk_Matrix!$B$2:$D$4,MATCH(E1291,Risk_Matrix!$A$2:$A$4,0),MATCH(F1291,Risk_Matrix!$B$1:$D$1,0))</f>
        <v>Low</v>
      </c>
      <c r="H1291" s="1">
        <v>46159</v>
      </c>
      <c r="I1291" t="str">
        <v>Mitigated</v>
      </c>
      <c r="J1291" t="str">
        <v>Mitigation actions completed; residual risk accepted</v>
      </c>
      <c r="K1291" t="str">
        <v>Data Management Lead</v>
      </c>
      <c r="L1291">
        <f>IF(G1291="High",3,IF(G1291="Medium",2,1))</f>
        <v>1</v>
      </c>
    </row>
    <row r="1292">
      <c r="A1292" t="str">
        <v>R-01291</v>
      </c>
      <c r="B1292" t="str">
        <v>S-0216</v>
      </c>
      <c r="C1292" t="str">
        <v>Operational</v>
      </c>
      <c r="D1292" t="str">
        <v>Clinical coordinator role currently open, may delay start-up</v>
      </c>
      <c r="E1292" t="str">
        <v>High</v>
      </c>
      <c r="F1292" t="str">
        <v>Medium</v>
      </c>
      <c r="G1292" t="str">
        <f>INDEX(Risk_Matrix!$B$2:$D$4,MATCH(E1292,Risk_Matrix!$A$2:$A$4,0),MATCH(F1292,Risk_Matrix!$B$1:$D$1,0))</f>
        <v>High</v>
      </c>
      <c r="H1292" s="1">
        <v>46062</v>
      </c>
      <c r="I1292" t="str">
        <v>Monitoring</v>
      </c>
      <c r="J1292" t="str">
        <v>Under active monitoring; escalate if trend worsens</v>
      </c>
      <c r="K1292" t="str">
        <v>Site Feasibility Lead</v>
      </c>
      <c r="L1292">
        <f>IF(G1292="High",3,IF(G1292="Medium",2,1))</f>
        <v>3</v>
      </c>
    </row>
    <row r="1293">
      <c r="A1293" t="str">
        <v>R-01292</v>
      </c>
      <c r="B1293" t="str">
        <v>S-0216</v>
      </c>
      <c r="C1293" t="str">
        <v>Compliance</v>
      </c>
      <c r="D1293" t="str">
        <v>Minor protocol deviation noted in a prior trial at this site</v>
      </c>
      <c r="E1293" t="str">
        <v>High</v>
      </c>
      <c r="F1293" t="str">
        <v>Medium</v>
      </c>
      <c r="G1293" t="str">
        <f>INDEX(Risk_Matrix!$B$2:$D$4,MATCH(E1293,Risk_Matrix!$A$2:$A$4,0),MATCH(F1293,Risk_Matrix!$B$1:$D$1,0))</f>
        <v>High</v>
      </c>
      <c r="H1293" s="1">
        <v>46095</v>
      </c>
      <c r="I1293" t="str">
        <v>Monitoring</v>
      </c>
      <c r="J1293" t="str">
        <v>Tracking indicator reviewed at each monitoring visit</v>
      </c>
      <c r="K1293" t="str">
        <v>Regulatory Affairs Lead</v>
      </c>
      <c r="L1293">
        <f>IF(G1293="High",3,IF(G1293="Medium",2,1))</f>
        <v>3</v>
      </c>
    </row>
    <row r="1294">
      <c r="A1294" t="str">
        <v>R-01293</v>
      </c>
      <c r="B1294" t="str">
        <v>S-0216</v>
      </c>
      <c r="C1294" t="str">
        <v>Enrollment</v>
      </c>
      <c r="D1294" t="str">
        <v>Referral pipeline narrower than target eligible population</v>
      </c>
      <c r="E1294" t="str">
        <v>Low</v>
      </c>
      <c r="F1294" t="str">
        <v>Low</v>
      </c>
      <c r="G1294" t="str">
        <f>INDEX(Risk_Matrix!$B$2:$D$4,MATCH(E1294,Risk_Matrix!$A$2:$A$4,0),MATCH(F1294,Risk_Matrix!$B$1:$D$1,0))</f>
        <v>Low</v>
      </c>
      <c r="H1294" s="1">
        <v>46224</v>
      </c>
      <c r="I1294" t="str">
        <v>Open</v>
      </c>
      <c r="J1294" t="str">
        <v>Mitigation plan to be defined during site initiation visit</v>
      </c>
      <c r="K1294" t="str">
        <v>Study Start-Up Specialist</v>
      </c>
      <c r="L1294">
        <f>IF(G1294="High",3,IF(G1294="Medium",2,1))</f>
        <v>1</v>
      </c>
    </row>
    <row r="1295">
      <c r="A1295" t="str">
        <v>R-01294</v>
      </c>
      <c r="B1295" t="str">
        <v>S-0216</v>
      </c>
      <c r="C1295" t="str">
        <v>Competitive</v>
      </c>
      <c r="D1295" t="str">
        <v>One or more competing trials recruiting the same indication nearby</v>
      </c>
      <c r="E1295" t="str">
        <v>Low</v>
      </c>
      <c r="F1295" t="str">
        <v>Medium</v>
      </c>
      <c r="G1295" t="str">
        <f>INDEX(Risk_Matrix!$B$2:$D$4,MATCH(E1295,Risk_Matrix!$A$2:$A$4,0),MATCH(F1295,Risk_Matrix!$B$1:$D$1,0))</f>
        <v>Low</v>
      </c>
      <c r="H1295" s="1">
        <v>46206</v>
      </c>
      <c r="I1295" t="str">
        <v>Mitigated</v>
      </c>
      <c r="J1295" t="str">
        <v>Corrective action implemented; monitored at next visit</v>
      </c>
      <c r="K1295" t="str">
        <v>Regulatory Affairs Lead</v>
      </c>
      <c r="L1295">
        <f>IF(G1295="High",3,IF(G1295="Medium",2,1))</f>
        <v>1</v>
      </c>
    </row>
    <row r="1296">
      <c r="A1296" t="str">
        <v>R-01295</v>
      </c>
      <c r="B1296" t="str">
        <v>S-0216</v>
      </c>
      <c r="C1296" t="str">
        <v>Regulatory</v>
      </c>
      <c r="D1296" t="str">
        <v>Recent local regulatory policy change may affect approval timeline</v>
      </c>
      <c r="E1296" t="str">
        <v>Medium</v>
      </c>
      <c r="F1296" t="str">
        <v>Medium</v>
      </c>
      <c r="G1296" t="str">
        <f>INDEX(Risk_Matrix!$B$2:$D$4,MATCH(E1296,Risk_Matrix!$A$2:$A$4,0),MATCH(F1296,Risk_Matrix!$B$1:$D$1,0))</f>
        <v>Medium</v>
      </c>
      <c r="H1296" s="1">
        <v>46074</v>
      </c>
      <c r="I1296" t="str">
        <v>Monitoring</v>
      </c>
      <c r="J1296" t="str">
        <v>Under active monitoring; escalate if trend worsens</v>
      </c>
      <c r="K1296" t="str">
        <v>Study Start-Up Specialist</v>
      </c>
      <c r="L1296">
        <f>IF(G1296="High",3,IF(G1296="Medium",2,1))</f>
        <v>2</v>
      </c>
    </row>
    <row r="1297">
      <c r="A1297" t="str">
        <v>R-01296</v>
      </c>
      <c r="B1297" t="str">
        <v>S-0216</v>
      </c>
      <c r="C1297" t="str">
        <v>Data Integrity</v>
      </c>
      <c r="D1297" t="str">
        <v>Site is new to the sponsor's EDC platform, limited track record</v>
      </c>
      <c r="E1297" t="str">
        <v>Low</v>
      </c>
      <c r="F1297" t="str">
        <v>Low</v>
      </c>
      <c r="G1297" t="str">
        <f>INDEX(Risk_Matrix!$B$2:$D$4,MATCH(E1297,Risk_Matrix!$A$2:$A$4,0),MATCH(F1297,Risk_Matrix!$B$1:$D$1,0))</f>
        <v>Low</v>
      </c>
      <c r="H1297" s="1">
        <v>46077</v>
      </c>
      <c r="I1297" t="str">
        <v>Closed</v>
      </c>
      <c r="J1297" t="str">
        <v>Issue closed out following corrective action</v>
      </c>
      <c r="K1297" t="str">
        <v>Data Management Lead</v>
      </c>
      <c r="L1297">
        <f>IF(G1297="High",3,IF(G1297="Medium",2,1))</f>
        <v>1</v>
      </c>
    </row>
    <row r="1298">
      <c r="A1298" t="str">
        <v>R-01297</v>
      </c>
      <c r="B1298" t="str">
        <v>S-0217</v>
      </c>
      <c r="C1298" t="str">
        <v>Operational</v>
      </c>
      <c r="D1298" t="str">
        <v>Backup power/generator certification not yet confirmed</v>
      </c>
      <c r="E1298" t="str">
        <v>Low</v>
      </c>
      <c r="F1298" t="str">
        <v>Medium</v>
      </c>
      <c r="G1298" t="str">
        <f>INDEX(Risk_Matrix!$B$2:$D$4,MATCH(E1298,Risk_Matrix!$A$2:$A$4,0),MATCH(F1298,Risk_Matrix!$B$1:$D$1,0))</f>
        <v>Low</v>
      </c>
      <c r="H1298" s="1">
        <v>46154</v>
      </c>
      <c r="I1298" t="str">
        <v>Mitigated</v>
      </c>
      <c r="J1298" t="str">
        <v>Corrective action implemented; monitored at next visit</v>
      </c>
      <c r="K1298" t="str">
        <v>Clinical Ops Manager</v>
      </c>
      <c r="L1298">
        <f>IF(G1298="High",3,IF(G1298="Medium",2,1))</f>
        <v>1</v>
      </c>
    </row>
    <row r="1299">
      <c r="A1299" t="str">
        <v>R-01298</v>
      </c>
      <c r="B1299" t="str">
        <v>S-0217</v>
      </c>
      <c r="C1299" t="str">
        <v>Compliance</v>
      </c>
      <c r="D1299" t="str">
        <v>Informed consent documentation gap flagged in last internal audit</v>
      </c>
      <c r="E1299" t="str">
        <v>Medium</v>
      </c>
      <c r="F1299" t="str">
        <v>Medium</v>
      </c>
      <c r="G1299" t="str">
        <f>INDEX(Risk_Matrix!$B$2:$D$4,MATCH(E1299,Risk_Matrix!$A$2:$A$4,0),MATCH(F1299,Risk_Matrix!$B$1:$D$1,0))</f>
        <v>Medium</v>
      </c>
      <c r="H1299" s="1">
        <v>46157</v>
      </c>
      <c r="I1299" t="str">
        <v>Open</v>
      </c>
      <c r="J1299" t="str">
        <v>Action plan pending sponsor/site review</v>
      </c>
      <c r="K1299" t="str">
        <v>Regulatory Affairs Lead</v>
      </c>
      <c r="L1299">
        <f>IF(G1299="High",3,IF(G1299="Medium",2,1))</f>
        <v>2</v>
      </c>
    </row>
    <row r="1300">
      <c r="A1300" t="str">
        <v>R-01299</v>
      </c>
      <c r="B1300" t="str">
        <v>S-0217</v>
      </c>
      <c r="C1300" t="str">
        <v>Enrollment</v>
      </c>
      <c r="D1300" t="str">
        <v>Referral pipeline narrower than target eligible population</v>
      </c>
      <c r="E1300" t="str">
        <v>Low</v>
      </c>
      <c r="F1300" t="str">
        <v>Low</v>
      </c>
      <c r="G1300" t="str">
        <f>INDEX(Risk_Matrix!$B$2:$D$4,MATCH(E1300,Risk_Matrix!$A$2:$A$4,0),MATCH(F1300,Risk_Matrix!$B$1:$D$1,0))</f>
        <v>Low</v>
      </c>
      <c r="H1300" s="1">
        <v>46166</v>
      </c>
      <c r="I1300" t="str">
        <v>Monitoring</v>
      </c>
      <c r="J1300" t="str">
        <v>Under active monitoring; escalate if trend worsens</v>
      </c>
      <c r="K1300" t="str">
        <v>Study Start-Up Specialist</v>
      </c>
      <c r="L1300">
        <f>IF(G1300="High",3,IF(G1300="Medium",2,1))</f>
        <v>1</v>
      </c>
    </row>
    <row r="1301">
      <c r="A1301" t="str">
        <v>R-01300</v>
      </c>
      <c r="B1301" t="str">
        <v>S-0217</v>
      </c>
      <c r="C1301" t="str">
        <v>Competitive</v>
      </c>
      <c r="D1301" t="str">
        <v>Overlapping investigator commitments across concurrent trials</v>
      </c>
      <c r="E1301" t="str">
        <v>High</v>
      </c>
      <c r="F1301" t="str">
        <v>Low</v>
      </c>
      <c r="G1301" t="str">
        <f>INDEX(Risk_Matrix!$B$2:$D$4,MATCH(E1301,Risk_Matrix!$A$2:$A$4,0),MATCH(F1301,Risk_Matrix!$B$1:$D$1,0))</f>
        <v>Medium</v>
      </c>
      <c r="H1301" s="1">
        <v>46211</v>
      </c>
      <c r="I1301" t="str">
        <v>Open</v>
      </c>
      <c r="J1301" t="str">
        <v>Mitigation plan to be defined during site initiation visit</v>
      </c>
      <c r="K1301" t="str">
        <v>Regulatory Affairs Lead</v>
      </c>
      <c r="L1301">
        <f>IF(G1301="High",3,IF(G1301="Medium",2,1))</f>
        <v>2</v>
      </c>
    </row>
    <row r="1302">
      <c r="A1302" t="str">
        <v>R-01301</v>
      </c>
      <c r="B1302" t="str">
        <v>S-0217</v>
      </c>
      <c r="C1302" t="str">
        <v>Regulatory</v>
      </c>
      <c r="D1302" t="str">
        <v>Import/customs license renewal pending for investigational product</v>
      </c>
      <c r="E1302" t="str">
        <v>Medium</v>
      </c>
      <c r="F1302" t="str">
        <v>Medium</v>
      </c>
      <c r="G1302" t="str">
        <f>INDEX(Risk_Matrix!$B$2:$D$4,MATCH(E1302,Risk_Matrix!$A$2:$A$4,0),MATCH(F1302,Risk_Matrix!$B$1:$D$1,0))</f>
        <v>Medium</v>
      </c>
      <c r="H1302" s="1">
        <v>46155</v>
      </c>
      <c r="I1302" t="str">
        <v>Monitoring</v>
      </c>
      <c r="J1302" t="str">
        <v>Tracking indicator reviewed at each monitoring visit</v>
      </c>
      <c r="K1302" t="str">
        <v>Study Start-Up Specialist</v>
      </c>
      <c r="L1302">
        <f>IF(G1302="High",3,IF(G1302="Medium",2,1))</f>
        <v>2</v>
      </c>
    </row>
    <row r="1303">
      <c r="A1303" t="str">
        <v>R-01302</v>
      </c>
      <c r="B1303" t="str">
        <v>S-0217</v>
      </c>
      <c r="C1303" t="str">
        <v>Data Integrity</v>
      </c>
      <c r="D1303" t="str">
        <v>Source data verification gap flagged in a previous monitoring visit</v>
      </c>
      <c r="E1303" t="str">
        <v>Medium</v>
      </c>
      <c r="F1303" t="str">
        <v>High</v>
      </c>
      <c r="G1303" t="str">
        <f>INDEX(Risk_Matrix!$B$2:$D$4,MATCH(E1303,Risk_Matrix!$A$2:$A$4,0),MATCH(F1303,Risk_Matrix!$B$1:$D$1,0))</f>
        <v>High</v>
      </c>
      <c r="H1303" s="1">
        <v>46198</v>
      </c>
      <c r="I1303" t="str">
        <v>Open</v>
      </c>
      <c r="J1303" t="str">
        <v>Action plan pending sponsor/site review</v>
      </c>
      <c r="K1303" t="str">
        <v>Data Management Lead</v>
      </c>
      <c r="L1303">
        <f>IF(G1303="High",3,IF(G1303="Medium",2,1))</f>
        <v>3</v>
      </c>
    </row>
    <row r="1304">
      <c r="A1304" t="str">
        <v>R-01303</v>
      </c>
      <c r="B1304" t="str">
        <v>S-0218</v>
      </c>
      <c r="C1304" t="str">
        <v>Operational</v>
      </c>
      <c r="D1304" t="str">
        <v>Nursing staff ratio below recommended threshold for trial volume</v>
      </c>
      <c r="E1304" t="str">
        <v>Medium</v>
      </c>
      <c r="F1304" t="str">
        <v>Medium</v>
      </c>
      <c r="G1304" t="str">
        <f>INDEX(Risk_Matrix!$B$2:$D$4,MATCH(E1304,Risk_Matrix!$A$2:$A$4,0),MATCH(F1304,Risk_Matrix!$B$1:$D$1,0))</f>
        <v>Medium</v>
      </c>
      <c r="H1304" s="1">
        <v>46166</v>
      </c>
      <c r="I1304" t="str">
        <v>Open</v>
      </c>
      <c r="J1304" t="str">
        <v>Action plan pending sponsor/site review</v>
      </c>
      <c r="K1304" t="str">
        <v>Clinical Ops Manager</v>
      </c>
      <c r="L1304">
        <f>IF(G1304="High",3,IF(G1304="Medium",2,1))</f>
        <v>2</v>
      </c>
    </row>
    <row r="1305">
      <c r="A1305" t="str">
        <v>R-01304</v>
      </c>
      <c r="B1305" t="str">
        <v>S-0218</v>
      </c>
      <c r="C1305" t="str">
        <v>Compliance</v>
      </c>
      <c r="D1305" t="str">
        <v>Prior regulatory inspection finding not yet fully closed out</v>
      </c>
      <c r="E1305" t="str">
        <v>Medium</v>
      </c>
      <c r="F1305" t="str">
        <v>Low</v>
      </c>
      <c r="G1305" t="str">
        <f>INDEX(Risk_Matrix!$B$2:$D$4,MATCH(E1305,Risk_Matrix!$A$2:$A$4,0),MATCH(F1305,Risk_Matrix!$B$1:$D$1,0))</f>
        <v>Low</v>
      </c>
      <c r="H1305" s="1">
        <v>46205</v>
      </c>
      <c r="I1305" t="str">
        <v>Mitigated</v>
      </c>
      <c r="J1305" t="str">
        <v>Corrective action implemented; monitored at next visit</v>
      </c>
      <c r="K1305" t="str">
        <v>Regulatory Affairs Lead</v>
      </c>
      <c r="L1305">
        <f>IF(G1305="High",3,IF(G1305="Medium",2,1))</f>
        <v>1</v>
      </c>
    </row>
    <row r="1306">
      <c r="A1306" t="str">
        <v>R-01305</v>
      </c>
      <c r="B1306" t="str">
        <v>S-0218</v>
      </c>
      <c r="C1306" t="str">
        <v>Enrollment</v>
      </c>
      <c r="D1306" t="str">
        <v>Referral pipeline narrower than target eligible population</v>
      </c>
      <c r="E1306" t="str">
        <v>Low</v>
      </c>
      <c r="F1306" t="str">
        <v>Medium</v>
      </c>
      <c r="G1306" t="str">
        <f>INDEX(Risk_Matrix!$B$2:$D$4,MATCH(E1306,Risk_Matrix!$A$2:$A$4,0),MATCH(F1306,Risk_Matrix!$B$1:$D$1,0))</f>
        <v>Low</v>
      </c>
      <c r="H1306" s="1">
        <v>46207</v>
      </c>
      <c r="I1306" t="str">
        <v>Closed</v>
      </c>
      <c r="J1306" t="str">
        <v>Issue closed out following corrective action</v>
      </c>
      <c r="K1306" t="str">
        <v>Site Feasibility Lead</v>
      </c>
      <c r="L1306">
        <f>IF(G1306="High",3,IF(G1306="Medium",2,1))</f>
        <v>1</v>
      </c>
    </row>
    <row r="1307">
      <c r="A1307" t="str">
        <v>R-01306</v>
      </c>
      <c r="B1307" t="str">
        <v>S-0218</v>
      </c>
      <c r="C1307" t="str">
        <v>Competitive</v>
      </c>
      <c r="D1307" t="str">
        <v>Shared patient pool with an adjacent high-volume site</v>
      </c>
      <c r="E1307" t="str">
        <v>Low</v>
      </c>
      <c r="F1307" t="str">
        <v>Low</v>
      </c>
      <c r="G1307" t="str">
        <f>INDEX(Risk_Matrix!$B$2:$D$4,MATCH(E1307,Risk_Matrix!$A$2:$A$4,0),MATCH(F1307,Risk_Matrix!$B$1:$D$1,0))</f>
        <v>Low</v>
      </c>
      <c r="H1307" s="1">
        <v>46157</v>
      </c>
      <c r="I1307" t="str">
        <v>Mitigated</v>
      </c>
      <c r="J1307" t="str">
        <v>Mitigation actions completed; residual risk accepted</v>
      </c>
      <c r="K1307" t="str">
        <v>Regulatory Affairs Lead</v>
      </c>
      <c r="L1307">
        <f>IF(G1307="High",3,IF(G1307="Medium",2,1))</f>
        <v>1</v>
      </c>
    </row>
    <row r="1308">
      <c r="A1308" t="str">
        <v>R-01307</v>
      </c>
      <c r="B1308" t="str">
        <v>S-0218</v>
      </c>
      <c r="C1308" t="str">
        <v>Regulatory</v>
      </c>
      <c r="D1308" t="str">
        <v>Import/customs license renewal pending for investigational product</v>
      </c>
      <c r="E1308" t="str">
        <v>Medium</v>
      </c>
      <c r="F1308" t="str">
        <v>Medium</v>
      </c>
      <c r="G1308" t="str">
        <f>INDEX(Risk_Matrix!$B$2:$D$4,MATCH(E1308,Risk_Matrix!$A$2:$A$4,0),MATCH(F1308,Risk_Matrix!$B$1:$D$1,0))</f>
        <v>Medium</v>
      </c>
      <c r="H1308" s="1">
        <v>46224</v>
      </c>
      <c r="I1308" t="str">
        <v>Open</v>
      </c>
      <c r="J1308" t="str">
        <v>Action plan pending sponsor/site review</v>
      </c>
      <c r="K1308" t="str">
        <v>Regulatory Affairs Lead</v>
      </c>
      <c r="L1308">
        <f>IF(G1308="High",3,IF(G1308="Medium",2,1))</f>
        <v>2</v>
      </c>
    </row>
    <row r="1309">
      <c r="A1309" t="str">
        <v>R-01308</v>
      </c>
      <c r="B1309" t="str">
        <v>S-0218</v>
      </c>
      <c r="C1309" t="str">
        <v>Data Integrity</v>
      </c>
      <c r="D1309" t="str">
        <v>Site is new to the sponsor's EDC platform, limited track record</v>
      </c>
      <c r="E1309" t="str">
        <v>Low</v>
      </c>
      <c r="F1309" t="str">
        <v>Low</v>
      </c>
      <c r="G1309" t="str">
        <f>INDEX(Risk_Matrix!$B$2:$D$4,MATCH(E1309,Risk_Matrix!$A$2:$A$4,0),MATCH(F1309,Risk_Matrix!$B$1:$D$1,0))</f>
        <v>Low</v>
      </c>
      <c r="H1309" s="1">
        <v>46056</v>
      </c>
      <c r="I1309" t="str">
        <v>Monitoring</v>
      </c>
      <c r="J1309" t="str">
        <v>Tracking indicator reviewed at each monitoring visit</v>
      </c>
      <c r="K1309" t="str">
        <v>Data Management Lead</v>
      </c>
      <c r="L1309">
        <f>IF(G1309="High",3,IF(G1309="Medium",2,1))</f>
        <v>1</v>
      </c>
    </row>
    <row r="1310">
      <c r="A1310" t="str">
        <v>R-01309</v>
      </c>
      <c r="B1310" t="str">
        <v>S-0219</v>
      </c>
      <c r="C1310" t="str">
        <v>Operational</v>
      </c>
      <c r="D1310" t="str">
        <v>Nursing staff ratio below recommended threshold for trial volume</v>
      </c>
      <c r="E1310" t="str">
        <v>Medium</v>
      </c>
      <c r="F1310" t="str">
        <v>High</v>
      </c>
      <c r="G1310" t="str">
        <f>INDEX(Risk_Matrix!$B$2:$D$4,MATCH(E1310,Risk_Matrix!$A$2:$A$4,0),MATCH(F1310,Risk_Matrix!$B$1:$D$1,0))</f>
        <v>High</v>
      </c>
      <c r="H1310" s="1">
        <v>46201</v>
      </c>
      <c r="I1310" t="str">
        <v>Monitoring</v>
      </c>
      <c r="J1310" t="str">
        <v>Under active monitoring; escalate if trend worsens</v>
      </c>
      <c r="K1310" t="str">
        <v>Clinical Ops Manager</v>
      </c>
      <c r="L1310">
        <f>IF(G1310="High",3,IF(G1310="Medium",2,1))</f>
        <v>3</v>
      </c>
    </row>
    <row r="1311">
      <c r="A1311" t="str">
        <v>R-01310</v>
      </c>
      <c r="B1311" t="str">
        <v>S-0219</v>
      </c>
      <c r="C1311" t="str">
        <v>Compliance</v>
      </c>
      <c r="D1311" t="str">
        <v>Informed consent documentation gap flagged in last internal audit</v>
      </c>
      <c r="E1311" t="str">
        <v>Medium</v>
      </c>
      <c r="F1311" t="str">
        <v>Medium</v>
      </c>
      <c r="G1311" t="str">
        <f>INDEX(Risk_Matrix!$B$2:$D$4,MATCH(E1311,Risk_Matrix!$A$2:$A$4,0),MATCH(F1311,Risk_Matrix!$B$1:$D$1,0))</f>
        <v>Medium</v>
      </c>
      <c r="H1311" s="1">
        <v>46159</v>
      </c>
      <c r="I1311" t="str">
        <v>Open</v>
      </c>
      <c r="J1311" t="str">
        <v>Mitigation plan to be defined during site initiation visit</v>
      </c>
      <c r="K1311" t="str">
        <v>Regulatory Affairs Lead</v>
      </c>
      <c r="L1311">
        <f>IF(G1311="High",3,IF(G1311="Medium",2,1))</f>
        <v>2</v>
      </c>
    </row>
    <row r="1312">
      <c r="A1312" t="str">
        <v>R-01311</v>
      </c>
      <c r="B1312" t="str">
        <v>S-0219</v>
      </c>
      <c r="C1312" t="str">
        <v>Enrollment</v>
      </c>
      <c r="D1312" t="str">
        <v>Patient travel distance may affect long-term retention</v>
      </c>
      <c r="E1312" t="str">
        <v>Medium</v>
      </c>
      <c r="F1312" t="str">
        <v>High</v>
      </c>
      <c r="G1312" t="str">
        <f>INDEX(Risk_Matrix!$B$2:$D$4,MATCH(E1312,Risk_Matrix!$A$2:$A$4,0),MATCH(F1312,Risk_Matrix!$B$1:$D$1,0))</f>
        <v>High</v>
      </c>
      <c r="H1312" s="1">
        <v>46062</v>
      </c>
      <c r="I1312" t="str">
        <v>Monitoring</v>
      </c>
      <c r="J1312" t="str">
        <v>Under active monitoring; escalate if trend worsens</v>
      </c>
      <c r="K1312" t="str">
        <v>Study Start-Up Specialist</v>
      </c>
      <c r="L1312">
        <f>IF(G1312="High",3,IF(G1312="Medium",2,1))</f>
        <v>3</v>
      </c>
    </row>
    <row r="1313">
      <c r="A1313" t="str">
        <v>R-01312</v>
      </c>
      <c r="B1313" t="str">
        <v>S-0219</v>
      </c>
      <c r="C1313" t="str">
        <v>Competitive</v>
      </c>
      <c r="D1313" t="str">
        <v>One or more competing trials recruiting the same indication nearby</v>
      </c>
      <c r="E1313" t="str">
        <v>Low</v>
      </c>
      <c r="F1313" t="str">
        <v>Low</v>
      </c>
      <c r="G1313" t="str">
        <f>INDEX(Risk_Matrix!$B$2:$D$4,MATCH(E1313,Risk_Matrix!$A$2:$A$4,0),MATCH(F1313,Risk_Matrix!$B$1:$D$1,0))</f>
        <v>Low</v>
      </c>
      <c r="H1313" s="1">
        <v>46181</v>
      </c>
      <c r="I1313" t="str">
        <v>Mitigated</v>
      </c>
      <c r="J1313" t="str">
        <v>Corrective action implemented; monitored at next visit</v>
      </c>
      <c r="K1313" t="str">
        <v>Clinical Ops Manager</v>
      </c>
      <c r="L1313">
        <f>IF(G1313="High",3,IF(G1313="Medium",2,1))</f>
        <v>1</v>
      </c>
    </row>
    <row r="1314">
      <c r="A1314" t="str">
        <v>R-01313</v>
      </c>
      <c r="B1314" t="str">
        <v>S-0219</v>
      </c>
      <c r="C1314" t="str">
        <v>Regulatory</v>
      </c>
      <c r="D1314" t="str">
        <v>Import/customs license renewal pending for investigational product</v>
      </c>
      <c r="E1314" t="str">
        <v>Low</v>
      </c>
      <c r="F1314" t="str">
        <v>Low</v>
      </c>
      <c r="G1314" t="str">
        <f>INDEX(Risk_Matrix!$B$2:$D$4,MATCH(E1314,Risk_Matrix!$A$2:$A$4,0),MATCH(F1314,Risk_Matrix!$B$1:$D$1,0))</f>
        <v>Low</v>
      </c>
      <c r="H1314" s="1">
        <v>46177</v>
      </c>
      <c r="I1314" t="str">
        <v>Monitoring</v>
      </c>
      <c r="J1314" t="str">
        <v>Under active monitoring; escalate if trend worsens</v>
      </c>
      <c r="K1314" t="str">
        <v>Regulatory Affairs Lead</v>
      </c>
      <c r="L1314">
        <f>IF(G1314="High",3,IF(G1314="Medium",2,1))</f>
        <v>1</v>
      </c>
    </row>
    <row r="1315">
      <c r="A1315" t="str">
        <v>R-01314</v>
      </c>
      <c r="B1315" t="str">
        <v>S-0219</v>
      </c>
      <c r="C1315" t="str">
        <v>Data Integrity</v>
      </c>
      <c r="D1315" t="str">
        <v>EDC query resolution time above sponsor benchmark historically</v>
      </c>
      <c r="E1315" t="str">
        <v>Low</v>
      </c>
      <c r="F1315" t="str">
        <v>High</v>
      </c>
      <c r="G1315" t="str">
        <f>INDEX(Risk_Matrix!$B$2:$D$4,MATCH(E1315,Risk_Matrix!$A$2:$A$4,0),MATCH(F1315,Risk_Matrix!$B$1:$D$1,0))</f>
        <v>Medium</v>
      </c>
      <c r="H1315" s="1">
        <v>46162</v>
      </c>
      <c r="I1315" t="str">
        <v>Open</v>
      </c>
      <c r="J1315" t="str">
        <v>Mitigation plan to be defined during site initiation visit</v>
      </c>
      <c r="K1315" t="str">
        <v>Data Management Lead</v>
      </c>
      <c r="L1315">
        <f>IF(G1315="High",3,IF(G1315="Medium",2,1))</f>
        <v>2</v>
      </c>
    </row>
    <row r="1316">
      <c r="A1316" t="str">
        <v>R-01315</v>
      </c>
      <c r="B1316" t="str">
        <v>S-0220</v>
      </c>
      <c r="C1316" t="str">
        <v>Operational</v>
      </c>
      <c r="D1316" t="str">
        <v>Clinical coordinator role currently open, may delay start-up</v>
      </c>
      <c r="E1316" t="str">
        <v>High</v>
      </c>
      <c r="F1316" t="str">
        <v>Medium</v>
      </c>
      <c r="G1316" t="str">
        <f>INDEX(Risk_Matrix!$B$2:$D$4,MATCH(E1316,Risk_Matrix!$A$2:$A$4,0),MATCH(F1316,Risk_Matrix!$B$1:$D$1,0))</f>
        <v>High</v>
      </c>
      <c r="H1316" s="1">
        <v>46217</v>
      </c>
      <c r="I1316" t="str">
        <v>Open</v>
      </c>
      <c r="J1316" t="str">
        <v>Action plan pending sponsor/site review</v>
      </c>
      <c r="K1316" t="str">
        <v>Site Feasibility Lead</v>
      </c>
      <c r="L1316">
        <f>IF(G1316="High",3,IF(G1316="Medium",2,1))</f>
        <v>3</v>
      </c>
    </row>
    <row r="1317">
      <c r="A1317" t="str">
        <v>R-01316</v>
      </c>
      <c r="B1317" t="str">
        <v>S-0220</v>
      </c>
      <c r="C1317" t="str">
        <v>Compliance</v>
      </c>
      <c r="D1317" t="str">
        <v>GCP refresher training overdue for part of site staff</v>
      </c>
      <c r="E1317" t="str">
        <v>Low</v>
      </c>
      <c r="F1317" t="str">
        <v>Low</v>
      </c>
      <c r="G1317" t="str">
        <f>INDEX(Risk_Matrix!$B$2:$D$4,MATCH(E1317,Risk_Matrix!$A$2:$A$4,0),MATCH(F1317,Risk_Matrix!$B$1:$D$1,0))</f>
        <v>Low</v>
      </c>
      <c r="H1317" s="1">
        <v>46179</v>
      </c>
      <c r="I1317" t="str">
        <v>Closed</v>
      </c>
      <c r="J1317" t="str">
        <v>Issue closed out following corrective action</v>
      </c>
      <c r="K1317" t="str">
        <v>Data Management Lead</v>
      </c>
      <c r="L1317">
        <f>IF(G1317="High",3,IF(G1317="Medium",2,1))</f>
        <v>1</v>
      </c>
    </row>
    <row r="1318">
      <c r="A1318" t="str">
        <v>R-01317</v>
      </c>
      <c r="B1318" t="str">
        <v>S-0220</v>
      </c>
      <c r="C1318" t="str">
        <v>Enrollment</v>
      </c>
      <c r="D1318" t="str">
        <v>Patient travel distance may affect long-term retention</v>
      </c>
      <c r="E1318" t="str">
        <v>Low</v>
      </c>
      <c r="F1318" t="str">
        <v>Low</v>
      </c>
      <c r="G1318" t="str">
        <f>INDEX(Risk_Matrix!$B$2:$D$4,MATCH(E1318,Risk_Matrix!$A$2:$A$4,0),MATCH(F1318,Risk_Matrix!$B$1:$D$1,0))</f>
        <v>Low</v>
      </c>
      <c r="H1318" s="1">
        <v>46141</v>
      </c>
      <c r="I1318" t="str">
        <v>Monitoring</v>
      </c>
      <c r="J1318" t="str">
        <v>Tracking indicator reviewed at each monitoring visit</v>
      </c>
      <c r="K1318" t="str">
        <v>Study Start-Up Specialist</v>
      </c>
      <c r="L1318">
        <f>IF(G1318="High",3,IF(G1318="Medium",2,1))</f>
        <v>1</v>
      </c>
    </row>
    <row r="1319">
      <c r="A1319" t="str">
        <v>R-01318</v>
      </c>
      <c r="B1319" t="str">
        <v>S-0220</v>
      </c>
      <c r="C1319" t="str">
        <v>Competitive</v>
      </c>
      <c r="D1319" t="str">
        <v>Shared patient pool with an adjacent high-volume site</v>
      </c>
      <c r="E1319" t="str">
        <v>Low</v>
      </c>
      <c r="F1319" t="str">
        <v>Low</v>
      </c>
      <c r="G1319" t="str">
        <f>INDEX(Risk_Matrix!$B$2:$D$4,MATCH(E1319,Risk_Matrix!$A$2:$A$4,0),MATCH(F1319,Risk_Matrix!$B$1:$D$1,0))</f>
        <v>Low</v>
      </c>
      <c r="H1319" s="1">
        <v>46187</v>
      </c>
      <c r="I1319" t="str">
        <v>Open</v>
      </c>
      <c r="J1319" t="str">
        <v>Mitigation plan to be defined during site initiation visit</v>
      </c>
      <c r="K1319" t="str">
        <v>Regulatory Affairs Lead</v>
      </c>
      <c r="L1319">
        <f>IF(G1319="High",3,IF(G1319="Medium",2,1))</f>
        <v>1</v>
      </c>
    </row>
    <row r="1320">
      <c r="A1320" t="str">
        <v>R-01319</v>
      </c>
      <c r="B1320" t="str">
        <v>S-0220</v>
      </c>
      <c r="C1320" t="str">
        <v>Regulatory</v>
      </c>
      <c r="D1320" t="str">
        <v>Import/customs license renewal pending for investigational product</v>
      </c>
      <c r="E1320" t="str">
        <v>High</v>
      </c>
      <c r="F1320" t="str">
        <v>Low</v>
      </c>
      <c r="G1320" t="str">
        <f>INDEX(Risk_Matrix!$B$2:$D$4,MATCH(E1320,Risk_Matrix!$A$2:$A$4,0),MATCH(F1320,Risk_Matrix!$B$1:$D$1,0))</f>
        <v>Medium</v>
      </c>
      <c r="H1320" s="1">
        <v>46108</v>
      </c>
      <c r="I1320" t="str">
        <v>Monitoring</v>
      </c>
      <c r="J1320" t="str">
        <v>Under active monitoring; escalate if trend worsens</v>
      </c>
      <c r="K1320" t="str">
        <v>Regulatory Affairs Lead</v>
      </c>
      <c r="L1320">
        <f>IF(G1320="High",3,IF(G1320="Medium",2,1))</f>
        <v>2</v>
      </c>
    </row>
    <row r="1321">
      <c r="A1321" t="str">
        <v>R-01320</v>
      </c>
      <c r="B1321" t="str">
        <v>S-0220</v>
      </c>
      <c r="C1321" t="str">
        <v>Data Integrity</v>
      </c>
      <c r="D1321" t="str">
        <v>EDC query resolution time above sponsor benchmark historically</v>
      </c>
      <c r="E1321" t="str">
        <v>High</v>
      </c>
      <c r="F1321" t="str">
        <v>High</v>
      </c>
      <c r="G1321" t="str">
        <f>INDEX(Risk_Matrix!$B$2:$D$4,MATCH(E1321,Risk_Matrix!$A$2:$A$4,0),MATCH(F1321,Risk_Matrix!$B$1:$D$1,0))</f>
        <v>High</v>
      </c>
      <c r="H1321" s="1">
        <v>46216</v>
      </c>
      <c r="I1321" t="str">
        <v>Monitoring</v>
      </c>
      <c r="J1321" t="str">
        <v>Under active monitoring; escalate if trend worsens</v>
      </c>
      <c r="K1321" t="str">
        <v>Data Management Lead</v>
      </c>
      <c r="L1321">
        <f>IF(G1321="High",3,IF(G1321="Medium",2,1))</f>
        <v>3</v>
      </c>
    </row>
    <row r="1322">
      <c r="A1322" t="str">
        <v>R-01321</v>
      </c>
      <c r="B1322" t="str">
        <v>S-0221</v>
      </c>
      <c r="C1322" t="str">
        <v>Operational</v>
      </c>
      <c r="D1322" t="str">
        <v>Key equipment calibration/certification renewal pending</v>
      </c>
      <c r="E1322" t="str">
        <v>Medium</v>
      </c>
      <c r="F1322" t="str">
        <v>High</v>
      </c>
      <c r="G1322" t="str">
        <f>INDEX(Risk_Matrix!$B$2:$D$4,MATCH(E1322,Risk_Matrix!$A$2:$A$4,0),MATCH(F1322,Risk_Matrix!$B$1:$D$1,0))</f>
        <v>High</v>
      </c>
      <c r="H1322" s="1">
        <v>46233</v>
      </c>
      <c r="I1322" t="str">
        <v>Open</v>
      </c>
      <c r="J1322" t="str">
        <v>Action plan pending sponsor/site review</v>
      </c>
      <c r="K1322" t="str">
        <v>Clinical Ops Manager</v>
      </c>
      <c r="L1322">
        <f>IF(G1322="High",3,IF(G1322="Medium",2,1))</f>
        <v>3</v>
      </c>
    </row>
    <row r="1323">
      <c r="A1323" t="str">
        <v>R-01322</v>
      </c>
      <c r="B1323" t="str">
        <v>S-0221</v>
      </c>
      <c r="C1323" t="str">
        <v>Compliance</v>
      </c>
      <c r="D1323" t="str">
        <v>GCP refresher training overdue for part of site staff</v>
      </c>
      <c r="E1323" t="str">
        <v>High</v>
      </c>
      <c r="F1323" t="str">
        <v>Low</v>
      </c>
      <c r="G1323" t="str">
        <f>INDEX(Risk_Matrix!$B$2:$D$4,MATCH(E1323,Risk_Matrix!$A$2:$A$4,0),MATCH(F1323,Risk_Matrix!$B$1:$D$1,0))</f>
        <v>Medium</v>
      </c>
      <c r="H1323" s="1">
        <v>46207</v>
      </c>
      <c r="I1323" t="str">
        <v>Open</v>
      </c>
      <c r="J1323" t="str">
        <v>Mitigation plan to be defined during site initiation visit</v>
      </c>
      <c r="K1323" t="str">
        <v>Data Management Lead</v>
      </c>
      <c r="L1323">
        <f>IF(G1323="High",3,IF(G1323="Medium",2,1))</f>
        <v>2</v>
      </c>
    </row>
    <row r="1324">
      <c r="A1324" t="str">
        <v>R-01323</v>
      </c>
      <c r="B1324" t="str">
        <v>S-0221</v>
      </c>
      <c r="C1324" t="str">
        <v>Enrollment</v>
      </c>
      <c r="D1324" t="str">
        <v>Patient travel distance may affect long-term retention</v>
      </c>
      <c r="E1324" t="str">
        <v>Medium</v>
      </c>
      <c r="F1324" t="str">
        <v>High</v>
      </c>
      <c r="G1324" t="str">
        <f>INDEX(Risk_Matrix!$B$2:$D$4,MATCH(E1324,Risk_Matrix!$A$2:$A$4,0),MATCH(F1324,Risk_Matrix!$B$1:$D$1,0))</f>
        <v>High</v>
      </c>
      <c r="H1324" s="1">
        <v>46080</v>
      </c>
      <c r="I1324" t="str">
        <v>Monitoring</v>
      </c>
      <c r="J1324" t="str">
        <v>Under active monitoring; escalate if trend worsens</v>
      </c>
      <c r="K1324" t="str">
        <v>Site Feasibility Lead</v>
      </c>
      <c r="L1324">
        <f>IF(G1324="High",3,IF(G1324="Medium",2,1))</f>
        <v>3</v>
      </c>
    </row>
    <row r="1325">
      <c r="A1325" t="str">
        <v>R-01324</v>
      </c>
      <c r="B1325" t="str">
        <v>S-0221</v>
      </c>
      <c r="C1325" t="str">
        <v>Competitive</v>
      </c>
      <c r="D1325" t="str">
        <v>Overlapping investigator commitments across concurrent trials</v>
      </c>
      <c r="E1325" t="str">
        <v>Low</v>
      </c>
      <c r="F1325" t="str">
        <v>High</v>
      </c>
      <c r="G1325" t="str">
        <f>INDEX(Risk_Matrix!$B$2:$D$4,MATCH(E1325,Risk_Matrix!$A$2:$A$4,0),MATCH(F1325,Risk_Matrix!$B$1:$D$1,0))</f>
        <v>Medium</v>
      </c>
      <c r="H1325" s="1">
        <v>46156</v>
      </c>
      <c r="I1325" t="str">
        <v>Open</v>
      </c>
      <c r="J1325" t="str">
        <v>Action plan pending sponsor/site review</v>
      </c>
      <c r="K1325" t="str">
        <v>Clinical Ops Manager</v>
      </c>
      <c r="L1325">
        <f>IF(G1325="High",3,IF(G1325="Medium",2,1))</f>
        <v>2</v>
      </c>
    </row>
    <row r="1326">
      <c r="A1326" t="str">
        <v>R-01325</v>
      </c>
      <c r="B1326" t="str">
        <v>S-0221</v>
      </c>
      <c r="C1326" t="str">
        <v>Regulatory</v>
      </c>
      <c r="D1326" t="str">
        <v>Recent local regulatory policy change may affect approval timeline</v>
      </c>
      <c r="E1326" t="str">
        <v>Low</v>
      </c>
      <c r="F1326" t="str">
        <v>Medium</v>
      </c>
      <c r="G1326" t="str">
        <f>INDEX(Risk_Matrix!$B$2:$D$4,MATCH(E1326,Risk_Matrix!$A$2:$A$4,0),MATCH(F1326,Risk_Matrix!$B$1:$D$1,0))</f>
        <v>Low</v>
      </c>
      <c r="H1326" s="1">
        <v>46176</v>
      </c>
      <c r="I1326" t="str">
        <v>Mitigated</v>
      </c>
      <c r="J1326" t="str">
        <v>Mitigation actions completed; residual risk accepted</v>
      </c>
      <c r="K1326" t="str">
        <v>Regulatory Affairs Lead</v>
      </c>
      <c r="L1326">
        <f>IF(G1326="High",3,IF(G1326="Medium",2,1))</f>
        <v>1</v>
      </c>
    </row>
    <row r="1327">
      <c r="A1327" t="str">
        <v>R-01326</v>
      </c>
      <c r="B1327" t="str">
        <v>S-0221</v>
      </c>
      <c r="C1327" t="str">
        <v>Data Integrity</v>
      </c>
      <c r="D1327" t="str">
        <v>EDC query resolution time above sponsor benchmark historically</v>
      </c>
      <c r="E1327" t="str">
        <v>Low</v>
      </c>
      <c r="F1327" t="str">
        <v>Low</v>
      </c>
      <c r="G1327" t="str">
        <f>INDEX(Risk_Matrix!$B$2:$D$4,MATCH(E1327,Risk_Matrix!$A$2:$A$4,0),MATCH(F1327,Risk_Matrix!$B$1:$D$1,0))</f>
        <v>Low</v>
      </c>
      <c r="H1327" s="1">
        <v>46146</v>
      </c>
      <c r="I1327" t="str">
        <v>Closed</v>
      </c>
      <c r="J1327" t="str">
        <v>Issue closed out following corrective action</v>
      </c>
      <c r="K1327" t="str">
        <v>Data Management Lead</v>
      </c>
      <c r="L1327">
        <f>IF(G1327="High",3,IF(G1327="Medium",2,1))</f>
        <v>1</v>
      </c>
    </row>
    <row r="1328">
      <c r="A1328" t="str">
        <v>R-01327</v>
      </c>
      <c r="B1328" t="str">
        <v>S-0222</v>
      </c>
      <c r="C1328" t="str">
        <v>Operational</v>
      </c>
      <c r="D1328" t="str">
        <v>Clinical coordinator role currently open, may delay start-up</v>
      </c>
      <c r="E1328" t="str">
        <v>High</v>
      </c>
      <c r="F1328" t="str">
        <v>Medium</v>
      </c>
      <c r="G1328" t="str">
        <f>INDEX(Risk_Matrix!$B$2:$D$4,MATCH(E1328,Risk_Matrix!$A$2:$A$4,0),MATCH(F1328,Risk_Matrix!$B$1:$D$1,0))</f>
        <v>High</v>
      </c>
      <c r="H1328" s="1">
        <v>46099</v>
      </c>
      <c r="I1328" t="str">
        <v>Monitoring</v>
      </c>
      <c r="J1328" t="str">
        <v>Tracking indicator reviewed at each monitoring visit</v>
      </c>
      <c r="K1328" t="str">
        <v>Site Feasibility Lead</v>
      </c>
      <c r="L1328">
        <f>IF(G1328="High",3,IF(G1328="Medium",2,1))</f>
        <v>3</v>
      </c>
    </row>
    <row r="1329">
      <c r="A1329" t="str">
        <v>R-01328</v>
      </c>
      <c r="B1329" t="str">
        <v>S-0222</v>
      </c>
      <c r="C1329" t="str">
        <v>Compliance</v>
      </c>
      <c r="D1329" t="str">
        <v>Prior regulatory inspection finding not yet fully closed out</v>
      </c>
      <c r="E1329" t="str">
        <v>Low</v>
      </c>
      <c r="F1329" t="str">
        <v>Low</v>
      </c>
      <c r="G1329" t="str">
        <f>INDEX(Risk_Matrix!$B$2:$D$4,MATCH(E1329,Risk_Matrix!$A$2:$A$4,0),MATCH(F1329,Risk_Matrix!$B$1:$D$1,0))</f>
        <v>Low</v>
      </c>
      <c r="H1329" s="1">
        <v>46147</v>
      </c>
      <c r="I1329" t="str">
        <v>Monitoring</v>
      </c>
      <c r="J1329" t="str">
        <v>Under active monitoring; escalate if trend worsens</v>
      </c>
      <c r="K1329" t="str">
        <v>Data Management Lead</v>
      </c>
      <c r="L1329">
        <f>IF(G1329="High",3,IF(G1329="Medium",2,1))</f>
        <v>1</v>
      </c>
    </row>
    <row r="1330">
      <c r="A1330" t="str">
        <v>R-01329</v>
      </c>
      <c r="B1330" t="str">
        <v>S-0222</v>
      </c>
      <c r="C1330" t="str">
        <v>Enrollment</v>
      </c>
      <c r="D1330" t="str">
        <v>Historical seasonal enrollment slowdown observed at this site</v>
      </c>
      <c r="E1330" t="str">
        <v>Medium</v>
      </c>
      <c r="F1330" t="str">
        <v>Medium</v>
      </c>
      <c r="G1330" t="str">
        <f>INDEX(Risk_Matrix!$B$2:$D$4,MATCH(E1330,Risk_Matrix!$A$2:$A$4,0),MATCH(F1330,Risk_Matrix!$B$1:$D$1,0))</f>
        <v>Medium</v>
      </c>
      <c r="H1330" s="1">
        <v>46229</v>
      </c>
      <c r="I1330" t="str">
        <v>Open</v>
      </c>
      <c r="J1330" t="str">
        <v>Mitigation plan to be defined during site initiation visit</v>
      </c>
      <c r="K1330" t="str">
        <v>Study Start-Up Specialist</v>
      </c>
      <c r="L1330">
        <f>IF(G1330="High",3,IF(G1330="Medium",2,1))</f>
        <v>2</v>
      </c>
    </row>
    <row r="1331">
      <c r="A1331" t="str">
        <v>R-01330</v>
      </c>
      <c r="B1331" t="str">
        <v>S-0222</v>
      </c>
      <c r="C1331" t="str">
        <v>Competitive</v>
      </c>
      <c r="D1331" t="str">
        <v>Overlapping investigator commitments across concurrent trials</v>
      </c>
      <c r="E1331" t="str">
        <v>Low</v>
      </c>
      <c r="F1331" t="str">
        <v>High</v>
      </c>
      <c r="G1331" t="str">
        <f>INDEX(Risk_Matrix!$B$2:$D$4,MATCH(E1331,Risk_Matrix!$A$2:$A$4,0),MATCH(F1331,Risk_Matrix!$B$1:$D$1,0))</f>
        <v>Medium</v>
      </c>
      <c r="H1331" s="1">
        <v>46197</v>
      </c>
      <c r="I1331" t="str">
        <v>Open</v>
      </c>
      <c r="J1331" t="str">
        <v>Mitigation plan to be defined during site initiation visit</v>
      </c>
      <c r="K1331" t="str">
        <v>Clinical Ops Manager</v>
      </c>
      <c r="L1331">
        <f>IF(G1331="High",3,IF(G1331="Medium",2,1))</f>
        <v>2</v>
      </c>
    </row>
    <row r="1332">
      <c r="A1332" t="str">
        <v>R-01331</v>
      </c>
      <c r="B1332" t="str">
        <v>S-0222</v>
      </c>
      <c r="C1332" t="str">
        <v>Regulatory</v>
      </c>
      <c r="D1332" t="str">
        <v>Local ethics committee review queue longer than regional average</v>
      </c>
      <c r="E1332" t="str">
        <v>High</v>
      </c>
      <c r="F1332" t="str">
        <v>Medium</v>
      </c>
      <c r="G1332" t="str">
        <f>INDEX(Risk_Matrix!$B$2:$D$4,MATCH(E1332,Risk_Matrix!$A$2:$A$4,0),MATCH(F1332,Risk_Matrix!$B$1:$D$1,0))</f>
        <v>High</v>
      </c>
      <c r="H1332" s="1">
        <v>46172</v>
      </c>
      <c r="I1332" t="str">
        <v>Monitoring</v>
      </c>
      <c r="J1332" t="str">
        <v>Under active monitoring; escalate if trend worsens</v>
      </c>
      <c r="K1332" t="str">
        <v>Study Start-Up Specialist</v>
      </c>
      <c r="L1332">
        <f>IF(G1332="High",3,IF(G1332="Medium",2,1))</f>
        <v>3</v>
      </c>
    </row>
    <row r="1333">
      <c r="A1333" t="str">
        <v>R-01332</v>
      </c>
      <c r="B1333" t="str">
        <v>S-0222</v>
      </c>
      <c r="C1333" t="str">
        <v>Data Integrity</v>
      </c>
      <c r="D1333" t="str">
        <v>Site is new to the sponsor's EDC platform, limited track record</v>
      </c>
      <c r="E1333" t="str">
        <v>Low</v>
      </c>
      <c r="F1333" t="str">
        <v>Low</v>
      </c>
      <c r="G1333" t="str">
        <f>INDEX(Risk_Matrix!$B$2:$D$4,MATCH(E1333,Risk_Matrix!$A$2:$A$4,0),MATCH(F1333,Risk_Matrix!$B$1:$D$1,0))</f>
        <v>Low</v>
      </c>
      <c r="H1333" s="1">
        <v>46140</v>
      </c>
      <c r="I1333" t="str">
        <v>Monitoring</v>
      </c>
      <c r="J1333" t="str">
        <v>Tracking indicator reviewed at each monitoring visit</v>
      </c>
      <c r="K1333" t="str">
        <v>Data Management Lead</v>
      </c>
      <c r="L1333">
        <f>IF(G1333="High",3,IF(G1333="Medium",2,1))</f>
        <v>1</v>
      </c>
    </row>
    <row r="1334">
      <c r="A1334" t="str">
        <v>R-01333</v>
      </c>
      <c r="B1334" t="str">
        <v>S-0223</v>
      </c>
      <c r="C1334" t="str">
        <v>Operational</v>
      </c>
      <c r="D1334" t="str">
        <v>Clinical coordinator role currently open, may delay start-up</v>
      </c>
      <c r="E1334" t="str">
        <v>High</v>
      </c>
      <c r="F1334" t="str">
        <v>Low</v>
      </c>
      <c r="G1334" t="str">
        <f>INDEX(Risk_Matrix!$B$2:$D$4,MATCH(E1334,Risk_Matrix!$A$2:$A$4,0),MATCH(F1334,Risk_Matrix!$B$1:$D$1,0))</f>
        <v>Medium</v>
      </c>
      <c r="H1334" s="1">
        <v>46226</v>
      </c>
      <c r="I1334" t="str">
        <v>Mitigated</v>
      </c>
      <c r="J1334" t="str">
        <v>Corrective action implemented; monitored at next visit</v>
      </c>
      <c r="K1334" t="str">
        <v>Site Feasibility Lead</v>
      </c>
      <c r="L1334">
        <f>IF(G1334="High",3,IF(G1334="Medium",2,1))</f>
        <v>2</v>
      </c>
    </row>
    <row r="1335">
      <c r="A1335" t="str">
        <v>R-01334</v>
      </c>
      <c r="B1335" t="str">
        <v>S-0223</v>
      </c>
      <c r="C1335" t="str">
        <v>Compliance</v>
      </c>
      <c r="D1335" t="str">
        <v>Informed consent documentation gap flagged in last internal audit</v>
      </c>
      <c r="E1335" t="str">
        <v>Low</v>
      </c>
      <c r="F1335" t="str">
        <v>High</v>
      </c>
      <c r="G1335" t="str">
        <f>INDEX(Risk_Matrix!$B$2:$D$4,MATCH(E1335,Risk_Matrix!$A$2:$A$4,0),MATCH(F1335,Risk_Matrix!$B$1:$D$1,0))</f>
        <v>Medium</v>
      </c>
      <c r="H1335" s="1">
        <v>46191</v>
      </c>
      <c r="I1335" t="str">
        <v>Mitigated</v>
      </c>
      <c r="J1335" t="str">
        <v>Mitigation actions completed; residual risk accepted</v>
      </c>
      <c r="K1335" t="str">
        <v>Data Management Lead</v>
      </c>
      <c r="L1335">
        <f>IF(G1335="High",3,IF(G1335="Medium",2,1))</f>
        <v>2</v>
      </c>
    </row>
    <row r="1336">
      <c r="A1336" t="str">
        <v>R-01335</v>
      </c>
      <c r="B1336" t="str">
        <v>S-0223</v>
      </c>
      <c r="C1336" t="str">
        <v>Enrollment</v>
      </c>
      <c r="D1336" t="str">
        <v>Patient travel distance may affect long-term retention</v>
      </c>
      <c r="E1336" t="str">
        <v>Low</v>
      </c>
      <c r="F1336" t="str">
        <v>Low</v>
      </c>
      <c r="G1336" t="str">
        <f>INDEX(Risk_Matrix!$B$2:$D$4,MATCH(E1336,Risk_Matrix!$A$2:$A$4,0),MATCH(F1336,Risk_Matrix!$B$1:$D$1,0))</f>
        <v>Low</v>
      </c>
      <c r="H1336" s="1">
        <v>46227</v>
      </c>
      <c r="I1336" t="str">
        <v>Monitoring</v>
      </c>
      <c r="J1336" t="str">
        <v>Under active monitoring; escalate if trend worsens</v>
      </c>
      <c r="K1336" t="str">
        <v>Study Start-Up Specialist</v>
      </c>
      <c r="L1336">
        <f>IF(G1336="High",3,IF(G1336="Medium",2,1))</f>
        <v>1</v>
      </c>
    </row>
    <row r="1337">
      <c r="A1337" t="str">
        <v>R-01336</v>
      </c>
      <c r="B1337" t="str">
        <v>S-0223</v>
      </c>
      <c r="C1337" t="str">
        <v>Competitive</v>
      </c>
      <c r="D1337" t="str">
        <v>One or more competing trials recruiting the same indication nearby</v>
      </c>
      <c r="E1337" t="str">
        <v>Medium</v>
      </c>
      <c r="F1337" t="str">
        <v>Low</v>
      </c>
      <c r="G1337" t="str">
        <f>INDEX(Risk_Matrix!$B$2:$D$4,MATCH(E1337,Risk_Matrix!$A$2:$A$4,0),MATCH(F1337,Risk_Matrix!$B$1:$D$1,0))</f>
        <v>Low</v>
      </c>
      <c r="H1337" s="1">
        <v>46227</v>
      </c>
      <c r="I1337" t="str">
        <v>Open</v>
      </c>
      <c r="J1337" t="str">
        <v>Mitigation plan to be defined during site initiation visit</v>
      </c>
      <c r="K1337" t="str">
        <v>Regulatory Affairs Lead</v>
      </c>
      <c r="L1337">
        <f>IF(G1337="High",3,IF(G1337="Medium",2,1))</f>
        <v>1</v>
      </c>
    </row>
    <row r="1338">
      <c r="A1338" t="str">
        <v>R-01337</v>
      </c>
      <c r="B1338" t="str">
        <v>S-0223</v>
      </c>
      <c r="C1338" t="str">
        <v>Regulatory</v>
      </c>
      <c r="D1338" t="str">
        <v>Local ethics committee review queue longer than regional average</v>
      </c>
      <c r="E1338" t="str">
        <v>High</v>
      </c>
      <c r="F1338" t="str">
        <v>Medium</v>
      </c>
      <c r="G1338" t="str">
        <f>INDEX(Risk_Matrix!$B$2:$D$4,MATCH(E1338,Risk_Matrix!$A$2:$A$4,0),MATCH(F1338,Risk_Matrix!$B$1:$D$1,0))</f>
        <v>High</v>
      </c>
      <c r="H1338" s="1">
        <v>46213</v>
      </c>
      <c r="I1338" t="str">
        <v>Open</v>
      </c>
      <c r="J1338" t="str">
        <v>Mitigation plan to be defined during site initiation visit</v>
      </c>
      <c r="K1338" t="str">
        <v>Regulatory Affairs Lead</v>
      </c>
      <c r="L1338">
        <f>IF(G1338="High",3,IF(G1338="Medium",2,1))</f>
        <v>3</v>
      </c>
    </row>
    <row r="1339">
      <c r="A1339" t="str">
        <v>R-01338</v>
      </c>
      <c r="B1339" t="str">
        <v>S-0223</v>
      </c>
      <c r="C1339" t="str">
        <v>Data Integrity</v>
      </c>
      <c r="D1339" t="str">
        <v>Source data verification gap flagged in a previous monitoring visit</v>
      </c>
      <c r="E1339" t="str">
        <v>Medium</v>
      </c>
      <c r="F1339" t="str">
        <v>Low</v>
      </c>
      <c r="G1339" t="str">
        <f>INDEX(Risk_Matrix!$B$2:$D$4,MATCH(E1339,Risk_Matrix!$A$2:$A$4,0),MATCH(F1339,Risk_Matrix!$B$1:$D$1,0))</f>
        <v>Low</v>
      </c>
      <c r="H1339" s="1">
        <v>46088</v>
      </c>
      <c r="I1339" t="str">
        <v>Mitigated</v>
      </c>
      <c r="J1339" t="str">
        <v>Corrective action implemented; monitored at next visit</v>
      </c>
      <c r="K1339" t="str">
        <v>Data Management Lead</v>
      </c>
      <c r="L1339">
        <f>IF(G1339="High",3,IF(G1339="Medium",2,1))</f>
        <v>1</v>
      </c>
    </row>
    <row r="1340">
      <c r="A1340" t="str">
        <v>R-01339</v>
      </c>
      <c r="B1340" t="str">
        <v>S-0224</v>
      </c>
      <c r="C1340" t="str">
        <v>Operational</v>
      </c>
      <c r="D1340" t="str">
        <v>Backup power/generator certification not yet confirmed</v>
      </c>
      <c r="E1340" t="str">
        <v>High</v>
      </c>
      <c r="F1340" t="str">
        <v>Medium</v>
      </c>
      <c r="G1340" t="str">
        <f>INDEX(Risk_Matrix!$B$2:$D$4,MATCH(E1340,Risk_Matrix!$A$2:$A$4,0),MATCH(F1340,Risk_Matrix!$B$1:$D$1,0))</f>
        <v>High</v>
      </c>
      <c r="H1340" s="1">
        <v>46175</v>
      </c>
      <c r="I1340" t="str">
        <v>Open</v>
      </c>
      <c r="J1340" t="str">
        <v>Action plan pending sponsor/site review</v>
      </c>
      <c r="K1340" t="str">
        <v>Clinical Ops Manager</v>
      </c>
      <c r="L1340">
        <f>IF(G1340="High",3,IF(G1340="Medium",2,1))</f>
        <v>3</v>
      </c>
    </row>
    <row r="1341">
      <c r="A1341" t="str">
        <v>R-01340</v>
      </c>
      <c r="B1341" t="str">
        <v>S-0224</v>
      </c>
      <c r="C1341" t="str">
        <v>Compliance</v>
      </c>
      <c r="D1341" t="str">
        <v>Minor protocol deviation noted in a prior trial at this site</v>
      </c>
      <c r="E1341" t="str">
        <v>Low</v>
      </c>
      <c r="F1341" t="str">
        <v>Medium</v>
      </c>
      <c r="G1341" t="str">
        <f>INDEX(Risk_Matrix!$B$2:$D$4,MATCH(E1341,Risk_Matrix!$A$2:$A$4,0),MATCH(F1341,Risk_Matrix!$B$1:$D$1,0))</f>
        <v>Low</v>
      </c>
      <c r="H1341" s="1">
        <v>46123</v>
      </c>
      <c r="I1341" t="str">
        <v>Monitoring</v>
      </c>
      <c r="J1341" t="str">
        <v>Tracking indicator reviewed at each monitoring visit</v>
      </c>
      <c r="K1341" t="str">
        <v>Regulatory Affairs Lead</v>
      </c>
      <c r="L1341">
        <f>IF(G1341="High",3,IF(G1341="Medium",2,1))</f>
        <v>1</v>
      </c>
    </row>
    <row r="1342">
      <c r="A1342" t="str">
        <v>R-01341</v>
      </c>
      <c r="B1342" t="str">
        <v>S-0224</v>
      </c>
      <c r="C1342" t="str">
        <v>Enrollment</v>
      </c>
      <c r="D1342" t="str">
        <v>Screen failure rate above regional average in past studies</v>
      </c>
      <c r="E1342" t="str">
        <v>Low</v>
      </c>
      <c r="F1342" t="str">
        <v>Low</v>
      </c>
      <c r="G1342" t="str">
        <f>INDEX(Risk_Matrix!$B$2:$D$4,MATCH(E1342,Risk_Matrix!$A$2:$A$4,0),MATCH(F1342,Risk_Matrix!$B$1:$D$1,0))</f>
        <v>Low</v>
      </c>
      <c r="H1342" s="1">
        <v>46208</v>
      </c>
      <c r="I1342" t="str">
        <v>Open</v>
      </c>
      <c r="J1342" t="str">
        <v>Action plan pending sponsor/site review</v>
      </c>
      <c r="K1342" t="str">
        <v>Study Start-Up Specialist</v>
      </c>
      <c r="L1342">
        <f>IF(G1342="High",3,IF(G1342="Medium",2,1))</f>
        <v>1</v>
      </c>
    </row>
    <row r="1343">
      <c r="A1343" t="str">
        <v>R-01342</v>
      </c>
      <c r="B1343" t="str">
        <v>S-0224</v>
      </c>
      <c r="C1343" t="str">
        <v>Competitive</v>
      </c>
      <c r="D1343" t="str">
        <v>Overlapping investigator commitments across concurrent trials</v>
      </c>
      <c r="E1343" t="str">
        <v>Low</v>
      </c>
      <c r="F1343" t="str">
        <v>Medium</v>
      </c>
      <c r="G1343" t="str">
        <f>INDEX(Risk_Matrix!$B$2:$D$4,MATCH(E1343,Risk_Matrix!$A$2:$A$4,0),MATCH(F1343,Risk_Matrix!$B$1:$D$1,0))</f>
        <v>Low</v>
      </c>
      <c r="H1343" s="1">
        <v>46162</v>
      </c>
      <c r="I1343" t="str">
        <v>Closed</v>
      </c>
      <c r="J1343" t="str">
        <v>Resolved; no further action required</v>
      </c>
      <c r="K1343" t="str">
        <v>Regulatory Affairs Lead</v>
      </c>
      <c r="L1343">
        <f>IF(G1343="High",3,IF(G1343="Medium",2,1))</f>
        <v>1</v>
      </c>
    </row>
    <row r="1344">
      <c r="A1344" t="str">
        <v>R-01343</v>
      </c>
      <c r="B1344" t="str">
        <v>S-0224</v>
      </c>
      <c r="C1344" t="str">
        <v>Regulatory</v>
      </c>
      <c r="D1344" t="str">
        <v>Recent local regulatory policy change may affect approval timeline</v>
      </c>
      <c r="E1344" t="str">
        <v>Low</v>
      </c>
      <c r="F1344" t="str">
        <v>Medium</v>
      </c>
      <c r="G1344" t="str">
        <f>INDEX(Risk_Matrix!$B$2:$D$4,MATCH(E1344,Risk_Matrix!$A$2:$A$4,0),MATCH(F1344,Risk_Matrix!$B$1:$D$1,0))</f>
        <v>Low</v>
      </c>
      <c r="H1344" s="1">
        <v>46229</v>
      </c>
      <c r="I1344" t="str">
        <v>Open</v>
      </c>
      <c r="J1344" t="str">
        <v>Action plan pending sponsor/site review</v>
      </c>
      <c r="K1344" t="str">
        <v>Regulatory Affairs Lead</v>
      </c>
      <c r="L1344">
        <f>IF(G1344="High",3,IF(G1344="Medium",2,1))</f>
        <v>1</v>
      </c>
    </row>
    <row r="1345">
      <c r="A1345" t="str">
        <v>R-01344</v>
      </c>
      <c r="B1345" t="str">
        <v>S-0224</v>
      </c>
      <c r="C1345" t="str">
        <v>Data Integrity</v>
      </c>
      <c r="D1345" t="str">
        <v>EDC query resolution time above sponsor benchmark historically</v>
      </c>
      <c r="E1345" t="str">
        <v>Low</v>
      </c>
      <c r="F1345" t="str">
        <v>Low</v>
      </c>
      <c r="G1345" t="str">
        <f>INDEX(Risk_Matrix!$B$2:$D$4,MATCH(E1345,Risk_Matrix!$A$2:$A$4,0),MATCH(F1345,Risk_Matrix!$B$1:$D$1,0))</f>
        <v>Low</v>
      </c>
      <c r="H1345" s="1">
        <v>46159</v>
      </c>
      <c r="I1345" t="str">
        <v>Monitoring</v>
      </c>
      <c r="J1345" t="str">
        <v>Tracking indicator reviewed at each monitoring visit</v>
      </c>
      <c r="K1345" t="str">
        <v>Data Management Lead</v>
      </c>
      <c r="L1345">
        <f>IF(G1345="High",3,IF(G1345="Medium",2,1))</f>
        <v>1</v>
      </c>
    </row>
    <row r="1346">
      <c r="A1346" t="str">
        <v>R-01345</v>
      </c>
      <c r="B1346" t="str">
        <v>S-0225</v>
      </c>
      <c r="C1346" t="str">
        <v>Operational</v>
      </c>
      <c r="D1346" t="str">
        <v>Nursing staff ratio below recommended threshold for trial volume</v>
      </c>
      <c r="E1346" t="str">
        <v>Medium</v>
      </c>
      <c r="F1346" t="str">
        <v>Medium</v>
      </c>
      <c r="G1346" t="str">
        <f>INDEX(Risk_Matrix!$B$2:$D$4,MATCH(E1346,Risk_Matrix!$A$2:$A$4,0),MATCH(F1346,Risk_Matrix!$B$1:$D$1,0))</f>
        <v>Medium</v>
      </c>
      <c r="H1346" s="1">
        <v>46152</v>
      </c>
      <c r="I1346" t="str">
        <v>Open</v>
      </c>
      <c r="J1346" t="str">
        <v>Action plan pending sponsor/site review</v>
      </c>
      <c r="K1346" t="str">
        <v>Site Feasibility Lead</v>
      </c>
      <c r="L1346">
        <f>IF(G1346="High",3,IF(G1346="Medium",2,1))</f>
        <v>2</v>
      </c>
    </row>
    <row r="1347">
      <c r="A1347" t="str">
        <v>R-01346</v>
      </c>
      <c r="B1347" t="str">
        <v>S-0225</v>
      </c>
      <c r="C1347" t="str">
        <v>Compliance</v>
      </c>
      <c r="D1347" t="str">
        <v>Prior regulatory inspection finding not yet fully closed out</v>
      </c>
      <c r="E1347" t="str">
        <v>High</v>
      </c>
      <c r="F1347" t="str">
        <v>Medium</v>
      </c>
      <c r="G1347" t="str">
        <f>INDEX(Risk_Matrix!$B$2:$D$4,MATCH(E1347,Risk_Matrix!$A$2:$A$4,0),MATCH(F1347,Risk_Matrix!$B$1:$D$1,0))</f>
        <v>High</v>
      </c>
      <c r="H1347" s="1">
        <v>46185</v>
      </c>
      <c r="I1347" t="str">
        <v>Mitigated</v>
      </c>
      <c r="J1347" t="str">
        <v>Corrective action implemented; monitored at next visit</v>
      </c>
      <c r="K1347" t="str">
        <v>Regulatory Affairs Lead</v>
      </c>
      <c r="L1347">
        <f>IF(G1347="High",3,IF(G1347="Medium",2,1))</f>
        <v>3</v>
      </c>
    </row>
    <row r="1348">
      <c r="A1348" t="str">
        <v>R-01347</v>
      </c>
      <c r="B1348" t="str">
        <v>S-0225</v>
      </c>
      <c r="C1348" t="str">
        <v>Enrollment</v>
      </c>
      <c r="D1348" t="str">
        <v>Screen failure rate above regional average in past studies</v>
      </c>
      <c r="E1348" t="str">
        <v>Low</v>
      </c>
      <c r="F1348" t="str">
        <v>Medium</v>
      </c>
      <c r="G1348" t="str">
        <f>INDEX(Risk_Matrix!$B$2:$D$4,MATCH(E1348,Risk_Matrix!$A$2:$A$4,0),MATCH(F1348,Risk_Matrix!$B$1:$D$1,0))</f>
        <v>Low</v>
      </c>
      <c r="H1348" s="1">
        <v>46081</v>
      </c>
      <c r="I1348" t="str">
        <v>Closed</v>
      </c>
      <c r="J1348" t="str">
        <v>Issue closed out following corrective action</v>
      </c>
      <c r="K1348" t="str">
        <v>Study Start-Up Specialist</v>
      </c>
      <c r="L1348">
        <f>IF(G1348="High",3,IF(G1348="Medium",2,1))</f>
        <v>1</v>
      </c>
    </row>
    <row r="1349">
      <c r="A1349" t="str">
        <v>R-01348</v>
      </c>
      <c r="B1349" t="str">
        <v>S-0225</v>
      </c>
      <c r="C1349" t="str">
        <v>Competitive</v>
      </c>
      <c r="D1349" t="str">
        <v>Shared patient pool with an adjacent high-volume site</v>
      </c>
      <c r="E1349" t="str">
        <v>Medium</v>
      </c>
      <c r="F1349" t="str">
        <v>Low</v>
      </c>
      <c r="G1349" t="str">
        <f>INDEX(Risk_Matrix!$B$2:$D$4,MATCH(E1349,Risk_Matrix!$A$2:$A$4,0),MATCH(F1349,Risk_Matrix!$B$1:$D$1,0))</f>
        <v>Low</v>
      </c>
      <c r="H1349" s="1">
        <v>46056</v>
      </c>
      <c r="I1349" t="str">
        <v>Closed</v>
      </c>
      <c r="J1349" t="str">
        <v>Issue closed out following corrective action</v>
      </c>
      <c r="K1349" t="str">
        <v>Clinical Ops Manager</v>
      </c>
      <c r="L1349">
        <f>IF(G1349="High",3,IF(G1349="Medium",2,1))</f>
        <v>1</v>
      </c>
    </row>
    <row r="1350">
      <c r="A1350" t="str">
        <v>R-01349</v>
      </c>
      <c r="B1350" t="str">
        <v>S-0225</v>
      </c>
      <c r="C1350" t="str">
        <v>Regulatory</v>
      </c>
      <c r="D1350" t="str">
        <v>Recent local regulatory policy change may affect approval timeline</v>
      </c>
      <c r="E1350" t="str">
        <v>High</v>
      </c>
      <c r="F1350" t="str">
        <v>Medium</v>
      </c>
      <c r="G1350" t="str">
        <f>INDEX(Risk_Matrix!$B$2:$D$4,MATCH(E1350,Risk_Matrix!$A$2:$A$4,0),MATCH(F1350,Risk_Matrix!$B$1:$D$1,0))</f>
        <v>High</v>
      </c>
      <c r="H1350" s="1">
        <v>46159</v>
      </c>
      <c r="I1350" t="str">
        <v>Open</v>
      </c>
      <c r="J1350" t="str">
        <v>Mitigation plan to be defined during site initiation visit</v>
      </c>
      <c r="K1350" t="str">
        <v>Study Start-Up Specialist</v>
      </c>
      <c r="L1350">
        <f>IF(G1350="High",3,IF(G1350="Medium",2,1))</f>
        <v>3</v>
      </c>
    </row>
    <row r="1351">
      <c r="A1351" t="str">
        <v>R-01350</v>
      </c>
      <c r="B1351" t="str">
        <v>S-0225</v>
      </c>
      <c r="C1351" t="str">
        <v>Data Integrity</v>
      </c>
      <c r="D1351" t="str">
        <v>EDC query resolution time above sponsor benchmark historically</v>
      </c>
      <c r="E1351" t="str">
        <v>Low</v>
      </c>
      <c r="F1351" t="str">
        <v>Medium</v>
      </c>
      <c r="G1351" t="str">
        <f>INDEX(Risk_Matrix!$B$2:$D$4,MATCH(E1351,Risk_Matrix!$A$2:$A$4,0),MATCH(F1351,Risk_Matrix!$B$1:$D$1,0))</f>
        <v>Low</v>
      </c>
      <c r="H1351" s="1">
        <v>46165</v>
      </c>
      <c r="I1351" t="str">
        <v>Monitoring</v>
      </c>
      <c r="J1351" t="str">
        <v>Under active monitoring; escalate if trend worsens</v>
      </c>
      <c r="K1351" t="str">
        <v>Data Management Lead</v>
      </c>
      <c r="L1351">
        <f>IF(G1351="High",3,IF(G1351="Medium",2,1))</f>
        <v>1</v>
      </c>
    </row>
    <row r="1352">
      <c r="A1352" t="str">
        <v>R-01351</v>
      </c>
      <c r="B1352" t="str">
        <v>S-0226</v>
      </c>
      <c r="C1352" t="str">
        <v>Operational</v>
      </c>
      <c r="D1352" t="str">
        <v>Clinical coordinator role currently open, may delay start-up</v>
      </c>
      <c r="E1352" t="str">
        <v>Low</v>
      </c>
      <c r="F1352" t="str">
        <v>Medium</v>
      </c>
      <c r="G1352" t="str">
        <f>INDEX(Risk_Matrix!$B$2:$D$4,MATCH(E1352,Risk_Matrix!$A$2:$A$4,0),MATCH(F1352,Risk_Matrix!$B$1:$D$1,0))</f>
        <v>Low</v>
      </c>
      <c r="H1352" s="1">
        <v>46130</v>
      </c>
      <c r="I1352" t="str">
        <v>Monitoring</v>
      </c>
      <c r="J1352" t="str">
        <v>Under active monitoring; escalate if trend worsens</v>
      </c>
      <c r="K1352" t="str">
        <v>Site Feasibility Lead</v>
      </c>
      <c r="L1352">
        <f>IF(G1352="High",3,IF(G1352="Medium",2,1))</f>
        <v>1</v>
      </c>
    </row>
    <row r="1353">
      <c r="A1353" t="str">
        <v>R-01352</v>
      </c>
      <c r="B1353" t="str">
        <v>S-0226</v>
      </c>
      <c r="C1353" t="str">
        <v>Compliance</v>
      </c>
      <c r="D1353" t="str">
        <v>Informed consent documentation gap flagged in last internal audit</v>
      </c>
      <c r="E1353" t="str">
        <v>Low</v>
      </c>
      <c r="F1353" t="str">
        <v>Low</v>
      </c>
      <c r="G1353" t="str">
        <f>INDEX(Risk_Matrix!$B$2:$D$4,MATCH(E1353,Risk_Matrix!$A$2:$A$4,0),MATCH(F1353,Risk_Matrix!$B$1:$D$1,0))</f>
        <v>Low</v>
      </c>
      <c r="H1353" s="1">
        <v>46079</v>
      </c>
      <c r="I1353" t="str">
        <v>Monitoring</v>
      </c>
      <c r="J1353" t="str">
        <v>Tracking indicator reviewed at each monitoring visit</v>
      </c>
      <c r="K1353" t="str">
        <v>Regulatory Affairs Lead</v>
      </c>
      <c r="L1353">
        <f>IF(G1353="High",3,IF(G1353="Medium",2,1))</f>
        <v>1</v>
      </c>
    </row>
    <row r="1354">
      <c r="A1354" t="str">
        <v>R-01353</v>
      </c>
      <c r="B1354" t="str">
        <v>S-0226</v>
      </c>
      <c r="C1354" t="str">
        <v>Enrollment</v>
      </c>
      <c r="D1354" t="str">
        <v>Screen failure rate above regional average in past studies</v>
      </c>
      <c r="E1354" t="str">
        <v>Low</v>
      </c>
      <c r="F1354" t="str">
        <v>Medium</v>
      </c>
      <c r="G1354" t="str">
        <f>INDEX(Risk_Matrix!$B$2:$D$4,MATCH(E1354,Risk_Matrix!$A$2:$A$4,0),MATCH(F1354,Risk_Matrix!$B$1:$D$1,0))</f>
        <v>Low</v>
      </c>
      <c r="H1354" s="1">
        <v>46190</v>
      </c>
      <c r="I1354" t="str">
        <v>Mitigated</v>
      </c>
      <c r="J1354" t="str">
        <v>Corrective action implemented; monitored at next visit</v>
      </c>
      <c r="K1354" t="str">
        <v>Study Start-Up Specialist</v>
      </c>
      <c r="L1354">
        <f>IF(G1354="High",3,IF(G1354="Medium",2,1))</f>
        <v>1</v>
      </c>
    </row>
    <row r="1355">
      <c r="A1355" t="str">
        <v>R-01354</v>
      </c>
      <c r="B1355" t="str">
        <v>S-0226</v>
      </c>
      <c r="C1355" t="str">
        <v>Competitive</v>
      </c>
      <c r="D1355" t="str">
        <v>Overlapping investigator commitments across concurrent trials</v>
      </c>
      <c r="E1355" t="str">
        <v>Low</v>
      </c>
      <c r="F1355" t="str">
        <v>Low</v>
      </c>
      <c r="G1355" t="str">
        <f>INDEX(Risk_Matrix!$B$2:$D$4,MATCH(E1355,Risk_Matrix!$A$2:$A$4,0),MATCH(F1355,Risk_Matrix!$B$1:$D$1,0))</f>
        <v>Low</v>
      </c>
      <c r="H1355" s="1">
        <v>46152</v>
      </c>
      <c r="I1355" t="str">
        <v>Mitigated</v>
      </c>
      <c r="J1355" t="str">
        <v>Mitigation actions completed; residual risk accepted</v>
      </c>
      <c r="K1355" t="str">
        <v>Clinical Ops Manager</v>
      </c>
      <c r="L1355">
        <f>IF(G1355="High",3,IF(G1355="Medium",2,1))</f>
        <v>1</v>
      </c>
    </row>
    <row r="1356">
      <c r="A1356" t="str">
        <v>R-01355</v>
      </c>
      <c r="B1356" t="str">
        <v>S-0226</v>
      </c>
      <c r="C1356" t="str">
        <v>Regulatory</v>
      </c>
      <c r="D1356" t="str">
        <v>Local ethics committee review queue longer than regional average</v>
      </c>
      <c r="E1356" t="str">
        <v>Low</v>
      </c>
      <c r="F1356" t="str">
        <v>Low</v>
      </c>
      <c r="G1356" t="str">
        <f>INDEX(Risk_Matrix!$B$2:$D$4,MATCH(E1356,Risk_Matrix!$A$2:$A$4,0),MATCH(F1356,Risk_Matrix!$B$1:$D$1,0))</f>
        <v>Low</v>
      </c>
      <c r="H1356" s="1">
        <v>46189</v>
      </c>
      <c r="I1356" t="str">
        <v>Closed</v>
      </c>
      <c r="J1356" t="str">
        <v>Issue closed out following corrective action</v>
      </c>
      <c r="K1356" t="str">
        <v>Regulatory Affairs Lead</v>
      </c>
      <c r="L1356">
        <f>IF(G1356="High",3,IF(G1356="Medium",2,1))</f>
        <v>1</v>
      </c>
    </row>
    <row r="1357">
      <c r="A1357" t="str">
        <v>R-01356</v>
      </c>
      <c r="B1357" t="str">
        <v>S-0226</v>
      </c>
      <c r="C1357" t="str">
        <v>Data Integrity</v>
      </c>
      <c r="D1357" t="str">
        <v>Source data verification gap flagged in a previous monitoring visit</v>
      </c>
      <c r="E1357" t="str">
        <v>Medium</v>
      </c>
      <c r="F1357" t="str">
        <v>Low</v>
      </c>
      <c r="G1357" t="str">
        <f>INDEX(Risk_Matrix!$B$2:$D$4,MATCH(E1357,Risk_Matrix!$A$2:$A$4,0),MATCH(F1357,Risk_Matrix!$B$1:$D$1,0))</f>
        <v>Low</v>
      </c>
      <c r="H1357" s="1">
        <v>46222</v>
      </c>
      <c r="I1357" t="str">
        <v>Monitoring</v>
      </c>
      <c r="J1357" t="str">
        <v>Tracking indicator reviewed at each monitoring visit</v>
      </c>
      <c r="K1357" t="str">
        <v>Data Management Lead</v>
      </c>
      <c r="L1357">
        <f>IF(G1357="High",3,IF(G1357="Medium",2,1))</f>
        <v>1</v>
      </c>
    </row>
    <row r="1358">
      <c r="A1358" t="str">
        <v>R-01357</v>
      </c>
      <c r="B1358" t="str">
        <v>S-0227</v>
      </c>
      <c r="C1358" t="str">
        <v>Operational</v>
      </c>
      <c r="D1358" t="str">
        <v>Clinical coordinator role currently open, may delay start-up</v>
      </c>
      <c r="E1358" t="str">
        <v>Medium</v>
      </c>
      <c r="F1358" t="str">
        <v>Low</v>
      </c>
      <c r="G1358" t="str">
        <f>INDEX(Risk_Matrix!$B$2:$D$4,MATCH(E1358,Risk_Matrix!$A$2:$A$4,0),MATCH(F1358,Risk_Matrix!$B$1:$D$1,0))</f>
        <v>Low</v>
      </c>
      <c r="H1358" s="1">
        <v>46162</v>
      </c>
      <c r="I1358" t="str">
        <v>Open</v>
      </c>
      <c r="J1358" t="str">
        <v>Mitigation plan to be defined during site initiation visit</v>
      </c>
      <c r="K1358" t="str">
        <v>Clinical Ops Manager</v>
      </c>
      <c r="L1358">
        <f>IF(G1358="High",3,IF(G1358="Medium",2,1))</f>
        <v>1</v>
      </c>
    </row>
    <row r="1359">
      <c r="A1359" t="str">
        <v>R-01358</v>
      </c>
      <c r="B1359" t="str">
        <v>S-0227</v>
      </c>
      <c r="C1359" t="str">
        <v>Compliance</v>
      </c>
      <c r="D1359" t="str">
        <v>Prior regulatory inspection finding not yet fully closed out</v>
      </c>
      <c r="E1359" t="str">
        <v>Medium</v>
      </c>
      <c r="F1359" t="str">
        <v>Low</v>
      </c>
      <c r="G1359" t="str">
        <f>INDEX(Risk_Matrix!$B$2:$D$4,MATCH(E1359,Risk_Matrix!$A$2:$A$4,0),MATCH(F1359,Risk_Matrix!$B$1:$D$1,0))</f>
        <v>Low</v>
      </c>
      <c r="H1359" s="1">
        <v>46105</v>
      </c>
      <c r="I1359" t="str">
        <v>Mitigated</v>
      </c>
      <c r="J1359" t="str">
        <v>Corrective action implemented; monitored at next visit</v>
      </c>
      <c r="K1359" t="str">
        <v>Regulatory Affairs Lead</v>
      </c>
      <c r="L1359">
        <f>IF(G1359="High",3,IF(G1359="Medium",2,1))</f>
        <v>1</v>
      </c>
    </row>
    <row r="1360">
      <c r="A1360" t="str">
        <v>R-01359</v>
      </c>
      <c r="B1360" t="str">
        <v>S-0227</v>
      </c>
      <c r="C1360" t="str">
        <v>Enrollment</v>
      </c>
      <c r="D1360" t="str">
        <v>Referral pipeline narrower than target eligible population</v>
      </c>
      <c r="E1360" t="str">
        <v>High</v>
      </c>
      <c r="F1360" t="str">
        <v>Medium</v>
      </c>
      <c r="G1360" t="str">
        <f>INDEX(Risk_Matrix!$B$2:$D$4,MATCH(E1360,Risk_Matrix!$A$2:$A$4,0),MATCH(F1360,Risk_Matrix!$B$1:$D$1,0))</f>
        <v>High</v>
      </c>
      <c r="H1360" s="1">
        <v>46217</v>
      </c>
      <c r="I1360" t="str">
        <v>Open</v>
      </c>
      <c r="J1360" t="str">
        <v>Action plan pending sponsor/site review</v>
      </c>
      <c r="K1360" t="str">
        <v>Site Feasibility Lead</v>
      </c>
      <c r="L1360">
        <f>IF(G1360="High",3,IF(G1360="Medium",2,1))</f>
        <v>3</v>
      </c>
    </row>
    <row r="1361">
      <c r="A1361" t="str">
        <v>R-01360</v>
      </c>
      <c r="B1361" t="str">
        <v>S-0227</v>
      </c>
      <c r="C1361" t="str">
        <v>Competitive</v>
      </c>
      <c r="D1361" t="str">
        <v>One or more competing trials recruiting the same indication nearby</v>
      </c>
      <c r="E1361" t="str">
        <v>Low</v>
      </c>
      <c r="F1361" t="str">
        <v>Low</v>
      </c>
      <c r="G1361" t="str">
        <f>INDEX(Risk_Matrix!$B$2:$D$4,MATCH(E1361,Risk_Matrix!$A$2:$A$4,0),MATCH(F1361,Risk_Matrix!$B$1:$D$1,0))</f>
        <v>Low</v>
      </c>
      <c r="H1361" s="1">
        <v>46113</v>
      </c>
      <c r="I1361" t="str">
        <v>Closed</v>
      </c>
      <c r="J1361" t="str">
        <v>Resolved; no further action required</v>
      </c>
      <c r="K1361" t="str">
        <v>Regulatory Affairs Lead</v>
      </c>
      <c r="L1361">
        <f>IF(G1361="High",3,IF(G1361="Medium",2,1))</f>
        <v>1</v>
      </c>
    </row>
    <row r="1362">
      <c r="A1362" t="str">
        <v>R-01361</v>
      </c>
      <c r="B1362" t="str">
        <v>S-0227</v>
      </c>
      <c r="C1362" t="str">
        <v>Regulatory</v>
      </c>
      <c r="D1362" t="str">
        <v>Import/customs license renewal pending for investigational product</v>
      </c>
      <c r="E1362" t="str">
        <v>Medium</v>
      </c>
      <c r="F1362" t="str">
        <v>Medium</v>
      </c>
      <c r="G1362" t="str">
        <f>INDEX(Risk_Matrix!$B$2:$D$4,MATCH(E1362,Risk_Matrix!$A$2:$A$4,0),MATCH(F1362,Risk_Matrix!$B$1:$D$1,0))</f>
        <v>Medium</v>
      </c>
      <c r="H1362" s="1">
        <v>46208</v>
      </c>
      <c r="I1362" t="str">
        <v>Monitoring</v>
      </c>
      <c r="J1362" t="str">
        <v>Tracking indicator reviewed at each monitoring visit</v>
      </c>
      <c r="K1362" t="str">
        <v>Study Start-Up Specialist</v>
      </c>
      <c r="L1362">
        <f>IF(G1362="High",3,IF(G1362="Medium",2,1))</f>
        <v>2</v>
      </c>
    </row>
    <row r="1363">
      <c r="A1363" t="str">
        <v>R-01362</v>
      </c>
      <c r="B1363" t="str">
        <v>S-0227</v>
      </c>
      <c r="C1363" t="str">
        <v>Data Integrity</v>
      </c>
      <c r="D1363" t="str">
        <v>Site is new to the sponsor's EDC platform, limited track record</v>
      </c>
      <c r="E1363" t="str">
        <v>Low</v>
      </c>
      <c r="F1363" t="str">
        <v>Low</v>
      </c>
      <c r="G1363" t="str">
        <f>INDEX(Risk_Matrix!$B$2:$D$4,MATCH(E1363,Risk_Matrix!$A$2:$A$4,0),MATCH(F1363,Risk_Matrix!$B$1:$D$1,0))</f>
        <v>Low</v>
      </c>
      <c r="H1363" s="1">
        <v>46142</v>
      </c>
      <c r="I1363" t="str">
        <v>Mitigated</v>
      </c>
      <c r="J1363" t="str">
        <v>Corrective action implemented; monitored at next visit</v>
      </c>
      <c r="K1363" t="str">
        <v>Site Feasibility Lead</v>
      </c>
      <c r="L1363">
        <f>IF(G1363="High",3,IF(G1363="Medium",2,1))</f>
        <v>1</v>
      </c>
    </row>
    <row r="1364">
      <c r="A1364" t="str">
        <v>R-01363</v>
      </c>
      <c r="B1364" t="str">
        <v>S-0228</v>
      </c>
      <c r="C1364" t="str">
        <v>Operational</v>
      </c>
      <c r="D1364" t="str">
        <v>Clinical coordinator role currently open, may delay start-up</v>
      </c>
      <c r="E1364" t="str">
        <v>Low</v>
      </c>
      <c r="F1364" t="str">
        <v>Medium</v>
      </c>
      <c r="G1364" t="str">
        <f>INDEX(Risk_Matrix!$B$2:$D$4,MATCH(E1364,Risk_Matrix!$A$2:$A$4,0),MATCH(F1364,Risk_Matrix!$B$1:$D$1,0))</f>
        <v>Low</v>
      </c>
      <c r="H1364" s="1">
        <v>46107</v>
      </c>
      <c r="I1364" t="str">
        <v>Monitoring</v>
      </c>
      <c r="J1364" t="str">
        <v>Under active monitoring; escalate if trend worsens</v>
      </c>
      <c r="K1364" t="str">
        <v>Site Feasibility Lead</v>
      </c>
      <c r="L1364">
        <f>IF(G1364="High",3,IF(G1364="Medium",2,1))</f>
        <v>1</v>
      </c>
    </row>
    <row r="1365">
      <c r="A1365" t="str">
        <v>R-01364</v>
      </c>
      <c r="B1365" t="str">
        <v>S-0228</v>
      </c>
      <c r="C1365" t="str">
        <v>Compliance</v>
      </c>
      <c r="D1365" t="str">
        <v>Prior regulatory inspection finding not yet fully closed out</v>
      </c>
      <c r="E1365" t="str">
        <v>High</v>
      </c>
      <c r="F1365" t="str">
        <v>Medium</v>
      </c>
      <c r="G1365" t="str">
        <f>INDEX(Risk_Matrix!$B$2:$D$4,MATCH(E1365,Risk_Matrix!$A$2:$A$4,0),MATCH(F1365,Risk_Matrix!$B$1:$D$1,0))</f>
        <v>High</v>
      </c>
      <c r="H1365" s="1">
        <v>46178</v>
      </c>
      <c r="I1365" t="str">
        <v>Open</v>
      </c>
      <c r="J1365" t="str">
        <v>Action plan pending sponsor/site review</v>
      </c>
      <c r="K1365" t="str">
        <v>Regulatory Affairs Lead</v>
      </c>
      <c r="L1365">
        <f>IF(G1365="High",3,IF(G1365="Medium",2,1))</f>
        <v>3</v>
      </c>
    </row>
    <row r="1366">
      <c r="A1366" t="str">
        <v>R-01365</v>
      </c>
      <c r="B1366" t="str">
        <v>S-0228</v>
      </c>
      <c r="C1366" t="str">
        <v>Enrollment</v>
      </c>
      <c r="D1366" t="str">
        <v>Screen failure rate above regional average in past studies</v>
      </c>
      <c r="E1366" t="str">
        <v>Low</v>
      </c>
      <c r="F1366" t="str">
        <v>High</v>
      </c>
      <c r="G1366" t="str">
        <f>INDEX(Risk_Matrix!$B$2:$D$4,MATCH(E1366,Risk_Matrix!$A$2:$A$4,0),MATCH(F1366,Risk_Matrix!$B$1:$D$1,0))</f>
        <v>Medium</v>
      </c>
      <c r="H1366" s="1">
        <v>46212</v>
      </c>
      <c r="I1366" t="str">
        <v>Mitigated</v>
      </c>
      <c r="J1366" t="str">
        <v>Corrective action implemented; monitored at next visit</v>
      </c>
      <c r="K1366" t="str">
        <v>Study Start-Up Specialist</v>
      </c>
      <c r="L1366">
        <f>IF(G1366="High",3,IF(G1366="Medium",2,1))</f>
        <v>2</v>
      </c>
    </row>
    <row r="1367">
      <c r="A1367" t="str">
        <v>R-01366</v>
      </c>
      <c r="B1367" t="str">
        <v>S-0228</v>
      </c>
      <c r="C1367" t="str">
        <v>Competitive</v>
      </c>
      <c r="D1367" t="str">
        <v>One or more competing trials recruiting the same indication nearby</v>
      </c>
      <c r="E1367" t="str">
        <v>Medium</v>
      </c>
      <c r="F1367" t="str">
        <v>High</v>
      </c>
      <c r="G1367" t="str">
        <f>INDEX(Risk_Matrix!$B$2:$D$4,MATCH(E1367,Risk_Matrix!$A$2:$A$4,0),MATCH(F1367,Risk_Matrix!$B$1:$D$1,0))</f>
        <v>High</v>
      </c>
      <c r="H1367" s="1">
        <v>46188</v>
      </c>
      <c r="I1367" t="str">
        <v>Open</v>
      </c>
      <c r="J1367" t="str">
        <v>Mitigation plan to be defined during site initiation visit</v>
      </c>
      <c r="K1367" t="str">
        <v>Clinical Ops Manager</v>
      </c>
      <c r="L1367">
        <f>IF(G1367="High",3,IF(G1367="Medium",2,1))</f>
        <v>3</v>
      </c>
    </row>
    <row r="1368">
      <c r="A1368" t="str">
        <v>R-01367</v>
      </c>
      <c r="B1368" t="str">
        <v>S-0228</v>
      </c>
      <c r="C1368" t="str">
        <v>Regulatory</v>
      </c>
      <c r="D1368" t="str">
        <v>Local ethics committee review queue longer than regional average</v>
      </c>
      <c r="E1368" t="str">
        <v>Low</v>
      </c>
      <c r="F1368" t="str">
        <v>Medium</v>
      </c>
      <c r="G1368" t="str">
        <f>INDEX(Risk_Matrix!$B$2:$D$4,MATCH(E1368,Risk_Matrix!$A$2:$A$4,0),MATCH(F1368,Risk_Matrix!$B$1:$D$1,0))</f>
        <v>Low</v>
      </c>
      <c r="H1368" s="1">
        <v>46155</v>
      </c>
      <c r="I1368" t="str">
        <v>Mitigated</v>
      </c>
      <c r="J1368" t="str">
        <v>Corrective action implemented; monitored at next visit</v>
      </c>
      <c r="K1368" t="str">
        <v>Regulatory Affairs Lead</v>
      </c>
      <c r="L1368">
        <f>IF(G1368="High",3,IF(G1368="Medium",2,1))</f>
        <v>1</v>
      </c>
    </row>
    <row r="1369">
      <c r="A1369" t="str">
        <v>R-01368</v>
      </c>
      <c r="B1369" t="str">
        <v>S-0228</v>
      </c>
      <c r="C1369" t="str">
        <v>Data Integrity</v>
      </c>
      <c r="D1369" t="str">
        <v>Source data verification gap flagged in a previous monitoring visit</v>
      </c>
      <c r="E1369" t="str">
        <v>Medium</v>
      </c>
      <c r="F1369" t="str">
        <v>Medium</v>
      </c>
      <c r="G1369" t="str">
        <f>INDEX(Risk_Matrix!$B$2:$D$4,MATCH(E1369,Risk_Matrix!$A$2:$A$4,0),MATCH(F1369,Risk_Matrix!$B$1:$D$1,0))</f>
        <v>Medium</v>
      </c>
      <c r="H1369" s="1">
        <v>46235</v>
      </c>
      <c r="I1369" t="str">
        <v>Monitoring</v>
      </c>
      <c r="J1369" t="str">
        <v>Tracking indicator reviewed at each monitoring visit</v>
      </c>
      <c r="K1369" t="str">
        <v>Data Management Lead</v>
      </c>
      <c r="L1369">
        <f>IF(G1369="High",3,IF(G1369="Medium",2,1))</f>
        <v>2</v>
      </c>
    </row>
    <row r="1370">
      <c r="A1370" t="str">
        <v>R-01369</v>
      </c>
      <c r="B1370" t="str">
        <v>S-0229</v>
      </c>
      <c r="C1370" t="str">
        <v>Operational</v>
      </c>
      <c r="D1370" t="str">
        <v>Clinical coordinator role currently open, may delay start-up</v>
      </c>
      <c r="E1370" t="str">
        <v>Low</v>
      </c>
      <c r="F1370" t="str">
        <v>Low</v>
      </c>
      <c r="G1370" t="str">
        <f>INDEX(Risk_Matrix!$B$2:$D$4,MATCH(E1370,Risk_Matrix!$A$2:$A$4,0),MATCH(F1370,Risk_Matrix!$B$1:$D$1,0))</f>
        <v>Low</v>
      </c>
      <c r="H1370" s="1">
        <v>46232</v>
      </c>
      <c r="I1370" t="str">
        <v>Mitigated</v>
      </c>
      <c r="J1370" t="str">
        <v>Corrective action implemented; monitored at next visit</v>
      </c>
      <c r="K1370" t="str">
        <v>Site Feasibility Lead</v>
      </c>
      <c r="L1370">
        <f>IF(G1370="High",3,IF(G1370="Medium",2,1))</f>
        <v>1</v>
      </c>
    </row>
    <row r="1371">
      <c r="A1371" t="str">
        <v>R-01370</v>
      </c>
      <c r="B1371" t="str">
        <v>S-0229</v>
      </c>
      <c r="C1371" t="str">
        <v>Compliance</v>
      </c>
      <c r="D1371" t="str">
        <v>GCP refresher training overdue for part of site staff</v>
      </c>
      <c r="E1371" t="str">
        <v>Low</v>
      </c>
      <c r="F1371" t="str">
        <v>High</v>
      </c>
      <c r="G1371" t="str">
        <f>INDEX(Risk_Matrix!$B$2:$D$4,MATCH(E1371,Risk_Matrix!$A$2:$A$4,0),MATCH(F1371,Risk_Matrix!$B$1:$D$1,0))</f>
        <v>Medium</v>
      </c>
      <c r="H1371" s="1">
        <v>46059</v>
      </c>
      <c r="I1371" t="str">
        <v>Monitoring</v>
      </c>
      <c r="J1371" t="str">
        <v>Under active monitoring; escalate if trend worsens</v>
      </c>
      <c r="K1371" t="str">
        <v>Data Management Lead</v>
      </c>
      <c r="L1371">
        <f>IF(G1371="High",3,IF(G1371="Medium",2,1))</f>
        <v>2</v>
      </c>
    </row>
    <row r="1372">
      <c r="A1372" t="str">
        <v>R-01371</v>
      </c>
      <c r="B1372" t="str">
        <v>S-0229</v>
      </c>
      <c r="C1372" t="str">
        <v>Enrollment</v>
      </c>
      <c r="D1372" t="str">
        <v>Patient travel distance may affect long-term retention</v>
      </c>
      <c r="E1372" t="str">
        <v>Low</v>
      </c>
      <c r="F1372" t="str">
        <v>Medium</v>
      </c>
      <c r="G1372" t="str">
        <f>INDEX(Risk_Matrix!$B$2:$D$4,MATCH(E1372,Risk_Matrix!$A$2:$A$4,0),MATCH(F1372,Risk_Matrix!$B$1:$D$1,0))</f>
        <v>Low</v>
      </c>
      <c r="H1372" s="1">
        <v>46162</v>
      </c>
      <c r="I1372" t="str">
        <v>Mitigated</v>
      </c>
      <c r="J1372" t="str">
        <v>Mitigation actions completed; residual risk accepted</v>
      </c>
      <c r="K1372" t="str">
        <v>Site Feasibility Lead</v>
      </c>
      <c r="L1372">
        <f>IF(G1372="High",3,IF(G1372="Medium",2,1))</f>
        <v>1</v>
      </c>
    </row>
    <row r="1373">
      <c r="A1373" t="str">
        <v>R-01372</v>
      </c>
      <c r="B1373" t="str">
        <v>S-0229</v>
      </c>
      <c r="C1373" t="str">
        <v>Competitive</v>
      </c>
      <c r="D1373" t="str">
        <v>One or more competing trials recruiting the same indication nearby</v>
      </c>
      <c r="E1373" t="str">
        <v>Low</v>
      </c>
      <c r="F1373" t="str">
        <v>Low</v>
      </c>
      <c r="G1373" t="str">
        <f>INDEX(Risk_Matrix!$B$2:$D$4,MATCH(E1373,Risk_Matrix!$A$2:$A$4,0),MATCH(F1373,Risk_Matrix!$B$1:$D$1,0))</f>
        <v>Low</v>
      </c>
      <c r="H1373" s="1">
        <v>46213</v>
      </c>
      <c r="I1373" t="str">
        <v>Mitigated</v>
      </c>
      <c r="J1373" t="str">
        <v>Corrective action implemented; monitored at next visit</v>
      </c>
      <c r="K1373" t="str">
        <v>Clinical Ops Manager</v>
      </c>
      <c r="L1373">
        <f>IF(G1373="High",3,IF(G1373="Medium",2,1))</f>
        <v>1</v>
      </c>
    </row>
    <row r="1374">
      <c r="A1374" t="str">
        <v>R-01373</v>
      </c>
      <c r="B1374" t="str">
        <v>S-0229</v>
      </c>
      <c r="C1374" t="str">
        <v>Regulatory</v>
      </c>
      <c r="D1374" t="str">
        <v>Recent local regulatory policy change may affect approval timeline</v>
      </c>
      <c r="E1374" t="str">
        <v>Low</v>
      </c>
      <c r="F1374" t="str">
        <v>Low</v>
      </c>
      <c r="G1374" t="str">
        <f>INDEX(Risk_Matrix!$B$2:$D$4,MATCH(E1374,Risk_Matrix!$A$2:$A$4,0),MATCH(F1374,Risk_Matrix!$B$1:$D$1,0))</f>
        <v>Low</v>
      </c>
      <c r="H1374" s="1">
        <v>46153</v>
      </c>
      <c r="I1374" t="str">
        <v>Mitigated</v>
      </c>
      <c r="J1374" t="str">
        <v>Mitigation actions completed; residual risk accepted</v>
      </c>
      <c r="K1374" t="str">
        <v>Regulatory Affairs Lead</v>
      </c>
      <c r="L1374">
        <f>IF(G1374="High",3,IF(G1374="Medium",2,1))</f>
        <v>1</v>
      </c>
    </row>
    <row r="1375">
      <c r="A1375" t="str">
        <v>R-01374</v>
      </c>
      <c r="B1375" t="str">
        <v>S-0229</v>
      </c>
      <c r="C1375" t="str">
        <v>Data Integrity</v>
      </c>
      <c r="D1375" t="str">
        <v>EDC query resolution time above sponsor benchmark historically</v>
      </c>
      <c r="E1375" t="str">
        <v>Medium</v>
      </c>
      <c r="F1375" t="str">
        <v>High</v>
      </c>
      <c r="G1375" t="str">
        <f>INDEX(Risk_Matrix!$B$2:$D$4,MATCH(E1375,Risk_Matrix!$A$2:$A$4,0),MATCH(F1375,Risk_Matrix!$B$1:$D$1,0))</f>
        <v>High</v>
      </c>
      <c r="H1375" s="1">
        <v>46158</v>
      </c>
      <c r="I1375" t="str">
        <v>Monitoring</v>
      </c>
      <c r="J1375" t="str">
        <v>Tracking indicator reviewed at each monitoring visit</v>
      </c>
      <c r="K1375" t="str">
        <v>Site Feasibility Lead</v>
      </c>
      <c r="L1375">
        <f>IF(G1375="High",3,IF(G1375="Medium",2,1))</f>
        <v>3</v>
      </c>
    </row>
    <row r="1376">
      <c r="A1376" t="str">
        <v>R-01375</v>
      </c>
      <c r="B1376" t="str">
        <v>S-0230</v>
      </c>
      <c r="C1376" t="str">
        <v>Operational</v>
      </c>
      <c r="D1376" t="str">
        <v>Backup power/generator certification not yet confirmed</v>
      </c>
      <c r="E1376" t="str">
        <v>Medium</v>
      </c>
      <c r="F1376" t="str">
        <v>Medium</v>
      </c>
      <c r="G1376" t="str">
        <f>INDEX(Risk_Matrix!$B$2:$D$4,MATCH(E1376,Risk_Matrix!$A$2:$A$4,0),MATCH(F1376,Risk_Matrix!$B$1:$D$1,0))</f>
        <v>Medium</v>
      </c>
      <c r="H1376" s="1">
        <v>46097</v>
      </c>
      <c r="I1376" t="str">
        <v>Monitoring</v>
      </c>
      <c r="J1376" t="str">
        <v>Under active monitoring; escalate if trend worsens</v>
      </c>
      <c r="K1376" t="str">
        <v>Site Feasibility Lead</v>
      </c>
      <c r="L1376">
        <f>IF(G1376="High",3,IF(G1376="Medium",2,1))</f>
        <v>2</v>
      </c>
    </row>
    <row r="1377">
      <c r="A1377" t="str">
        <v>R-01376</v>
      </c>
      <c r="B1377" t="str">
        <v>S-0230</v>
      </c>
      <c r="C1377" t="str">
        <v>Compliance</v>
      </c>
      <c r="D1377" t="str">
        <v>GCP refresher training overdue for part of site staff</v>
      </c>
      <c r="E1377" t="str">
        <v>High</v>
      </c>
      <c r="F1377" t="str">
        <v>High</v>
      </c>
      <c r="G1377" t="str">
        <f>INDEX(Risk_Matrix!$B$2:$D$4,MATCH(E1377,Risk_Matrix!$A$2:$A$4,0),MATCH(F1377,Risk_Matrix!$B$1:$D$1,0))</f>
        <v>High</v>
      </c>
      <c r="H1377" s="1">
        <v>46161</v>
      </c>
      <c r="I1377" t="str">
        <v>Monitoring</v>
      </c>
      <c r="J1377" t="str">
        <v>Under active monitoring; escalate if trend worsens</v>
      </c>
      <c r="K1377" t="str">
        <v>Regulatory Affairs Lead</v>
      </c>
      <c r="L1377">
        <f>IF(G1377="High",3,IF(G1377="Medium",2,1))</f>
        <v>3</v>
      </c>
    </row>
    <row r="1378">
      <c r="A1378" t="str">
        <v>R-01377</v>
      </c>
      <c r="B1378" t="str">
        <v>S-0230</v>
      </c>
      <c r="C1378" t="str">
        <v>Enrollment</v>
      </c>
      <c r="D1378" t="str">
        <v>Referral pipeline narrower than target eligible population</v>
      </c>
      <c r="E1378" t="str">
        <v>Low</v>
      </c>
      <c r="F1378" t="str">
        <v>Low</v>
      </c>
      <c r="G1378" t="str">
        <f>INDEX(Risk_Matrix!$B$2:$D$4,MATCH(E1378,Risk_Matrix!$A$2:$A$4,0),MATCH(F1378,Risk_Matrix!$B$1:$D$1,0))</f>
        <v>Low</v>
      </c>
      <c r="H1378" s="1">
        <v>46210</v>
      </c>
      <c r="I1378" t="str">
        <v>Mitigated</v>
      </c>
      <c r="J1378" t="str">
        <v>Corrective action implemented; monitored at next visit</v>
      </c>
      <c r="K1378" t="str">
        <v>Site Feasibility Lead</v>
      </c>
      <c r="L1378">
        <f>IF(G1378="High",3,IF(G1378="Medium",2,1))</f>
        <v>1</v>
      </c>
    </row>
    <row r="1379">
      <c r="A1379" t="str">
        <v>R-01378</v>
      </c>
      <c r="B1379" t="str">
        <v>S-0230</v>
      </c>
      <c r="C1379" t="str">
        <v>Competitive</v>
      </c>
      <c r="D1379" t="str">
        <v>Overlapping investigator commitments across concurrent trials</v>
      </c>
      <c r="E1379" t="str">
        <v>Low</v>
      </c>
      <c r="F1379" t="str">
        <v>High</v>
      </c>
      <c r="G1379" t="str">
        <f>INDEX(Risk_Matrix!$B$2:$D$4,MATCH(E1379,Risk_Matrix!$A$2:$A$4,0),MATCH(F1379,Risk_Matrix!$B$1:$D$1,0))</f>
        <v>Medium</v>
      </c>
      <c r="H1379" s="1">
        <v>46183</v>
      </c>
      <c r="I1379" t="str">
        <v>Open</v>
      </c>
      <c r="J1379" t="str">
        <v>Action plan pending sponsor/site review</v>
      </c>
      <c r="K1379" t="str">
        <v>Clinical Ops Manager</v>
      </c>
      <c r="L1379">
        <f>IF(G1379="High",3,IF(G1379="Medium",2,1))</f>
        <v>2</v>
      </c>
    </row>
    <row r="1380">
      <c r="A1380" t="str">
        <v>R-01379</v>
      </c>
      <c r="B1380" t="str">
        <v>S-0230</v>
      </c>
      <c r="C1380" t="str">
        <v>Regulatory</v>
      </c>
      <c r="D1380" t="str">
        <v>Import/customs license renewal pending for investigational product</v>
      </c>
      <c r="E1380" t="str">
        <v>Low</v>
      </c>
      <c r="F1380" t="str">
        <v>Low</v>
      </c>
      <c r="G1380" t="str">
        <f>INDEX(Risk_Matrix!$B$2:$D$4,MATCH(E1380,Risk_Matrix!$A$2:$A$4,0),MATCH(F1380,Risk_Matrix!$B$1:$D$1,0))</f>
        <v>Low</v>
      </c>
      <c r="H1380" s="1">
        <v>46116</v>
      </c>
      <c r="I1380" t="str">
        <v>Closed</v>
      </c>
      <c r="J1380" t="str">
        <v>Resolved; no further action required</v>
      </c>
      <c r="K1380" t="str">
        <v>Regulatory Affairs Lead</v>
      </c>
      <c r="L1380">
        <f>IF(G1380="High",3,IF(G1380="Medium",2,1))</f>
        <v>1</v>
      </c>
    </row>
    <row r="1381">
      <c r="A1381" t="str">
        <v>R-01380</v>
      </c>
      <c r="B1381" t="str">
        <v>S-0230</v>
      </c>
      <c r="C1381" t="str">
        <v>Data Integrity</v>
      </c>
      <c r="D1381" t="str">
        <v>Source data verification gap flagged in a previous monitoring visit</v>
      </c>
      <c r="E1381" t="str">
        <v>Medium</v>
      </c>
      <c r="F1381" t="str">
        <v>Medium</v>
      </c>
      <c r="G1381" t="str">
        <f>INDEX(Risk_Matrix!$B$2:$D$4,MATCH(E1381,Risk_Matrix!$A$2:$A$4,0),MATCH(F1381,Risk_Matrix!$B$1:$D$1,0))</f>
        <v>Medium</v>
      </c>
      <c r="H1381" s="1">
        <v>46106</v>
      </c>
      <c r="I1381" t="str">
        <v>Monitoring</v>
      </c>
      <c r="J1381" t="str">
        <v>Tracking indicator reviewed at each monitoring visit</v>
      </c>
      <c r="K1381" t="str">
        <v>Data Management Lead</v>
      </c>
      <c r="L1381">
        <f>IF(G1381="High",3,IF(G1381="Medium",2,1))</f>
        <v>2</v>
      </c>
    </row>
    <row r="1382">
      <c r="A1382" t="str">
        <v>R-01381</v>
      </c>
      <c r="B1382" t="str">
        <v>S-0231</v>
      </c>
      <c r="C1382" t="str">
        <v>Operational</v>
      </c>
      <c r="D1382" t="str">
        <v>Key equipment calibration/certification renewal pending</v>
      </c>
      <c r="E1382" t="str">
        <v>Medium</v>
      </c>
      <c r="F1382" t="str">
        <v>Low</v>
      </c>
      <c r="G1382" t="str">
        <f>INDEX(Risk_Matrix!$B$2:$D$4,MATCH(E1382,Risk_Matrix!$A$2:$A$4,0),MATCH(F1382,Risk_Matrix!$B$1:$D$1,0))</f>
        <v>Low</v>
      </c>
      <c r="H1382" s="1">
        <v>46217</v>
      </c>
      <c r="I1382" t="str">
        <v>Mitigated</v>
      </c>
      <c r="J1382" t="str">
        <v>Corrective action implemented; monitored at next visit</v>
      </c>
      <c r="K1382" t="str">
        <v>Clinical Ops Manager</v>
      </c>
      <c r="L1382">
        <f>IF(G1382="High",3,IF(G1382="Medium",2,1))</f>
        <v>1</v>
      </c>
    </row>
    <row r="1383">
      <c r="A1383" t="str">
        <v>R-01382</v>
      </c>
      <c r="B1383" t="str">
        <v>S-0231</v>
      </c>
      <c r="C1383" t="str">
        <v>Compliance</v>
      </c>
      <c r="D1383" t="str">
        <v>Informed consent documentation gap flagged in last internal audit</v>
      </c>
      <c r="E1383" t="str">
        <v>Low</v>
      </c>
      <c r="F1383" t="str">
        <v>Low</v>
      </c>
      <c r="G1383" t="str">
        <f>INDEX(Risk_Matrix!$B$2:$D$4,MATCH(E1383,Risk_Matrix!$A$2:$A$4,0),MATCH(F1383,Risk_Matrix!$B$1:$D$1,0))</f>
        <v>Low</v>
      </c>
      <c r="H1383" s="1">
        <v>46190</v>
      </c>
      <c r="I1383" t="str">
        <v>Closed</v>
      </c>
      <c r="J1383" t="str">
        <v>Issue closed out following corrective action</v>
      </c>
      <c r="K1383" t="str">
        <v>Regulatory Affairs Lead</v>
      </c>
      <c r="L1383">
        <f>IF(G1383="High",3,IF(G1383="Medium",2,1))</f>
        <v>1</v>
      </c>
    </row>
    <row r="1384">
      <c r="A1384" t="str">
        <v>R-01383</v>
      </c>
      <c r="B1384" t="str">
        <v>S-0231</v>
      </c>
      <c r="C1384" t="str">
        <v>Enrollment</v>
      </c>
      <c r="D1384" t="str">
        <v>Historical seasonal enrollment slowdown observed at this site</v>
      </c>
      <c r="E1384" t="str">
        <v>Low</v>
      </c>
      <c r="F1384" t="str">
        <v>Low</v>
      </c>
      <c r="G1384" t="str">
        <f>INDEX(Risk_Matrix!$B$2:$D$4,MATCH(E1384,Risk_Matrix!$A$2:$A$4,0),MATCH(F1384,Risk_Matrix!$B$1:$D$1,0))</f>
        <v>Low</v>
      </c>
      <c r="H1384" s="1">
        <v>46142</v>
      </c>
      <c r="I1384" t="str">
        <v>Mitigated</v>
      </c>
      <c r="J1384" t="str">
        <v>Mitigation actions completed; residual risk accepted</v>
      </c>
      <c r="K1384" t="str">
        <v>Site Feasibility Lead</v>
      </c>
      <c r="L1384">
        <f>IF(G1384="High",3,IF(G1384="Medium",2,1))</f>
        <v>1</v>
      </c>
    </row>
    <row r="1385">
      <c r="A1385" t="str">
        <v>R-01384</v>
      </c>
      <c r="B1385" t="str">
        <v>S-0231</v>
      </c>
      <c r="C1385" t="str">
        <v>Competitive</v>
      </c>
      <c r="D1385" t="str">
        <v>Shared patient pool with an adjacent high-volume site</v>
      </c>
      <c r="E1385" t="str">
        <v>Medium</v>
      </c>
      <c r="F1385" t="str">
        <v>Low</v>
      </c>
      <c r="G1385" t="str">
        <f>INDEX(Risk_Matrix!$B$2:$D$4,MATCH(E1385,Risk_Matrix!$A$2:$A$4,0),MATCH(F1385,Risk_Matrix!$B$1:$D$1,0))</f>
        <v>Low</v>
      </c>
      <c r="H1385" s="1">
        <v>46186</v>
      </c>
      <c r="I1385" t="str">
        <v>Mitigated</v>
      </c>
      <c r="J1385" t="str">
        <v>Corrective action implemented; monitored at next visit</v>
      </c>
      <c r="K1385" t="str">
        <v>Clinical Ops Manager</v>
      </c>
      <c r="L1385">
        <f>IF(G1385="High",3,IF(G1385="Medium",2,1))</f>
        <v>1</v>
      </c>
    </row>
    <row r="1386">
      <c r="A1386" t="str">
        <v>R-01385</v>
      </c>
      <c r="B1386" t="str">
        <v>S-0231</v>
      </c>
      <c r="C1386" t="str">
        <v>Regulatory</v>
      </c>
      <c r="D1386" t="str">
        <v>Local ethics committee review queue longer than regional average</v>
      </c>
      <c r="E1386" t="str">
        <v>Low</v>
      </c>
      <c r="F1386" t="str">
        <v>Low</v>
      </c>
      <c r="G1386" t="str">
        <f>INDEX(Risk_Matrix!$B$2:$D$4,MATCH(E1386,Risk_Matrix!$A$2:$A$4,0),MATCH(F1386,Risk_Matrix!$B$1:$D$1,0))</f>
        <v>Low</v>
      </c>
      <c r="H1386" s="1">
        <v>46196</v>
      </c>
      <c r="I1386" t="str">
        <v>Closed</v>
      </c>
      <c r="J1386" t="str">
        <v>Issue closed out following corrective action</v>
      </c>
      <c r="K1386" t="str">
        <v>Regulatory Affairs Lead</v>
      </c>
      <c r="L1386">
        <f>IF(G1386="High",3,IF(G1386="Medium",2,1))</f>
        <v>1</v>
      </c>
    </row>
    <row r="1387">
      <c r="A1387" t="str">
        <v>R-01386</v>
      </c>
      <c r="B1387" t="str">
        <v>S-0231</v>
      </c>
      <c r="C1387" t="str">
        <v>Data Integrity</v>
      </c>
      <c r="D1387" t="str">
        <v>Source data verification gap flagged in a previous monitoring visit</v>
      </c>
      <c r="E1387" t="str">
        <v>Medium</v>
      </c>
      <c r="F1387" t="str">
        <v>Low</v>
      </c>
      <c r="G1387" t="str">
        <f>INDEX(Risk_Matrix!$B$2:$D$4,MATCH(E1387,Risk_Matrix!$A$2:$A$4,0),MATCH(F1387,Risk_Matrix!$B$1:$D$1,0))</f>
        <v>Low</v>
      </c>
      <c r="H1387" s="1">
        <v>46177</v>
      </c>
      <c r="I1387" t="str">
        <v>Monitoring</v>
      </c>
      <c r="J1387" t="str">
        <v>Tracking indicator reviewed at each monitoring visit</v>
      </c>
      <c r="K1387" t="str">
        <v>Data Management Lead</v>
      </c>
      <c r="L1387">
        <f>IF(G1387="High",3,IF(G1387="Medium",2,1))</f>
        <v>1</v>
      </c>
    </row>
    <row r="1388">
      <c r="A1388" t="str">
        <v>R-01387</v>
      </c>
      <c r="B1388" t="str">
        <v>S-0232</v>
      </c>
      <c r="C1388" t="str">
        <v>Operational</v>
      </c>
      <c r="D1388" t="str">
        <v>Backup power/generator certification not yet confirmed</v>
      </c>
      <c r="E1388" t="str">
        <v>Low</v>
      </c>
      <c r="F1388" t="str">
        <v>Low</v>
      </c>
      <c r="G1388" t="str">
        <f>INDEX(Risk_Matrix!$B$2:$D$4,MATCH(E1388,Risk_Matrix!$A$2:$A$4,0),MATCH(F1388,Risk_Matrix!$B$1:$D$1,0))</f>
        <v>Low</v>
      </c>
      <c r="H1388" s="1">
        <v>46165</v>
      </c>
      <c r="I1388" t="str">
        <v>Closed</v>
      </c>
      <c r="J1388" t="str">
        <v>Resolved; no further action required</v>
      </c>
      <c r="K1388" t="str">
        <v>Clinical Ops Manager</v>
      </c>
      <c r="L1388">
        <f>IF(G1388="High",3,IF(G1388="Medium",2,1))</f>
        <v>1</v>
      </c>
    </row>
    <row r="1389">
      <c r="A1389" t="str">
        <v>R-01388</v>
      </c>
      <c r="B1389" t="str">
        <v>S-0232</v>
      </c>
      <c r="C1389" t="str">
        <v>Compliance</v>
      </c>
      <c r="D1389" t="str">
        <v>Informed consent documentation gap flagged in last internal audit</v>
      </c>
      <c r="E1389" t="str">
        <v>High</v>
      </c>
      <c r="F1389" t="str">
        <v>Low</v>
      </c>
      <c r="G1389" t="str">
        <f>INDEX(Risk_Matrix!$B$2:$D$4,MATCH(E1389,Risk_Matrix!$A$2:$A$4,0),MATCH(F1389,Risk_Matrix!$B$1:$D$1,0))</f>
        <v>Medium</v>
      </c>
      <c r="H1389" s="1">
        <v>46212</v>
      </c>
      <c r="I1389" t="str">
        <v>Mitigated</v>
      </c>
      <c r="J1389" t="str">
        <v>Corrective action implemented; monitored at next visit</v>
      </c>
      <c r="K1389" t="str">
        <v>Data Management Lead</v>
      </c>
      <c r="L1389">
        <f>IF(G1389="High",3,IF(G1389="Medium",2,1))</f>
        <v>2</v>
      </c>
    </row>
    <row r="1390">
      <c r="A1390" t="str">
        <v>R-01389</v>
      </c>
      <c r="B1390" t="str">
        <v>S-0232</v>
      </c>
      <c r="C1390" t="str">
        <v>Enrollment</v>
      </c>
      <c r="D1390" t="str">
        <v>Referral pipeline narrower than target eligible population</v>
      </c>
      <c r="E1390" t="str">
        <v>Medium</v>
      </c>
      <c r="F1390" t="str">
        <v>Low</v>
      </c>
      <c r="G1390" t="str">
        <f>INDEX(Risk_Matrix!$B$2:$D$4,MATCH(E1390,Risk_Matrix!$A$2:$A$4,0),MATCH(F1390,Risk_Matrix!$B$1:$D$1,0))</f>
        <v>Low</v>
      </c>
      <c r="H1390" s="1">
        <v>46138</v>
      </c>
      <c r="I1390" t="str">
        <v>Closed</v>
      </c>
      <c r="J1390" t="str">
        <v>Resolved; no further action required</v>
      </c>
      <c r="K1390" t="str">
        <v>Study Start-Up Specialist</v>
      </c>
      <c r="L1390">
        <f>IF(G1390="High",3,IF(G1390="Medium",2,1))</f>
        <v>1</v>
      </c>
    </row>
    <row r="1391">
      <c r="A1391" t="str">
        <v>R-01390</v>
      </c>
      <c r="B1391" t="str">
        <v>S-0232</v>
      </c>
      <c r="C1391" t="str">
        <v>Competitive</v>
      </c>
      <c r="D1391" t="str">
        <v>Overlapping investigator commitments across concurrent trials</v>
      </c>
      <c r="E1391" t="str">
        <v>Low</v>
      </c>
      <c r="F1391" t="str">
        <v>Low</v>
      </c>
      <c r="G1391" t="str">
        <f>INDEX(Risk_Matrix!$B$2:$D$4,MATCH(E1391,Risk_Matrix!$A$2:$A$4,0),MATCH(F1391,Risk_Matrix!$B$1:$D$1,0))</f>
        <v>Low</v>
      </c>
      <c r="H1391" s="1">
        <v>46120</v>
      </c>
      <c r="I1391" t="str">
        <v>Closed</v>
      </c>
      <c r="J1391" t="str">
        <v>Issue closed out following corrective action</v>
      </c>
      <c r="K1391" t="str">
        <v>Clinical Ops Manager</v>
      </c>
      <c r="L1391">
        <f>IF(G1391="High",3,IF(G1391="Medium",2,1))</f>
        <v>1</v>
      </c>
    </row>
    <row r="1392">
      <c r="A1392" t="str">
        <v>R-01391</v>
      </c>
      <c r="B1392" t="str">
        <v>S-0232</v>
      </c>
      <c r="C1392" t="str">
        <v>Regulatory</v>
      </c>
      <c r="D1392" t="str">
        <v>Import/customs license renewal pending for investigational product</v>
      </c>
      <c r="E1392" t="str">
        <v>High</v>
      </c>
      <c r="F1392" t="str">
        <v>Low</v>
      </c>
      <c r="G1392" t="str">
        <f>INDEX(Risk_Matrix!$B$2:$D$4,MATCH(E1392,Risk_Matrix!$A$2:$A$4,0),MATCH(F1392,Risk_Matrix!$B$1:$D$1,0))</f>
        <v>Medium</v>
      </c>
      <c r="H1392" s="1">
        <v>46167</v>
      </c>
      <c r="I1392" t="str">
        <v>Monitoring</v>
      </c>
      <c r="J1392" t="str">
        <v>Tracking indicator reviewed at each monitoring visit</v>
      </c>
      <c r="K1392" t="str">
        <v>Regulatory Affairs Lead</v>
      </c>
      <c r="L1392">
        <f>IF(G1392="High",3,IF(G1392="Medium",2,1))</f>
        <v>2</v>
      </c>
    </row>
    <row r="1393">
      <c r="A1393" t="str">
        <v>R-01392</v>
      </c>
      <c r="B1393" t="str">
        <v>S-0232</v>
      </c>
      <c r="C1393" t="str">
        <v>Data Integrity</v>
      </c>
      <c r="D1393" t="str">
        <v>EDC query resolution time above sponsor benchmark historically</v>
      </c>
      <c r="E1393" t="str">
        <v>Medium</v>
      </c>
      <c r="F1393" t="str">
        <v>Low</v>
      </c>
      <c r="G1393" t="str">
        <f>INDEX(Risk_Matrix!$B$2:$D$4,MATCH(E1393,Risk_Matrix!$A$2:$A$4,0),MATCH(F1393,Risk_Matrix!$B$1:$D$1,0))</f>
        <v>Low</v>
      </c>
      <c r="H1393" s="1">
        <v>46077</v>
      </c>
      <c r="I1393" t="str">
        <v>Mitigated</v>
      </c>
      <c r="J1393" t="str">
        <v>Corrective action implemented; monitored at next visit</v>
      </c>
      <c r="K1393" t="str">
        <v>Data Management Lead</v>
      </c>
      <c r="L1393">
        <f>IF(G1393="High",3,IF(G1393="Medium",2,1))</f>
        <v>1</v>
      </c>
    </row>
    <row r="1394">
      <c r="A1394" t="str">
        <v>R-01393</v>
      </c>
      <c r="B1394" t="str">
        <v>S-0233</v>
      </c>
      <c r="C1394" t="str">
        <v>Operational</v>
      </c>
      <c r="D1394" t="str">
        <v>Backup power/generator certification not yet confirmed</v>
      </c>
      <c r="E1394" t="str">
        <v>Medium</v>
      </c>
      <c r="F1394" t="str">
        <v>High</v>
      </c>
      <c r="G1394" t="str">
        <f>INDEX(Risk_Matrix!$B$2:$D$4,MATCH(E1394,Risk_Matrix!$A$2:$A$4,0),MATCH(F1394,Risk_Matrix!$B$1:$D$1,0))</f>
        <v>High</v>
      </c>
      <c r="H1394" s="1">
        <v>46219</v>
      </c>
      <c r="I1394" t="str">
        <v>Open</v>
      </c>
      <c r="J1394" t="str">
        <v>Mitigation plan to be defined during site initiation visit</v>
      </c>
      <c r="K1394" t="str">
        <v>Clinical Ops Manager</v>
      </c>
      <c r="L1394">
        <f>IF(G1394="High",3,IF(G1394="Medium",2,1))</f>
        <v>3</v>
      </c>
    </row>
    <row r="1395">
      <c r="A1395" t="str">
        <v>R-01394</v>
      </c>
      <c r="B1395" t="str">
        <v>S-0233</v>
      </c>
      <c r="C1395" t="str">
        <v>Compliance</v>
      </c>
      <c r="D1395" t="str">
        <v>Minor protocol deviation noted in a prior trial at this site</v>
      </c>
      <c r="E1395" t="str">
        <v>High</v>
      </c>
      <c r="F1395" t="str">
        <v>High</v>
      </c>
      <c r="G1395" t="str">
        <f>INDEX(Risk_Matrix!$B$2:$D$4,MATCH(E1395,Risk_Matrix!$A$2:$A$4,0),MATCH(F1395,Risk_Matrix!$B$1:$D$1,0))</f>
        <v>High</v>
      </c>
      <c r="H1395" s="1">
        <v>46184</v>
      </c>
      <c r="I1395" t="str">
        <v>Monitoring</v>
      </c>
      <c r="J1395" t="str">
        <v>Under active monitoring; escalate if trend worsens</v>
      </c>
      <c r="K1395" t="str">
        <v>Data Management Lead</v>
      </c>
      <c r="L1395">
        <f>IF(G1395="High",3,IF(G1395="Medium",2,1))</f>
        <v>3</v>
      </c>
    </row>
    <row r="1396">
      <c r="A1396" t="str">
        <v>R-01395</v>
      </c>
      <c r="B1396" t="str">
        <v>S-0233</v>
      </c>
      <c r="C1396" t="str">
        <v>Enrollment</v>
      </c>
      <c r="D1396" t="str">
        <v>Historical seasonal enrollment slowdown observed at this site</v>
      </c>
      <c r="E1396" t="str">
        <v>Low</v>
      </c>
      <c r="F1396" t="str">
        <v>High</v>
      </c>
      <c r="G1396" t="str">
        <f>INDEX(Risk_Matrix!$B$2:$D$4,MATCH(E1396,Risk_Matrix!$A$2:$A$4,0),MATCH(F1396,Risk_Matrix!$B$1:$D$1,0))</f>
        <v>Medium</v>
      </c>
      <c r="H1396" s="1">
        <v>46234</v>
      </c>
      <c r="I1396" t="str">
        <v>Open</v>
      </c>
      <c r="J1396" t="str">
        <v>Mitigation plan to be defined during site initiation visit</v>
      </c>
      <c r="K1396" t="str">
        <v>Study Start-Up Specialist</v>
      </c>
      <c r="L1396">
        <f>IF(G1396="High",3,IF(G1396="Medium",2,1))</f>
        <v>2</v>
      </c>
    </row>
    <row r="1397">
      <c r="A1397" t="str">
        <v>R-01396</v>
      </c>
      <c r="B1397" t="str">
        <v>S-0233</v>
      </c>
      <c r="C1397" t="str">
        <v>Competitive</v>
      </c>
      <c r="D1397" t="str">
        <v>Shared patient pool with an adjacent high-volume site</v>
      </c>
      <c r="E1397" t="str">
        <v>High</v>
      </c>
      <c r="F1397" t="str">
        <v>Low</v>
      </c>
      <c r="G1397" t="str">
        <f>INDEX(Risk_Matrix!$B$2:$D$4,MATCH(E1397,Risk_Matrix!$A$2:$A$4,0),MATCH(F1397,Risk_Matrix!$B$1:$D$1,0))</f>
        <v>Medium</v>
      </c>
      <c r="H1397" s="1">
        <v>46115</v>
      </c>
      <c r="I1397" t="str">
        <v>Monitoring</v>
      </c>
      <c r="J1397" t="str">
        <v>Tracking indicator reviewed at each monitoring visit</v>
      </c>
      <c r="K1397" t="str">
        <v>Regulatory Affairs Lead</v>
      </c>
      <c r="L1397">
        <f>IF(G1397="High",3,IF(G1397="Medium",2,1))</f>
        <v>2</v>
      </c>
    </row>
    <row r="1398">
      <c r="A1398" t="str">
        <v>R-01397</v>
      </c>
      <c r="B1398" t="str">
        <v>S-0233</v>
      </c>
      <c r="C1398" t="str">
        <v>Regulatory</v>
      </c>
      <c r="D1398" t="str">
        <v>Recent local regulatory policy change may affect approval timeline</v>
      </c>
      <c r="E1398" t="str">
        <v>Medium</v>
      </c>
      <c r="F1398" t="str">
        <v>Low</v>
      </c>
      <c r="G1398" t="str">
        <f>INDEX(Risk_Matrix!$B$2:$D$4,MATCH(E1398,Risk_Matrix!$A$2:$A$4,0),MATCH(F1398,Risk_Matrix!$B$1:$D$1,0))</f>
        <v>Low</v>
      </c>
      <c r="H1398" s="1">
        <v>46157</v>
      </c>
      <c r="I1398" t="str">
        <v>Closed</v>
      </c>
      <c r="J1398" t="str">
        <v>Issue closed out following corrective action</v>
      </c>
      <c r="K1398" t="str">
        <v>Regulatory Affairs Lead</v>
      </c>
      <c r="L1398">
        <f>IF(G1398="High",3,IF(G1398="Medium",2,1))</f>
        <v>1</v>
      </c>
    </row>
    <row r="1399">
      <c r="A1399" t="str">
        <v>R-01398</v>
      </c>
      <c r="B1399" t="str">
        <v>S-0233</v>
      </c>
      <c r="C1399" t="str">
        <v>Data Integrity</v>
      </c>
      <c r="D1399" t="str">
        <v>Site is new to the sponsor's EDC platform, limited track record</v>
      </c>
      <c r="E1399" t="str">
        <v>Medium</v>
      </c>
      <c r="F1399" t="str">
        <v>Low</v>
      </c>
      <c r="G1399" t="str">
        <f>INDEX(Risk_Matrix!$B$2:$D$4,MATCH(E1399,Risk_Matrix!$A$2:$A$4,0),MATCH(F1399,Risk_Matrix!$B$1:$D$1,0))</f>
        <v>Low</v>
      </c>
      <c r="H1399" s="1">
        <v>46134</v>
      </c>
      <c r="I1399" t="str">
        <v>Mitigated</v>
      </c>
      <c r="J1399" t="str">
        <v>Corrective action implemented; monitored at next visit</v>
      </c>
      <c r="K1399" t="str">
        <v>Data Management Lead</v>
      </c>
      <c r="L1399">
        <f>IF(G1399="High",3,IF(G1399="Medium",2,1))</f>
        <v>1</v>
      </c>
    </row>
    <row r="1400">
      <c r="A1400" t="str">
        <v>R-01399</v>
      </c>
      <c r="B1400" t="str">
        <v>S-0234</v>
      </c>
      <c r="C1400" t="str">
        <v>Operational</v>
      </c>
      <c r="D1400" t="str">
        <v>Nursing staff ratio below recommended threshold for trial volume</v>
      </c>
      <c r="E1400" t="str">
        <v>Medium</v>
      </c>
      <c r="F1400" t="str">
        <v>Medium</v>
      </c>
      <c r="G1400" t="str">
        <f>INDEX(Risk_Matrix!$B$2:$D$4,MATCH(E1400,Risk_Matrix!$A$2:$A$4,0),MATCH(F1400,Risk_Matrix!$B$1:$D$1,0))</f>
        <v>Medium</v>
      </c>
      <c r="H1400" s="1">
        <v>46210</v>
      </c>
      <c r="I1400" t="str">
        <v>Mitigated</v>
      </c>
      <c r="J1400" t="str">
        <v>Mitigation actions completed; residual risk accepted</v>
      </c>
      <c r="K1400" t="str">
        <v>Site Feasibility Lead</v>
      </c>
      <c r="L1400">
        <f>IF(G1400="High",3,IF(G1400="Medium",2,1))</f>
        <v>2</v>
      </c>
    </row>
    <row r="1401">
      <c r="A1401" t="str">
        <v>R-01400</v>
      </c>
      <c r="B1401" t="str">
        <v>S-0234</v>
      </c>
      <c r="C1401" t="str">
        <v>Compliance</v>
      </c>
      <c r="D1401" t="str">
        <v>GCP refresher training overdue for part of site staff</v>
      </c>
      <c r="E1401" t="str">
        <v>Medium</v>
      </c>
      <c r="F1401" t="str">
        <v>Low</v>
      </c>
      <c r="G1401" t="str">
        <f>INDEX(Risk_Matrix!$B$2:$D$4,MATCH(E1401,Risk_Matrix!$A$2:$A$4,0),MATCH(F1401,Risk_Matrix!$B$1:$D$1,0))</f>
        <v>Low</v>
      </c>
      <c r="H1401" s="1">
        <v>46121</v>
      </c>
      <c r="I1401" t="str">
        <v>Mitigated</v>
      </c>
      <c r="J1401" t="str">
        <v>Mitigation actions completed; residual risk accepted</v>
      </c>
      <c r="K1401" t="str">
        <v>Data Management Lead</v>
      </c>
      <c r="L1401">
        <f>IF(G1401="High",3,IF(G1401="Medium",2,1))</f>
        <v>1</v>
      </c>
    </row>
    <row r="1402">
      <c r="A1402" t="str">
        <v>R-01401</v>
      </c>
      <c r="B1402" t="str">
        <v>S-0234</v>
      </c>
      <c r="C1402" t="str">
        <v>Enrollment</v>
      </c>
      <c r="D1402" t="str">
        <v>Patient travel distance may affect long-term retention</v>
      </c>
      <c r="E1402" t="str">
        <v>Medium</v>
      </c>
      <c r="F1402" t="str">
        <v>Medium</v>
      </c>
      <c r="G1402" t="str">
        <f>INDEX(Risk_Matrix!$B$2:$D$4,MATCH(E1402,Risk_Matrix!$A$2:$A$4,0),MATCH(F1402,Risk_Matrix!$B$1:$D$1,0))</f>
        <v>Medium</v>
      </c>
      <c r="H1402" s="1">
        <v>46193</v>
      </c>
      <c r="I1402" t="str">
        <v>Monitoring</v>
      </c>
      <c r="J1402" t="str">
        <v>Tracking indicator reviewed at each monitoring visit</v>
      </c>
      <c r="K1402" t="str">
        <v>Study Start-Up Specialist</v>
      </c>
      <c r="L1402">
        <f>IF(G1402="High",3,IF(G1402="Medium",2,1))</f>
        <v>2</v>
      </c>
    </row>
    <row r="1403">
      <c r="A1403" t="str">
        <v>R-01402</v>
      </c>
      <c r="B1403" t="str">
        <v>S-0234</v>
      </c>
      <c r="C1403" t="str">
        <v>Competitive</v>
      </c>
      <c r="D1403" t="str">
        <v>One or more competing trials recruiting the same indication nearby</v>
      </c>
      <c r="E1403" t="str">
        <v>Medium</v>
      </c>
      <c r="F1403" t="str">
        <v>Medium</v>
      </c>
      <c r="G1403" t="str">
        <f>INDEX(Risk_Matrix!$B$2:$D$4,MATCH(E1403,Risk_Matrix!$A$2:$A$4,0),MATCH(F1403,Risk_Matrix!$B$1:$D$1,0))</f>
        <v>Medium</v>
      </c>
      <c r="H1403" s="1">
        <v>46143</v>
      </c>
      <c r="I1403" t="str">
        <v>Monitoring</v>
      </c>
      <c r="J1403" t="str">
        <v>Under active monitoring; escalate if trend worsens</v>
      </c>
      <c r="K1403" t="str">
        <v>Regulatory Affairs Lead</v>
      </c>
      <c r="L1403">
        <f>IF(G1403="High",3,IF(G1403="Medium",2,1))</f>
        <v>2</v>
      </c>
    </row>
    <row r="1404">
      <c r="A1404" t="str">
        <v>R-01403</v>
      </c>
      <c r="B1404" t="str">
        <v>S-0234</v>
      </c>
      <c r="C1404" t="str">
        <v>Regulatory</v>
      </c>
      <c r="D1404" t="str">
        <v>Import/customs license renewal pending for investigational product</v>
      </c>
      <c r="E1404" t="str">
        <v>Low</v>
      </c>
      <c r="F1404" t="str">
        <v>Low</v>
      </c>
      <c r="G1404" t="str">
        <f>INDEX(Risk_Matrix!$B$2:$D$4,MATCH(E1404,Risk_Matrix!$A$2:$A$4,0),MATCH(F1404,Risk_Matrix!$B$1:$D$1,0))</f>
        <v>Low</v>
      </c>
      <c r="H1404" s="1">
        <v>46073</v>
      </c>
      <c r="I1404" t="str">
        <v>Closed</v>
      </c>
      <c r="J1404" t="str">
        <v>Issue closed out following corrective action</v>
      </c>
      <c r="K1404" t="str">
        <v>Regulatory Affairs Lead</v>
      </c>
      <c r="L1404">
        <f>IF(G1404="High",3,IF(G1404="Medium",2,1))</f>
        <v>1</v>
      </c>
    </row>
    <row r="1405">
      <c r="A1405" t="str">
        <v>R-01404</v>
      </c>
      <c r="B1405" t="str">
        <v>S-0234</v>
      </c>
      <c r="C1405" t="str">
        <v>Data Integrity</v>
      </c>
      <c r="D1405" t="str">
        <v>EDC query resolution time above sponsor benchmark historically</v>
      </c>
      <c r="E1405" t="str">
        <v>Medium</v>
      </c>
      <c r="F1405" t="str">
        <v>High</v>
      </c>
      <c r="G1405" t="str">
        <f>INDEX(Risk_Matrix!$B$2:$D$4,MATCH(E1405,Risk_Matrix!$A$2:$A$4,0),MATCH(F1405,Risk_Matrix!$B$1:$D$1,0))</f>
        <v>High</v>
      </c>
      <c r="H1405" s="1">
        <v>46186</v>
      </c>
      <c r="I1405" t="str">
        <v>Open</v>
      </c>
      <c r="J1405" t="str">
        <v>Mitigation plan to be defined during site initiation visit</v>
      </c>
      <c r="K1405" t="str">
        <v>Data Management Lead</v>
      </c>
      <c r="L1405">
        <f>IF(G1405="High",3,IF(G1405="Medium",2,1))</f>
        <v>3</v>
      </c>
    </row>
    <row r="1406">
      <c r="A1406" t="str">
        <v>R-01405</v>
      </c>
      <c r="B1406" t="str">
        <v>S-0235</v>
      </c>
      <c r="C1406" t="str">
        <v>Operational</v>
      </c>
      <c r="D1406" t="str">
        <v>Nursing staff ratio below recommended threshold for trial volume</v>
      </c>
      <c r="E1406" t="str">
        <v>Low</v>
      </c>
      <c r="F1406" t="str">
        <v>Low</v>
      </c>
      <c r="G1406" t="str">
        <f>INDEX(Risk_Matrix!$B$2:$D$4,MATCH(E1406,Risk_Matrix!$A$2:$A$4,0),MATCH(F1406,Risk_Matrix!$B$1:$D$1,0))</f>
        <v>Low</v>
      </c>
      <c r="H1406" s="1">
        <v>46121</v>
      </c>
      <c r="I1406" t="str">
        <v>Monitoring</v>
      </c>
      <c r="J1406" t="str">
        <v>Under active monitoring; escalate if trend worsens</v>
      </c>
      <c r="K1406" t="str">
        <v>Site Feasibility Lead</v>
      </c>
      <c r="L1406">
        <f>IF(G1406="High",3,IF(G1406="Medium",2,1))</f>
        <v>1</v>
      </c>
    </row>
    <row r="1407">
      <c r="A1407" t="str">
        <v>R-01406</v>
      </c>
      <c r="B1407" t="str">
        <v>S-0235</v>
      </c>
      <c r="C1407" t="str">
        <v>Compliance</v>
      </c>
      <c r="D1407" t="str">
        <v>GCP refresher training overdue for part of site staff</v>
      </c>
      <c r="E1407" t="str">
        <v>Medium</v>
      </c>
      <c r="F1407" t="str">
        <v>Medium</v>
      </c>
      <c r="G1407" t="str">
        <f>INDEX(Risk_Matrix!$B$2:$D$4,MATCH(E1407,Risk_Matrix!$A$2:$A$4,0),MATCH(F1407,Risk_Matrix!$B$1:$D$1,0))</f>
        <v>Medium</v>
      </c>
      <c r="H1407" s="1">
        <v>46226</v>
      </c>
      <c r="I1407" t="str">
        <v>Open</v>
      </c>
      <c r="J1407" t="str">
        <v>Mitigation plan to be defined during site initiation visit</v>
      </c>
      <c r="K1407" t="str">
        <v>Regulatory Affairs Lead</v>
      </c>
      <c r="L1407">
        <f>IF(G1407="High",3,IF(G1407="Medium",2,1))</f>
        <v>2</v>
      </c>
    </row>
    <row r="1408">
      <c r="A1408" t="str">
        <v>R-01407</v>
      </c>
      <c r="B1408" t="str">
        <v>S-0235</v>
      </c>
      <c r="C1408" t="str">
        <v>Enrollment</v>
      </c>
      <c r="D1408" t="str">
        <v>Referral pipeline narrower than target eligible population</v>
      </c>
      <c r="E1408" t="str">
        <v>Medium</v>
      </c>
      <c r="F1408" t="str">
        <v>Low</v>
      </c>
      <c r="G1408" t="str">
        <f>INDEX(Risk_Matrix!$B$2:$D$4,MATCH(E1408,Risk_Matrix!$A$2:$A$4,0),MATCH(F1408,Risk_Matrix!$B$1:$D$1,0))</f>
        <v>Low</v>
      </c>
      <c r="H1408" s="1">
        <v>46220</v>
      </c>
      <c r="I1408" t="str">
        <v>Monitoring</v>
      </c>
      <c r="J1408" t="str">
        <v>Under active monitoring; escalate if trend worsens</v>
      </c>
      <c r="K1408" t="str">
        <v>Site Feasibility Lead</v>
      </c>
      <c r="L1408">
        <f>IF(G1408="High",3,IF(G1408="Medium",2,1))</f>
        <v>1</v>
      </c>
    </row>
    <row r="1409">
      <c r="A1409" t="str">
        <v>R-01408</v>
      </c>
      <c r="B1409" t="str">
        <v>S-0235</v>
      </c>
      <c r="C1409" t="str">
        <v>Competitive</v>
      </c>
      <c r="D1409" t="str">
        <v>Overlapping investigator commitments across concurrent trials</v>
      </c>
      <c r="E1409" t="str">
        <v>Low</v>
      </c>
      <c r="F1409" t="str">
        <v>Medium</v>
      </c>
      <c r="G1409" t="str">
        <f>INDEX(Risk_Matrix!$B$2:$D$4,MATCH(E1409,Risk_Matrix!$A$2:$A$4,0),MATCH(F1409,Risk_Matrix!$B$1:$D$1,0))</f>
        <v>Low</v>
      </c>
      <c r="H1409" s="1">
        <v>46188</v>
      </c>
      <c r="I1409" t="str">
        <v>Open</v>
      </c>
      <c r="J1409" t="str">
        <v>Action plan pending sponsor/site review</v>
      </c>
      <c r="K1409" t="str">
        <v>Regulatory Affairs Lead</v>
      </c>
      <c r="L1409">
        <f>IF(G1409="High",3,IF(G1409="Medium",2,1))</f>
        <v>1</v>
      </c>
    </row>
    <row r="1410">
      <c r="A1410" t="str">
        <v>R-01409</v>
      </c>
      <c r="B1410" t="str">
        <v>S-0235</v>
      </c>
      <c r="C1410" t="str">
        <v>Regulatory</v>
      </c>
      <c r="D1410" t="str">
        <v>Recent local regulatory policy change may affect approval timeline</v>
      </c>
      <c r="E1410" t="str">
        <v>Medium</v>
      </c>
      <c r="F1410" t="str">
        <v>High</v>
      </c>
      <c r="G1410" t="str">
        <f>INDEX(Risk_Matrix!$B$2:$D$4,MATCH(E1410,Risk_Matrix!$A$2:$A$4,0),MATCH(F1410,Risk_Matrix!$B$1:$D$1,0))</f>
        <v>High</v>
      </c>
      <c r="H1410" s="1">
        <v>46074</v>
      </c>
      <c r="I1410" t="str">
        <v>Monitoring</v>
      </c>
      <c r="J1410" t="str">
        <v>Under active monitoring; escalate if trend worsens</v>
      </c>
      <c r="K1410" t="str">
        <v>Regulatory Affairs Lead</v>
      </c>
      <c r="L1410">
        <f>IF(G1410="High",3,IF(G1410="Medium",2,1))</f>
        <v>3</v>
      </c>
    </row>
    <row r="1411">
      <c r="A1411" t="str">
        <v>R-01410</v>
      </c>
      <c r="B1411" t="str">
        <v>S-0235</v>
      </c>
      <c r="C1411" t="str">
        <v>Data Integrity</v>
      </c>
      <c r="D1411" t="str">
        <v>Source data verification gap flagged in a previous monitoring visit</v>
      </c>
      <c r="E1411" t="str">
        <v>Low</v>
      </c>
      <c r="F1411" t="str">
        <v>Low</v>
      </c>
      <c r="G1411" t="str">
        <f>INDEX(Risk_Matrix!$B$2:$D$4,MATCH(E1411,Risk_Matrix!$A$2:$A$4,0),MATCH(F1411,Risk_Matrix!$B$1:$D$1,0))</f>
        <v>Low</v>
      </c>
      <c r="H1411" s="1">
        <v>46237</v>
      </c>
      <c r="I1411" t="str">
        <v>Monitoring</v>
      </c>
      <c r="J1411" t="str">
        <v>Tracking indicator reviewed at each monitoring visit</v>
      </c>
      <c r="K1411" t="str">
        <v>Data Management Lead</v>
      </c>
      <c r="L1411">
        <f>IF(G1411="High",3,IF(G1411="Medium",2,1))</f>
        <v>1</v>
      </c>
    </row>
    <row r="1412">
      <c r="A1412" t="str">
        <v>R-01411</v>
      </c>
      <c r="B1412" t="str">
        <v>S-0236</v>
      </c>
      <c r="C1412" t="str">
        <v>Operational</v>
      </c>
      <c r="D1412" t="str">
        <v>Key equipment calibration/certification renewal pending</v>
      </c>
      <c r="E1412" t="str">
        <v>Low</v>
      </c>
      <c r="F1412" t="str">
        <v>Low</v>
      </c>
      <c r="G1412" t="str">
        <f>INDEX(Risk_Matrix!$B$2:$D$4,MATCH(E1412,Risk_Matrix!$A$2:$A$4,0),MATCH(F1412,Risk_Matrix!$B$1:$D$1,0))</f>
        <v>Low</v>
      </c>
      <c r="H1412" s="1">
        <v>46071</v>
      </c>
      <c r="I1412" t="str">
        <v>Closed</v>
      </c>
      <c r="J1412" t="str">
        <v>Resolved; no further action required</v>
      </c>
      <c r="K1412" t="str">
        <v>Clinical Ops Manager</v>
      </c>
      <c r="L1412">
        <f>IF(G1412="High",3,IF(G1412="Medium",2,1))</f>
        <v>1</v>
      </c>
    </row>
    <row r="1413">
      <c r="A1413" t="str">
        <v>R-01412</v>
      </c>
      <c r="B1413" t="str">
        <v>S-0236</v>
      </c>
      <c r="C1413" t="str">
        <v>Compliance</v>
      </c>
      <c r="D1413" t="str">
        <v>Informed consent documentation gap flagged in last internal audit</v>
      </c>
      <c r="E1413" t="str">
        <v>Medium</v>
      </c>
      <c r="F1413" t="str">
        <v>Low</v>
      </c>
      <c r="G1413" t="str">
        <f>INDEX(Risk_Matrix!$B$2:$D$4,MATCH(E1413,Risk_Matrix!$A$2:$A$4,0),MATCH(F1413,Risk_Matrix!$B$1:$D$1,0))</f>
        <v>Low</v>
      </c>
      <c r="H1413" s="1">
        <v>46135</v>
      </c>
      <c r="I1413" t="str">
        <v>Monitoring</v>
      </c>
      <c r="J1413" t="str">
        <v>Under active monitoring; escalate if trend worsens</v>
      </c>
      <c r="K1413" t="str">
        <v>Regulatory Affairs Lead</v>
      </c>
      <c r="L1413">
        <f>IF(G1413="High",3,IF(G1413="Medium",2,1))</f>
        <v>1</v>
      </c>
    </row>
    <row r="1414">
      <c r="A1414" t="str">
        <v>R-01413</v>
      </c>
      <c r="B1414" t="str">
        <v>S-0236</v>
      </c>
      <c r="C1414" t="str">
        <v>Enrollment</v>
      </c>
      <c r="D1414" t="str">
        <v>Referral pipeline narrower than target eligible population</v>
      </c>
      <c r="E1414" t="str">
        <v>Medium</v>
      </c>
      <c r="F1414" t="str">
        <v>Low</v>
      </c>
      <c r="G1414" t="str">
        <f>INDEX(Risk_Matrix!$B$2:$D$4,MATCH(E1414,Risk_Matrix!$A$2:$A$4,0),MATCH(F1414,Risk_Matrix!$B$1:$D$1,0))</f>
        <v>Low</v>
      </c>
      <c r="H1414" s="1">
        <v>46114</v>
      </c>
      <c r="I1414" t="str">
        <v>Monitoring</v>
      </c>
      <c r="J1414" t="str">
        <v>Tracking indicator reviewed at each monitoring visit</v>
      </c>
      <c r="K1414" t="str">
        <v>Site Feasibility Lead</v>
      </c>
      <c r="L1414">
        <f>IF(G1414="High",3,IF(G1414="Medium",2,1))</f>
        <v>1</v>
      </c>
    </row>
    <row r="1415">
      <c r="A1415" t="str">
        <v>R-01414</v>
      </c>
      <c r="B1415" t="str">
        <v>S-0236</v>
      </c>
      <c r="C1415" t="str">
        <v>Competitive</v>
      </c>
      <c r="D1415" t="str">
        <v>One or more competing trials recruiting the same indication nearby</v>
      </c>
      <c r="E1415" t="str">
        <v>Low</v>
      </c>
      <c r="F1415" t="str">
        <v>Medium</v>
      </c>
      <c r="G1415" t="str">
        <f>INDEX(Risk_Matrix!$B$2:$D$4,MATCH(E1415,Risk_Matrix!$A$2:$A$4,0),MATCH(F1415,Risk_Matrix!$B$1:$D$1,0))</f>
        <v>Low</v>
      </c>
      <c r="H1415" s="1">
        <v>46226</v>
      </c>
      <c r="I1415" t="str">
        <v>Open</v>
      </c>
      <c r="J1415" t="str">
        <v>Mitigation plan to be defined during site initiation visit</v>
      </c>
      <c r="K1415" t="str">
        <v>Regulatory Affairs Lead</v>
      </c>
      <c r="L1415">
        <f>IF(G1415="High",3,IF(G1415="Medium",2,1))</f>
        <v>1</v>
      </c>
    </row>
    <row r="1416">
      <c r="A1416" t="str">
        <v>R-01415</v>
      </c>
      <c r="B1416" t="str">
        <v>S-0236</v>
      </c>
      <c r="C1416" t="str">
        <v>Regulatory</v>
      </c>
      <c r="D1416" t="str">
        <v>Import/customs license renewal pending for investigational product</v>
      </c>
      <c r="E1416" t="str">
        <v>Low</v>
      </c>
      <c r="F1416" t="str">
        <v>Low</v>
      </c>
      <c r="G1416" t="str">
        <f>INDEX(Risk_Matrix!$B$2:$D$4,MATCH(E1416,Risk_Matrix!$A$2:$A$4,0),MATCH(F1416,Risk_Matrix!$B$1:$D$1,0))</f>
        <v>Low</v>
      </c>
      <c r="H1416" s="1">
        <v>46123</v>
      </c>
      <c r="I1416" t="str">
        <v>Monitoring</v>
      </c>
      <c r="J1416" t="str">
        <v>Under active monitoring; escalate if trend worsens</v>
      </c>
      <c r="K1416" t="str">
        <v>Regulatory Affairs Lead</v>
      </c>
      <c r="L1416">
        <f>IF(G1416="High",3,IF(G1416="Medium",2,1))</f>
        <v>1</v>
      </c>
    </row>
    <row r="1417">
      <c r="A1417" t="str">
        <v>R-01416</v>
      </c>
      <c r="B1417" t="str">
        <v>S-0236</v>
      </c>
      <c r="C1417" t="str">
        <v>Data Integrity</v>
      </c>
      <c r="D1417" t="str">
        <v>EDC query resolution time above sponsor benchmark historically</v>
      </c>
      <c r="E1417" t="str">
        <v>Low</v>
      </c>
      <c r="F1417" t="str">
        <v>Medium</v>
      </c>
      <c r="G1417" t="str">
        <f>INDEX(Risk_Matrix!$B$2:$D$4,MATCH(E1417,Risk_Matrix!$A$2:$A$4,0),MATCH(F1417,Risk_Matrix!$B$1:$D$1,0))</f>
        <v>Low</v>
      </c>
      <c r="H1417" s="1">
        <v>46184</v>
      </c>
      <c r="I1417" t="str">
        <v>Monitoring</v>
      </c>
      <c r="J1417" t="str">
        <v>Tracking indicator reviewed at each monitoring visit</v>
      </c>
      <c r="K1417" t="str">
        <v>Data Management Lead</v>
      </c>
      <c r="L1417">
        <f>IF(G1417="High",3,IF(G1417="Medium",2,1))</f>
        <v>1</v>
      </c>
    </row>
    <row r="1418">
      <c r="A1418" t="str">
        <v>R-01417</v>
      </c>
      <c r="B1418" t="str">
        <v>S-0237</v>
      </c>
      <c r="C1418" t="str">
        <v>Operational</v>
      </c>
      <c r="D1418" t="str">
        <v>Backup power/generator certification not yet confirmed</v>
      </c>
      <c r="E1418" t="str">
        <v>Medium</v>
      </c>
      <c r="F1418" t="str">
        <v>Low</v>
      </c>
      <c r="G1418" t="str">
        <f>INDEX(Risk_Matrix!$B$2:$D$4,MATCH(E1418,Risk_Matrix!$A$2:$A$4,0),MATCH(F1418,Risk_Matrix!$B$1:$D$1,0))</f>
        <v>Low</v>
      </c>
      <c r="H1418" s="1">
        <v>46226</v>
      </c>
      <c r="I1418" t="str">
        <v>Closed</v>
      </c>
      <c r="J1418" t="str">
        <v>Resolved; no further action required</v>
      </c>
      <c r="K1418" t="str">
        <v>Clinical Ops Manager</v>
      </c>
      <c r="L1418">
        <f>IF(G1418="High",3,IF(G1418="Medium",2,1))</f>
        <v>1</v>
      </c>
    </row>
    <row r="1419">
      <c r="A1419" t="str">
        <v>R-01418</v>
      </c>
      <c r="B1419" t="str">
        <v>S-0237</v>
      </c>
      <c r="C1419" t="str">
        <v>Compliance</v>
      </c>
      <c r="D1419" t="str">
        <v>Informed consent documentation gap flagged in last internal audit</v>
      </c>
      <c r="E1419" t="str">
        <v>Medium</v>
      </c>
      <c r="F1419" t="str">
        <v>Medium</v>
      </c>
      <c r="G1419" t="str">
        <f>INDEX(Risk_Matrix!$B$2:$D$4,MATCH(E1419,Risk_Matrix!$A$2:$A$4,0),MATCH(F1419,Risk_Matrix!$B$1:$D$1,0))</f>
        <v>Medium</v>
      </c>
      <c r="H1419" s="1">
        <v>46223</v>
      </c>
      <c r="I1419" t="str">
        <v>Monitoring</v>
      </c>
      <c r="J1419" t="str">
        <v>Tracking indicator reviewed at each monitoring visit</v>
      </c>
      <c r="K1419" t="str">
        <v>Regulatory Affairs Lead</v>
      </c>
      <c r="L1419">
        <f>IF(G1419="High",3,IF(G1419="Medium",2,1))</f>
        <v>2</v>
      </c>
    </row>
    <row r="1420">
      <c r="A1420" t="str">
        <v>R-01419</v>
      </c>
      <c r="B1420" t="str">
        <v>S-0237</v>
      </c>
      <c r="C1420" t="str">
        <v>Enrollment</v>
      </c>
      <c r="D1420" t="str">
        <v>Patient travel distance may affect long-term retention</v>
      </c>
      <c r="E1420" t="str">
        <v>Low</v>
      </c>
      <c r="F1420" t="str">
        <v>Low</v>
      </c>
      <c r="G1420" t="str">
        <f>INDEX(Risk_Matrix!$B$2:$D$4,MATCH(E1420,Risk_Matrix!$A$2:$A$4,0),MATCH(F1420,Risk_Matrix!$B$1:$D$1,0))</f>
        <v>Low</v>
      </c>
      <c r="H1420" s="1">
        <v>46223</v>
      </c>
      <c r="I1420" t="str">
        <v>Closed</v>
      </c>
      <c r="J1420" t="str">
        <v>Resolved; no further action required</v>
      </c>
      <c r="K1420" t="str">
        <v>Study Start-Up Specialist</v>
      </c>
      <c r="L1420">
        <f>IF(G1420="High",3,IF(G1420="Medium",2,1))</f>
        <v>1</v>
      </c>
    </row>
    <row r="1421">
      <c r="A1421" t="str">
        <v>R-01420</v>
      </c>
      <c r="B1421" t="str">
        <v>S-0237</v>
      </c>
      <c r="C1421" t="str">
        <v>Competitive</v>
      </c>
      <c r="D1421" t="str">
        <v>Shared patient pool with an adjacent high-volume site</v>
      </c>
      <c r="E1421" t="str">
        <v>Low</v>
      </c>
      <c r="F1421" t="str">
        <v>Medium</v>
      </c>
      <c r="G1421" t="str">
        <f>INDEX(Risk_Matrix!$B$2:$D$4,MATCH(E1421,Risk_Matrix!$A$2:$A$4,0),MATCH(F1421,Risk_Matrix!$B$1:$D$1,0))</f>
        <v>Low</v>
      </c>
      <c r="H1421" s="1">
        <v>46230</v>
      </c>
      <c r="I1421" t="str">
        <v>Closed</v>
      </c>
      <c r="J1421" t="str">
        <v>Issue closed out following corrective action</v>
      </c>
      <c r="K1421" t="str">
        <v>Regulatory Affairs Lead</v>
      </c>
      <c r="L1421">
        <f>IF(G1421="High",3,IF(G1421="Medium",2,1))</f>
        <v>1</v>
      </c>
    </row>
    <row r="1422">
      <c r="A1422" t="str">
        <v>R-01421</v>
      </c>
      <c r="B1422" t="str">
        <v>S-0237</v>
      </c>
      <c r="C1422" t="str">
        <v>Regulatory</v>
      </c>
      <c r="D1422" t="str">
        <v>Import/customs license renewal pending for investigational product</v>
      </c>
      <c r="E1422" t="str">
        <v>Low</v>
      </c>
      <c r="F1422" t="str">
        <v>Medium</v>
      </c>
      <c r="G1422" t="str">
        <f>INDEX(Risk_Matrix!$B$2:$D$4,MATCH(E1422,Risk_Matrix!$A$2:$A$4,0),MATCH(F1422,Risk_Matrix!$B$1:$D$1,0))</f>
        <v>Low</v>
      </c>
      <c r="H1422" s="1">
        <v>46137</v>
      </c>
      <c r="I1422" t="str">
        <v>Mitigated</v>
      </c>
      <c r="J1422" t="str">
        <v>Corrective action implemented; monitored at next visit</v>
      </c>
      <c r="K1422" t="str">
        <v>Regulatory Affairs Lead</v>
      </c>
      <c r="L1422">
        <f>IF(G1422="High",3,IF(G1422="Medium",2,1))</f>
        <v>1</v>
      </c>
    </row>
    <row r="1423">
      <c r="A1423" t="str">
        <v>R-01422</v>
      </c>
      <c r="B1423" t="str">
        <v>S-0237</v>
      </c>
      <c r="C1423" t="str">
        <v>Data Integrity</v>
      </c>
      <c r="D1423" t="str">
        <v>Source data verification gap flagged in a previous monitoring visit</v>
      </c>
      <c r="E1423" t="str">
        <v>Low</v>
      </c>
      <c r="F1423" t="str">
        <v>Low</v>
      </c>
      <c r="G1423" t="str">
        <f>INDEX(Risk_Matrix!$B$2:$D$4,MATCH(E1423,Risk_Matrix!$A$2:$A$4,0),MATCH(F1423,Risk_Matrix!$B$1:$D$1,0))</f>
        <v>Low</v>
      </c>
      <c r="H1423" s="1">
        <v>46126</v>
      </c>
      <c r="I1423" t="str">
        <v>Mitigated</v>
      </c>
      <c r="J1423" t="str">
        <v>Mitigation actions completed; residual risk accepted</v>
      </c>
      <c r="K1423" t="str">
        <v>Data Management Lead</v>
      </c>
      <c r="L1423">
        <f>IF(G1423="High",3,IF(G1423="Medium",2,1))</f>
        <v>1</v>
      </c>
    </row>
    <row r="1424">
      <c r="A1424" t="str">
        <v>R-01423</v>
      </c>
      <c r="B1424" t="str">
        <v>S-0238</v>
      </c>
      <c r="C1424" t="str">
        <v>Operational</v>
      </c>
      <c r="D1424" t="str">
        <v>Key equipment calibration/certification renewal pending</v>
      </c>
      <c r="E1424" t="str">
        <v>Low</v>
      </c>
      <c r="F1424" t="str">
        <v>Low</v>
      </c>
      <c r="G1424" t="str">
        <f>INDEX(Risk_Matrix!$B$2:$D$4,MATCH(E1424,Risk_Matrix!$A$2:$A$4,0),MATCH(F1424,Risk_Matrix!$B$1:$D$1,0))</f>
        <v>Low</v>
      </c>
      <c r="H1424" s="1">
        <v>46076</v>
      </c>
      <c r="I1424" t="str">
        <v>Mitigated</v>
      </c>
      <c r="J1424" t="str">
        <v>Mitigation actions completed; residual risk accepted</v>
      </c>
      <c r="K1424" t="str">
        <v>Clinical Ops Manager</v>
      </c>
      <c r="L1424">
        <f>IF(G1424="High",3,IF(G1424="Medium",2,1))</f>
        <v>1</v>
      </c>
    </row>
    <row r="1425">
      <c r="A1425" t="str">
        <v>R-01424</v>
      </c>
      <c r="B1425" t="str">
        <v>S-0238</v>
      </c>
      <c r="C1425" t="str">
        <v>Compliance</v>
      </c>
      <c r="D1425" t="str">
        <v>Prior regulatory inspection finding not yet fully closed out</v>
      </c>
      <c r="E1425" t="str">
        <v>High</v>
      </c>
      <c r="F1425" t="str">
        <v>High</v>
      </c>
      <c r="G1425" t="str">
        <f>INDEX(Risk_Matrix!$B$2:$D$4,MATCH(E1425,Risk_Matrix!$A$2:$A$4,0),MATCH(F1425,Risk_Matrix!$B$1:$D$1,0))</f>
        <v>High</v>
      </c>
      <c r="H1425" s="1">
        <v>46232</v>
      </c>
      <c r="I1425" t="str">
        <v>Open</v>
      </c>
      <c r="J1425" t="str">
        <v>Mitigation plan to be defined during site initiation visit</v>
      </c>
      <c r="K1425" t="str">
        <v>Regulatory Affairs Lead</v>
      </c>
      <c r="L1425">
        <f>IF(G1425="High",3,IF(G1425="Medium",2,1))</f>
        <v>3</v>
      </c>
    </row>
    <row r="1426">
      <c r="A1426" t="str">
        <v>R-01425</v>
      </c>
      <c r="B1426" t="str">
        <v>S-0238</v>
      </c>
      <c r="C1426" t="str">
        <v>Enrollment</v>
      </c>
      <c r="D1426" t="str">
        <v>Patient travel distance may affect long-term retention</v>
      </c>
      <c r="E1426" t="str">
        <v>Low</v>
      </c>
      <c r="F1426" t="str">
        <v>Medium</v>
      </c>
      <c r="G1426" t="str">
        <f>INDEX(Risk_Matrix!$B$2:$D$4,MATCH(E1426,Risk_Matrix!$A$2:$A$4,0),MATCH(F1426,Risk_Matrix!$B$1:$D$1,0))</f>
        <v>Low</v>
      </c>
      <c r="H1426" s="1">
        <v>46156</v>
      </c>
      <c r="I1426" t="str">
        <v>Monitoring</v>
      </c>
      <c r="J1426" t="str">
        <v>Under active monitoring; escalate if trend worsens</v>
      </c>
      <c r="K1426" t="str">
        <v>Site Feasibility Lead</v>
      </c>
      <c r="L1426">
        <f>IF(G1426="High",3,IF(G1426="Medium",2,1))</f>
        <v>1</v>
      </c>
    </row>
    <row r="1427">
      <c r="A1427" t="str">
        <v>R-01426</v>
      </c>
      <c r="B1427" t="str">
        <v>S-0238</v>
      </c>
      <c r="C1427" t="str">
        <v>Competitive</v>
      </c>
      <c r="D1427" t="str">
        <v>One or more competing trials recruiting the same indication nearby</v>
      </c>
      <c r="E1427" t="str">
        <v>Low</v>
      </c>
      <c r="F1427" t="str">
        <v>Medium</v>
      </c>
      <c r="G1427" t="str">
        <f>INDEX(Risk_Matrix!$B$2:$D$4,MATCH(E1427,Risk_Matrix!$A$2:$A$4,0),MATCH(F1427,Risk_Matrix!$B$1:$D$1,0))</f>
        <v>Low</v>
      </c>
      <c r="H1427" s="1">
        <v>46175</v>
      </c>
      <c r="I1427" t="str">
        <v>Closed</v>
      </c>
      <c r="J1427" t="str">
        <v>Resolved; no further action required</v>
      </c>
      <c r="K1427" t="str">
        <v>Clinical Ops Manager</v>
      </c>
      <c r="L1427">
        <f>IF(G1427="High",3,IF(G1427="Medium",2,1))</f>
        <v>1</v>
      </c>
    </row>
    <row r="1428">
      <c r="A1428" t="str">
        <v>R-01427</v>
      </c>
      <c r="B1428" t="str">
        <v>S-0238</v>
      </c>
      <c r="C1428" t="str">
        <v>Regulatory</v>
      </c>
      <c r="D1428" t="str">
        <v>Local ethics committee review queue longer than regional average</v>
      </c>
      <c r="E1428" t="str">
        <v>Low</v>
      </c>
      <c r="F1428" t="str">
        <v>Medium</v>
      </c>
      <c r="G1428" t="str">
        <f>INDEX(Risk_Matrix!$B$2:$D$4,MATCH(E1428,Risk_Matrix!$A$2:$A$4,0),MATCH(F1428,Risk_Matrix!$B$1:$D$1,0))</f>
        <v>Low</v>
      </c>
      <c r="H1428" s="1">
        <v>46155</v>
      </c>
      <c r="I1428" t="str">
        <v>Closed</v>
      </c>
      <c r="J1428" t="str">
        <v>Issue closed out following corrective action</v>
      </c>
      <c r="K1428" t="str">
        <v>Regulatory Affairs Lead</v>
      </c>
      <c r="L1428">
        <f>IF(G1428="High",3,IF(G1428="Medium",2,1))</f>
        <v>1</v>
      </c>
    </row>
    <row r="1429">
      <c r="A1429" t="str">
        <v>R-01428</v>
      </c>
      <c r="B1429" t="str">
        <v>S-0238</v>
      </c>
      <c r="C1429" t="str">
        <v>Data Integrity</v>
      </c>
      <c r="D1429" t="str">
        <v>Source data verification gap flagged in a previous monitoring visit</v>
      </c>
      <c r="E1429" t="str">
        <v>High</v>
      </c>
      <c r="F1429" t="str">
        <v>High</v>
      </c>
      <c r="G1429" t="str">
        <f>INDEX(Risk_Matrix!$B$2:$D$4,MATCH(E1429,Risk_Matrix!$A$2:$A$4,0),MATCH(F1429,Risk_Matrix!$B$1:$D$1,0))</f>
        <v>High</v>
      </c>
      <c r="H1429" s="1">
        <v>46171</v>
      </c>
      <c r="I1429" t="str">
        <v>Open</v>
      </c>
      <c r="J1429" t="str">
        <v>Mitigation plan to be defined during site initiation visit</v>
      </c>
      <c r="K1429" t="str">
        <v>Data Management Lead</v>
      </c>
      <c r="L1429">
        <f>IF(G1429="High",3,IF(G1429="Medium",2,1))</f>
        <v>3</v>
      </c>
    </row>
    <row r="1430">
      <c r="A1430" t="str">
        <v>R-01429</v>
      </c>
      <c r="B1430" t="str">
        <v>S-0239</v>
      </c>
      <c r="C1430" t="str">
        <v>Operational</v>
      </c>
      <c r="D1430" t="str">
        <v>Clinical coordinator role currently open, may delay start-up</v>
      </c>
      <c r="E1430" t="str">
        <v>Low</v>
      </c>
      <c r="F1430" t="str">
        <v>Low</v>
      </c>
      <c r="G1430" t="str">
        <f>INDEX(Risk_Matrix!$B$2:$D$4,MATCH(E1430,Risk_Matrix!$A$2:$A$4,0),MATCH(F1430,Risk_Matrix!$B$1:$D$1,0))</f>
        <v>Low</v>
      </c>
      <c r="H1430" s="1">
        <v>46110</v>
      </c>
      <c r="I1430" t="str">
        <v>Mitigated</v>
      </c>
      <c r="J1430" t="str">
        <v>Corrective action implemented; monitored at next visit</v>
      </c>
      <c r="K1430" t="str">
        <v>Clinical Ops Manager</v>
      </c>
      <c r="L1430">
        <f>IF(G1430="High",3,IF(G1430="Medium",2,1))</f>
        <v>1</v>
      </c>
    </row>
    <row r="1431">
      <c r="A1431" t="str">
        <v>R-01430</v>
      </c>
      <c r="B1431" t="str">
        <v>S-0239</v>
      </c>
      <c r="C1431" t="str">
        <v>Compliance</v>
      </c>
      <c r="D1431" t="str">
        <v>Minor protocol deviation noted in a prior trial at this site</v>
      </c>
      <c r="E1431" t="str">
        <v>High</v>
      </c>
      <c r="F1431" t="str">
        <v>Medium</v>
      </c>
      <c r="G1431" t="str">
        <f>INDEX(Risk_Matrix!$B$2:$D$4,MATCH(E1431,Risk_Matrix!$A$2:$A$4,0),MATCH(F1431,Risk_Matrix!$B$1:$D$1,0))</f>
        <v>High</v>
      </c>
      <c r="H1431" s="1">
        <v>46169</v>
      </c>
      <c r="I1431" t="str">
        <v>Mitigated</v>
      </c>
      <c r="J1431" t="str">
        <v>Mitigation actions completed; residual risk accepted</v>
      </c>
      <c r="K1431" t="str">
        <v>Data Management Lead</v>
      </c>
      <c r="L1431">
        <f>IF(G1431="High",3,IF(G1431="Medium",2,1))</f>
        <v>3</v>
      </c>
    </row>
    <row r="1432">
      <c r="A1432" t="str">
        <v>R-01431</v>
      </c>
      <c r="B1432" t="str">
        <v>S-0239</v>
      </c>
      <c r="C1432" t="str">
        <v>Enrollment</v>
      </c>
      <c r="D1432" t="str">
        <v>Historical seasonal enrollment slowdown observed at this site</v>
      </c>
      <c r="E1432" t="str">
        <v>Low</v>
      </c>
      <c r="F1432" t="str">
        <v>Low</v>
      </c>
      <c r="G1432" t="str">
        <f>INDEX(Risk_Matrix!$B$2:$D$4,MATCH(E1432,Risk_Matrix!$A$2:$A$4,0),MATCH(F1432,Risk_Matrix!$B$1:$D$1,0))</f>
        <v>Low</v>
      </c>
      <c r="H1432" s="1">
        <v>46118</v>
      </c>
      <c r="I1432" t="str">
        <v>Monitoring</v>
      </c>
      <c r="J1432" t="str">
        <v>Under active monitoring; escalate if trend worsens</v>
      </c>
      <c r="K1432" t="str">
        <v>Study Start-Up Specialist</v>
      </c>
      <c r="L1432">
        <f>IF(G1432="High",3,IF(G1432="Medium",2,1))</f>
        <v>1</v>
      </c>
    </row>
    <row r="1433">
      <c r="A1433" t="str">
        <v>R-01432</v>
      </c>
      <c r="B1433" t="str">
        <v>S-0239</v>
      </c>
      <c r="C1433" t="str">
        <v>Competitive</v>
      </c>
      <c r="D1433" t="str">
        <v>One or more competing trials recruiting the same indication nearby</v>
      </c>
      <c r="E1433" t="str">
        <v>Low</v>
      </c>
      <c r="F1433" t="str">
        <v>Medium</v>
      </c>
      <c r="G1433" t="str">
        <f>INDEX(Risk_Matrix!$B$2:$D$4,MATCH(E1433,Risk_Matrix!$A$2:$A$4,0),MATCH(F1433,Risk_Matrix!$B$1:$D$1,0))</f>
        <v>Low</v>
      </c>
      <c r="H1433" s="1">
        <v>46196</v>
      </c>
      <c r="I1433" t="str">
        <v>Open</v>
      </c>
      <c r="J1433" t="str">
        <v>Mitigation plan to be defined during site initiation visit</v>
      </c>
      <c r="K1433" t="str">
        <v>Clinical Ops Manager</v>
      </c>
      <c r="L1433">
        <f>IF(G1433="High",3,IF(G1433="Medium",2,1))</f>
        <v>1</v>
      </c>
    </row>
    <row r="1434">
      <c r="A1434" t="str">
        <v>R-01433</v>
      </c>
      <c r="B1434" t="str">
        <v>S-0239</v>
      </c>
      <c r="C1434" t="str">
        <v>Regulatory</v>
      </c>
      <c r="D1434" t="str">
        <v>Import/customs license renewal pending for investigational product</v>
      </c>
      <c r="E1434" t="str">
        <v>Low</v>
      </c>
      <c r="F1434" t="str">
        <v>Low</v>
      </c>
      <c r="G1434" t="str">
        <f>INDEX(Risk_Matrix!$B$2:$D$4,MATCH(E1434,Risk_Matrix!$A$2:$A$4,0),MATCH(F1434,Risk_Matrix!$B$1:$D$1,0))</f>
        <v>Low</v>
      </c>
      <c r="H1434" s="1">
        <v>46199</v>
      </c>
      <c r="I1434" t="str">
        <v>Closed</v>
      </c>
      <c r="J1434" t="str">
        <v>Resolved; no further action required</v>
      </c>
      <c r="K1434" t="str">
        <v>Regulatory Affairs Lead</v>
      </c>
      <c r="L1434">
        <f>IF(G1434="High",3,IF(G1434="Medium",2,1))</f>
        <v>1</v>
      </c>
    </row>
    <row r="1435">
      <c r="A1435" t="str">
        <v>R-01434</v>
      </c>
      <c r="B1435" t="str">
        <v>S-0239</v>
      </c>
      <c r="C1435" t="str">
        <v>Data Integrity</v>
      </c>
      <c r="D1435" t="str">
        <v>EDC query resolution time above sponsor benchmark historically</v>
      </c>
      <c r="E1435" t="str">
        <v>Medium</v>
      </c>
      <c r="F1435" t="str">
        <v>High</v>
      </c>
      <c r="G1435" t="str">
        <f>INDEX(Risk_Matrix!$B$2:$D$4,MATCH(E1435,Risk_Matrix!$A$2:$A$4,0),MATCH(F1435,Risk_Matrix!$B$1:$D$1,0))</f>
        <v>High</v>
      </c>
      <c r="H1435" s="1">
        <v>46162</v>
      </c>
      <c r="I1435" t="str">
        <v>Open</v>
      </c>
      <c r="J1435" t="str">
        <v>Mitigation plan to be defined during site initiation visit</v>
      </c>
      <c r="K1435" t="str">
        <v>Data Management Lead</v>
      </c>
      <c r="L1435">
        <f>IF(G1435="High",3,IF(G1435="Medium",2,1))</f>
        <v>3</v>
      </c>
    </row>
    <row r="1436">
      <c r="A1436" t="str">
        <v>R-01435</v>
      </c>
      <c r="B1436" t="str">
        <v>S-0240</v>
      </c>
      <c r="C1436" t="str">
        <v>Operational</v>
      </c>
      <c r="D1436" t="str">
        <v>Nursing staff ratio below recommended threshold for trial volume</v>
      </c>
      <c r="E1436" t="str">
        <v>Medium</v>
      </c>
      <c r="F1436" t="str">
        <v>High</v>
      </c>
      <c r="G1436" t="str">
        <f>INDEX(Risk_Matrix!$B$2:$D$4,MATCH(E1436,Risk_Matrix!$A$2:$A$4,0),MATCH(F1436,Risk_Matrix!$B$1:$D$1,0))</f>
        <v>High</v>
      </c>
      <c r="H1436" s="1">
        <v>46191</v>
      </c>
      <c r="I1436" t="str">
        <v>Open</v>
      </c>
      <c r="J1436" t="str">
        <v>Mitigation plan to be defined during site initiation visit</v>
      </c>
      <c r="K1436" t="str">
        <v>Clinical Ops Manager</v>
      </c>
      <c r="L1436">
        <f>IF(G1436="High",3,IF(G1436="Medium",2,1))</f>
        <v>3</v>
      </c>
    </row>
    <row r="1437">
      <c r="A1437" t="str">
        <v>R-01436</v>
      </c>
      <c r="B1437" t="str">
        <v>S-0240</v>
      </c>
      <c r="C1437" t="str">
        <v>Compliance</v>
      </c>
      <c r="D1437" t="str">
        <v>Prior regulatory inspection finding not yet fully closed out</v>
      </c>
      <c r="E1437" t="str">
        <v>Low</v>
      </c>
      <c r="F1437" t="str">
        <v>Low</v>
      </c>
      <c r="G1437" t="str">
        <f>INDEX(Risk_Matrix!$B$2:$D$4,MATCH(E1437,Risk_Matrix!$A$2:$A$4,0),MATCH(F1437,Risk_Matrix!$B$1:$D$1,0))</f>
        <v>Low</v>
      </c>
      <c r="H1437" s="1">
        <v>46233</v>
      </c>
      <c r="I1437" t="str">
        <v>Open</v>
      </c>
      <c r="J1437" t="str">
        <v>Mitigation plan to be defined during site initiation visit</v>
      </c>
      <c r="K1437" t="str">
        <v>Data Management Lead</v>
      </c>
      <c r="L1437">
        <f>IF(G1437="High",3,IF(G1437="Medium",2,1))</f>
        <v>1</v>
      </c>
    </row>
    <row r="1438">
      <c r="A1438" t="str">
        <v>R-01437</v>
      </c>
      <c r="B1438" t="str">
        <v>S-0240</v>
      </c>
      <c r="C1438" t="str">
        <v>Enrollment</v>
      </c>
      <c r="D1438" t="str">
        <v>Patient travel distance may affect long-term retention</v>
      </c>
      <c r="E1438" t="str">
        <v>Low</v>
      </c>
      <c r="F1438" t="str">
        <v>Medium</v>
      </c>
      <c r="G1438" t="str">
        <f>INDEX(Risk_Matrix!$B$2:$D$4,MATCH(E1438,Risk_Matrix!$A$2:$A$4,0),MATCH(F1438,Risk_Matrix!$B$1:$D$1,0))</f>
        <v>Low</v>
      </c>
      <c r="H1438" s="1">
        <v>46192</v>
      </c>
      <c r="I1438" t="str">
        <v>Mitigated</v>
      </c>
      <c r="J1438" t="str">
        <v>Mitigation actions completed; residual risk accepted</v>
      </c>
      <c r="K1438" t="str">
        <v>Study Start-Up Specialist</v>
      </c>
      <c r="L1438">
        <f>IF(G1438="High",3,IF(G1438="Medium",2,1))</f>
        <v>1</v>
      </c>
    </row>
    <row r="1439">
      <c r="A1439" t="str">
        <v>R-01438</v>
      </c>
      <c r="B1439" t="str">
        <v>S-0240</v>
      </c>
      <c r="C1439" t="str">
        <v>Competitive</v>
      </c>
      <c r="D1439" t="str">
        <v>Overlapping investigator commitments across concurrent trials</v>
      </c>
      <c r="E1439" t="str">
        <v>Low</v>
      </c>
      <c r="F1439" t="str">
        <v>Low</v>
      </c>
      <c r="G1439" t="str">
        <f>INDEX(Risk_Matrix!$B$2:$D$4,MATCH(E1439,Risk_Matrix!$A$2:$A$4,0),MATCH(F1439,Risk_Matrix!$B$1:$D$1,0))</f>
        <v>Low</v>
      </c>
      <c r="H1439" s="1">
        <v>46084</v>
      </c>
      <c r="I1439" t="str">
        <v>Monitoring</v>
      </c>
      <c r="J1439" t="str">
        <v>Tracking indicator reviewed at each monitoring visit</v>
      </c>
      <c r="K1439" t="str">
        <v>Clinical Ops Manager</v>
      </c>
      <c r="L1439">
        <f>IF(G1439="High",3,IF(G1439="Medium",2,1))</f>
        <v>1</v>
      </c>
    </row>
    <row r="1440">
      <c r="A1440" t="str">
        <v>R-01439</v>
      </c>
      <c r="B1440" t="str">
        <v>S-0240</v>
      </c>
      <c r="C1440" t="str">
        <v>Regulatory</v>
      </c>
      <c r="D1440" t="str">
        <v>Recent local regulatory policy change may affect approval timeline</v>
      </c>
      <c r="E1440" t="str">
        <v>Low</v>
      </c>
      <c r="F1440" t="str">
        <v>Low</v>
      </c>
      <c r="G1440" t="str">
        <f>INDEX(Risk_Matrix!$B$2:$D$4,MATCH(E1440,Risk_Matrix!$A$2:$A$4,0),MATCH(F1440,Risk_Matrix!$B$1:$D$1,0))</f>
        <v>Low</v>
      </c>
      <c r="H1440" s="1">
        <v>46221</v>
      </c>
      <c r="I1440" t="str">
        <v>Mitigated</v>
      </c>
      <c r="J1440" t="str">
        <v>Mitigation actions completed; residual risk accepted</v>
      </c>
      <c r="K1440" t="str">
        <v>Regulatory Affairs Lead</v>
      </c>
      <c r="L1440">
        <f>IF(G1440="High",3,IF(G1440="Medium",2,1))</f>
        <v>1</v>
      </c>
    </row>
    <row r="1441">
      <c r="A1441" t="str">
        <v>R-01440</v>
      </c>
      <c r="B1441" t="str">
        <v>S-0240</v>
      </c>
      <c r="C1441" t="str">
        <v>Data Integrity</v>
      </c>
      <c r="D1441" t="str">
        <v>Site is new to the sponsor's EDC platform, limited track record</v>
      </c>
      <c r="E1441" t="str">
        <v>Low</v>
      </c>
      <c r="F1441" t="str">
        <v>Low</v>
      </c>
      <c r="G1441" t="str">
        <f>INDEX(Risk_Matrix!$B$2:$D$4,MATCH(E1441,Risk_Matrix!$A$2:$A$4,0),MATCH(F1441,Risk_Matrix!$B$1:$D$1,0))</f>
        <v>Low</v>
      </c>
      <c r="H1441" s="1">
        <v>46182</v>
      </c>
      <c r="I1441" t="str">
        <v>Mitigated</v>
      </c>
      <c r="J1441" t="str">
        <v>Mitigation actions completed; residual risk accepted</v>
      </c>
      <c r="K1441" t="str">
        <v>Data Management Lead</v>
      </c>
      <c r="L1441">
        <f>IF(G1441="High",3,IF(G1441="Medium",2,1))</f>
        <v>1</v>
      </c>
    </row>
    <row r="1442">
      <c r="A1442" t="str">
        <v>R-01441</v>
      </c>
      <c r="B1442" t="str">
        <v>S-0241</v>
      </c>
      <c r="C1442" t="str">
        <v>Operational</v>
      </c>
      <c r="D1442" t="str">
        <v>Backup power/generator certification not yet confirmed</v>
      </c>
      <c r="E1442" t="str">
        <v>Low</v>
      </c>
      <c r="F1442" t="str">
        <v>Medium</v>
      </c>
      <c r="G1442" t="str">
        <f>INDEX(Risk_Matrix!$B$2:$D$4,MATCH(E1442,Risk_Matrix!$A$2:$A$4,0),MATCH(F1442,Risk_Matrix!$B$1:$D$1,0))</f>
        <v>Low</v>
      </c>
      <c r="H1442" s="1">
        <v>46085</v>
      </c>
      <c r="I1442" t="str">
        <v>Monitoring</v>
      </c>
      <c r="J1442" t="str">
        <v>Under active monitoring; escalate if trend worsens</v>
      </c>
      <c r="K1442" t="str">
        <v>Clinical Ops Manager</v>
      </c>
      <c r="L1442">
        <f>IF(G1442="High",3,IF(G1442="Medium",2,1))</f>
        <v>1</v>
      </c>
    </row>
    <row r="1443">
      <c r="A1443" t="str">
        <v>R-01442</v>
      </c>
      <c r="B1443" t="str">
        <v>S-0241</v>
      </c>
      <c r="C1443" t="str">
        <v>Compliance</v>
      </c>
      <c r="D1443" t="str">
        <v>Prior regulatory inspection finding not yet fully closed out</v>
      </c>
      <c r="E1443" t="str">
        <v>Low</v>
      </c>
      <c r="F1443" t="str">
        <v>Low</v>
      </c>
      <c r="G1443" t="str">
        <f>INDEX(Risk_Matrix!$B$2:$D$4,MATCH(E1443,Risk_Matrix!$A$2:$A$4,0),MATCH(F1443,Risk_Matrix!$B$1:$D$1,0))</f>
        <v>Low</v>
      </c>
      <c r="H1443" s="1">
        <v>46163</v>
      </c>
      <c r="I1443" t="str">
        <v>Open</v>
      </c>
      <c r="J1443" t="str">
        <v>Mitigation plan to be defined during site initiation visit</v>
      </c>
      <c r="K1443" t="str">
        <v>Regulatory Affairs Lead</v>
      </c>
      <c r="L1443">
        <f>IF(G1443="High",3,IF(G1443="Medium",2,1))</f>
        <v>1</v>
      </c>
    </row>
    <row r="1444">
      <c r="A1444" t="str">
        <v>R-01443</v>
      </c>
      <c r="B1444" t="str">
        <v>S-0241</v>
      </c>
      <c r="C1444" t="str">
        <v>Enrollment</v>
      </c>
      <c r="D1444" t="str">
        <v>Historical seasonal enrollment slowdown observed at this site</v>
      </c>
      <c r="E1444" t="str">
        <v>Medium</v>
      </c>
      <c r="F1444" t="str">
        <v>Low</v>
      </c>
      <c r="G1444" t="str">
        <f>INDEX(Risk_Matrix!$B$2:$D$4,MATCH(E1444,Risk_Matrix!$A$2:$A$4,0),MATCH(F1444,Risk_Matrix!$B$1:$D$1,0))</f>
        <v>Low</v>
      </c>
      <c r="H1444" s="1">
        <v>46169</v>
      </c>
      <c r="I1444" t="str">
        <v>Monitoring</v>
      </c>
      <c r="J1444" t="str">
        <v>Under active monitoring; escalate if trend worsens</v>
      </c>
      <c r="K1444" t="str">
        <v>Site Feasibility Lead</v>
      </c>
      <c r="L1444">
        <f>IF(G1444="High",3,IF(G1444="Medium",2,1))</f>
        <v>1</v>
      </c>
    </row>
    <row r="1445">
      <c r="A1445" t="str">
        <v>R-01444</v>
      </c>
      <c r="B1445" t="str">
        <v>S-0241</v>
      </c>
      <c r="C1445" t="str">
        <v>Competitive</v>
      </c>
      <c r="D1445" t="str">
        <v>Shared patient pool with an adjacent high-volume site</v>
      </c>
      <c r="E1445" t="str">
        <v>Low</v>
      </c>
      <c r="F1445" t="str">
        <v>Low</v>
      </c>
      <c r="G1445" t="str">
        <f>INDEX(Risk_Matrix!$B$2:$D$4,MATCH(E1445,Risk_Matrix!$A$2:$A$4,0),MATCH(F1445,Risk_Matrix!$B$1:$D$1,0))</f>
        <v>Low</v>
      </c>
      <c r="H1445" s="1">
        <v>46233</v>
      </c>
      <c r="I1445" t="str">
        <v>Open</v>
      </c>
      <c r="J1445" t="str">
        <v>Action plan pending sponsor/site review</v>
      </c>
      <c r="K1445" t="str">
        <v>Clinical Ops Manager</v>
      </c>
      <c r="L1445">
        <f>IF(G1445="High",3,IF(G1445="Medium",2,1))</f>
        <v>1</v>
      </c>
    </row>
    <row r="1446">
      <c r="A1446" t="str">
        <v>R-01445</v>
      </c>
      <c r="B1446" t="str">
        <v>S-0241</v>
      </c>
      <c r="C1446" t="str">
        <v>Regulatory</v>
      </c>
      <c r="D1446" t="str">
        <v>Import/customs license renewal pending for investigational product</v>
      </c>
      <c r="E1446" t="str">
        <v>Medium</v>
      </c>
      <c r="F1446" t="str">
        <v>Low</v>
      </c>
      <c r="G1446" t="str">
        <f>INDEX(Risk_Matrix!$B$2:$D$4,MATCH(E1446,Risk_Matrix!$A$2:$A$4,0),MATCH(F1446,Risk_Matrix!$B$1:$D$1,0))</f>
        <v>Low</v>
      </c>
      <c r="H1446" s="1">
        <v>46128</v>
      </c>
      <c r="I1446" t="str">
        <v>Mitigated</v>
      </c>
      <c r="J1446" t="str">
        <v>Mitigation actions completed; residual risk accepted</v>
      </c>
      <c r="K1446" t="str">
        <v>Regulatory Affairs Lead</v>
      </c>
      <c r="L1446">
        <f>IF(G1446="High",3,IF(G1446="Medium",2,1))</f>
        <v>1</v>
      </c>
    </row>
    <row r="1447">
      <c r="A1447" t="str">
        <v>R-01446</v>
      </c>
      <c r="B1447" t="str">
        <v>S-0241</v>
      </c>
      <c r="C1447" t="str">
        <v>Data Integrity</v>
      </c>
      <c r="D1447" t="str">
        <v>Source data verification gap flagged in a previous monitoring visit</v>
      </c>
      <c r="E1447" t="str">
        <v>Low</v>
      </c>
      <c r="F1447" t="str">
        <v>Low</v>
      </c>
      <c r="G1447" t="str">
        <f>INDEX(Risk_Matrix!$B$2:$D$4,MATCH(E1447,Risk_Matrix!$A$2:$A$4,0),MATCH(F1447,Risk_Matrix!$B$1:$D$1,0))</f>
        <v>Low</v>
      </c>
      <c r="H1447" s="1">
        <v>46182</v>
      </c>
      <c r="I1447" t="str">
        <v>Open</v>
      </c>
      <c r="J1447" t="str">
        <v>Mitigation plan to be defined during site initiation visit</v>
      </c>
      <c r="K1447" t="str">
        <v>Data Management Lead</v>
      </c>
      <c r="L1447">
        <f>IF(G1447="High",3,IF(G1447="Medium",2,1))</f>
        <v>1</v>
      </c>
    </row>
    <row r="1448">
      <c r="A1448" t="str">
        <v>R-01447</v>
      </c>
      <c r="B1448" t="str">
        <v>S-0242</v>
      </c>
      <c r="C1448" t="str">
        <v>Operational</v>
      </c>
      <c r="D1448" t="str">
        <v>Backup power/generator certification not yet confirmed</v>
      </c>
      <c r="E1448" t="str">
        <v>High</v>
      </c>
      <c r="F1448" t="str">
        <v>Medium</v>
      </c>
      <c r="G1448" t="str">
        <f>INDEX(Risk_Matrix!$B$2:$D$4,MATCH(E1448,Risk_Matrix!$A$2:$A$4,0),MATCH(F1448,Risk_Matrix!$B$1:$D$1,0))</f>
        <v>High</v>
      </c>
      <c r="H1448" s="1">
        <v>46200</v>
      </c>
      <c r="I1448" t="str">
        <v>Open</v>
      </c>
      <c r="J1448" t="str">
        <v>Mitigation plan to be defined during site initiation visit</v>
      </c>
      <c r="K1448" t="str">
        <v>Clinical Ops Manager</v>
      </c>
      <c r="L1448">
        <f>IF(G1448="High",3,IF(G1448="Medium",2,1))</f>
        <v>3</v>
      </c>
    </row>
    <row r="1449">
      <c r="A1449" t="str">
        <v>R-01448</v>
      </c>
      <c r="B1449" t="str">
        <v>S-0242</v>
      </c>
      <c r="C1449" t="str">
        <v>Compliance</v>
      </c>
      <c r="D1449" t="str">
        <v>GCP refresher training overdue for part of site staff</v>
      </c>
      <c r="E1449" t="str">
        <v>Low</v>
      </c>
      <c r="F1449" t="str">
        <v>Low</v>
      </c>
      <c r="G1449" t="str">
        <f>INDEX(Risk_Matrix!$B$2:$D$4,MATCH(E1449,Risk_Matrix!$A$2:$A$4,0),MATCH(F1449,Risk_Matrix!$B$1:$D$1,0))</f>
        <v>Low</v>
      </c>
      <c r="H1449" s="1">
        <v>46190</v>
      </c>
      <c r="I1449" t="str">
        <v>Monitoring</v>
      </c>
      <c r="J1449" t="str">
        <v>Tracking indicator reviewed at each monitoring visit</v>
      </c>
      <c r="K1449" t="str">
        <v>Data Management Lead</v>
      </c>
      <c r="L1449">
        <f>IF(G1449="High",3,IF(G1449="Medium",2,1))</f>
        <v>1</v>
      </c>
    </row>
    <row r="1450">
      <c r="A1450" t="str">
        <v>R-01449</v>
      </c>
      <c r="B1450" t="str">
        <v>S-0242</v>
      </c>
      <c r="C1450" t="str">
        <v>Enrollment</v>
      </c>
      <c r="D1450" t="str">
        <v>Historical seasonal enrollment slowdown observed at this site</v>
      </c>
      <c r="E1450" t="str">
        <v>Medium</v>
      </c>
      <c r="F1450" t="str">
        <v>Low</v>
      </c>
      <c r="G1450" t="str">
        <f>INDEX(Risk_Matrix!$B$2:$D$4,MATCH(E1450,Risk_Matrix!$A$2:$A$4,0),MATCH(F1450,Risk_Matrix!$B$1:$D$1,0))</f>
        <v>Low</v>
      </c>
      <c r="H1450" s="1">
        <v>46209</v>
      </c>
      <c r="I1450" t="str">
        <v>Closed</v>
      </c>
      <c r="J1450" t="str">
        <v>Resolved; no further action required</v>
      </c>
      <c r="K1450" t="str">
        <v>Study Start-Up Specialist</v>
      </c>
      <c r="L1450">
        <f>IF(G1450="High",3,IF(G1450="Medium",2,1))</f>
        <v>1</v>
      </c>
    </row>
    <row r="1451">
      <c r="A1451" t="str">
        <v>R-01450</v>
      </c>
      <c r="B1451" t="str">
        <v>S-0242</v>
      </c>
      <c r="C1451" t="str">
        <v>Competitive</v>
      </c>
      <c r="D1451" t="str">
        <v>One or more competing trials recruiting the same indication nearby</v>
      </c>
      <c r="E1451" t="str">
        <v>High</v>
      </c>
      <c r="F1451" t="str">
        <v>Medium</v>
      </c>
      <c r="G1451" t="str">
        <f>INDEX(Risk_Matrix!$B$2:$D$4,MATCH(E1451,Risk_Matrix!$A$2:$A$4,0),MATCH(F1451,Risk_Matrix!$B$1:$D$1,0))</f>
        <v>High</v>
      </c>
      <c r="H1451" s="1">
        <v>46113</v>
      </c>
      <c r="I1451" t="str">
        <v>Monitoring</v>
      </c>
      <c r="J1451" t="str">
        <v>Tracking indicator reviewed at each monitoring visit</v>
      </c>
      <c r="K1451" t="str">
        <v>Regulatory Affairs Lead</v>
      </c>
      <c r="L1451">
        <f>IF(G1451="High",3,IF(G1451="Medium",2,1))</f>
        <v>3</v>
      </c>
    </row>
    <row r="1452">
      <c r="A1452" t="str">
        <v>R-01451</v>
      </c>
      <c r="B1452" t="str">
        <v>S-0242</v>
      </c>
      <c r="C1452" t="str">
        <v>Regulatory</v>
      </c>
      <c r="D1452" t="str">
        <v>Local ethics committee review queue longer than regional average</v>
      </c>
      <c r="E1452" t="str">
        <v>Low</v>
      </c>
      <c r="F1452" t="str">
        <v>Low</v>
      </c>
      <c r="G1452" t="str">
        <f>INDEX(Risk_Matrix!$B$2:$D$4,MATCH(E1452,Risk_Matrix!$A$2:$A$4,0),MATCH(F1452,Risk_Matrix!$B$1:$D$1,0))</f>
        <v>Low</v>
      </c>
      <c r="H1452" s="1">
        <v>46160</v>
      </c>
      <c r="I1452" t="str">
        <v>Mitigated</v>
      </c>
      <c r="J1452" t="str">
        <v>Corrective action implemented; monitored at next visit</v>
      </c>
      <c r="K1452" t="str">
        <v>Regulatory Affairs Lead</v>
      </c>
      <c r="L1452">
        <f>IF(G1452="High",3,IF(G1452="Medium",2,1))</f>
        <v>1</v>
      </c>
    </row>
    <row r="1453">
      <c r="A1453" t="str">
        <v>R-01452</v>
      </c>
      <c r="B1453" t="str">
        <v>S-0242</v>
      </c>
      <c r="C1453" t="str">
        <v>Data Integrity</v>
      </c>
      <c r="D1453" t="str">
        <v>Source data verification gap flagged in a previous monitoring visit</v>
      </c>
      <c r="E1453" t="str">
        <v>Low</v>
      </c>
      <c r="F1453" t="str">
        <v>Medium</v>
      </c>
      <c r="G1453" t="str">
        <f>INDEX(Risk_Matrix!$B$2:$D$4,MATCH(E1453,Risk_Matrix!$A$2:$A$4,0),MATCH(F1453,Risk_Matrix!$B$1:$D$1,0))</f>
        <v>Low</v>
      </c>
      <c r="H1453" s="1">
        <v>46150</v>
      </c>
      <c r="I1453" t="str">
        <v>Monitoring</v>
      </c>
      <c r="J1453" t="str">
        <v>Under active monitoring; escalate if trend worsens</v>
      </c>
      <c r="K1453" t="str">
        <v>Data Management Lead</v>
      </c>
      <c r="L1453">
        <f>IF(G1453="High",3,IF(G1453="Medium",2,1))</f>
        <v>1</v>
      </c>
    </row>
    <row r="1454">
      <c r="A1454" t="str">
        <v>R-01453</v>
      </c>
      <c r="B1454" t="str">
        <v>S-0243</v>
      </c>
      <c r="C1454" t="str">
        <v>Operational</v>
      </c>
      <c r="D1454" t="str">
        <v>Backup power/generator certification not yet confirmed</v>
      </c>
      <c r="E1454" t="str">
        <v>Medium</v>
      </c>
      <c r="F1454" t="str">
        <v>Medium</v>
      </c>
      <c r="G1454" t="str">
        <f>INDEX(Risk_Matrix!$B$2:$D$4,MATCH(E1454,Risk_Matrix!$A$2:$A$4,0),MATCH(F1454,Risk_Matrix!$B$1:$D$1,0))</f>
        <v>Medium</v>
      </c>
      <c r="H1454" s="1">
        <v>46181</v>
      </c>
      <c r="I1454" t="str">
        <v>Monitoring</v>
      </c>
      <c r="J1454" t="str">
        <v>Under active monitoring; escalate if trend worsens</v>
      </c>
      <c r="K1454" t="str">
        <v>Clinical Ops Manager</v>
      </c>
      <c r="L1454">
        <f>IF(G1454="High",3,IF(G1454="Medium",2,1))</f>
        <v>2</v>
      </c>
    </row>
    <row r="1455">
      <c r="A1455" t="str">
        <v>R-01454</v>
      </c>
      <c r="B1455" t="str">
        <v>S-0243</v>
      </c>
      <c r="C1455" t="str">
        <v>Compliance</v>
      </c>
      <c r="D1455" t="str">
        <v>Minor protocol deviation noted in a prior trial at this site</v>
      </c>
      <c r="E1455" t="str">
        <v>Medium</v>
      </c>
      <c r="F1455" t="str">
        <v>Medium</v>
      </c>
      <c r="G1455" t="str">
        <f>INDEX(Risk_Matrix!$B$2:$D$4,MATCH(E1455,Risk_Matrix!$A$2:$A$4,0),MATCH(F1455,Risk_Matrix!$B$1:$D$1,0))</f>
        <v>Medium</v>
      </c>
      <c r="H1455" s="1">
        <v>46056</v>
      </c>
      <c r="I1455" t="str">
        <v>Monitoring</v>
      </c>
      <c r="J1455" t="str">
        <v>Under active monitoring; escalate if trend worsens</v>
      </c>
      <c r="K1455" t="str">
        <v>Regulatory Affairs Lead</v>
      </c>
      <c r="L1455">
        <f>IF(G1455="High",3,IF(G1455="Medium",2,1))</f>
        <v>2</v>
      </c>
    </row>
    <row r="1456">
      <c r="A1456" t="str">
        <v>R-01455</v>
      </c>
      <c r="B1456" t="str">
        <v>S-0243</v>
      </c>
      <c r="C1456" t="str">
        <v>Enrollment</v>
      </c>
      <c r="D1456" t="str">
        <v>Historical seasonal enrollment slowdown observed at this site</v>
      </c>
      <c r="E1456" t="str">
        <v>Medium</v>
      </c>
      <c r="F1456" t="str">
        <v>Low</v>
      </c>
      <c r="G1456" t="str">
        <f>INDEX(Risk_Matrix!$B$2:$D$4,MATCH(E1456,Risk_Matrix!$A$2:$A$4,0),MATCH(F1456,Risk_Matrix!$B$1:$D$1,0))</f>
        <v>Low</v>
      </c>
      <c r="H1456" s="1">
        <v>46213</v>
      </c>
      <c r="I1456" t="str">
        <v>Monitoring</v>
      </c>
      <c r="J1456" t="str">
        <v>Under active monitoring; escalate if trend worsens</v>
      </c>
      <c r="K1456" t="str">
        <v>Study Start-Up Specialist</v>
      </c>
      <c r="L1456">
        <f>IF(G1456="High",3,IF(G1456="Medium",2,1))</f>
        <v>1</v>
      </c>
    </row>
    <row r="1457">
      <c r="A1457" t="str">
        <v>R-01456</v>
      </c>
      <c r="B1457" t="str">
        <v>S-0243</v>
      </c>
      <c r="C1457" t="str">
        <v>Competitive</v>
      </c>
      <c r="D1457" t="str">
        <v>One or more competing trials recruiting the same indication nearby</v>
      </c>
      <c r="E1457" t="str">
        <v>Medium</v>
      </c>
      <c r="F1457" t="str">
        <v>High</v>
      </c>
      <c r="G1457" t="str">
        <f>INDEX(Risk_Matrix!$B$2:$D$4,MATCH(E1457,Risk_Matrix!$A$2:$A$4,0),MATCH(F1457,Risk_Matrix!$B$1:$D$1,0))</f>
        <v>High</v>
      </c>
      <c r="H1457" s="1">
        <v>46118</v>
      </c>
      <c r="I1457" t="str">
        <v>Monitoring</v>
      </c>
      <c r="J1457" t="str">
        <v>Under active monitoring; escalate if trend worsens</v>
      </c>
      <c r="K1457" t="str">
        <v>Regulatory Affairs Lead</v>
      </c>
      <c r="L1457">
        <f>IF(G1457="High",3,IF(G1457="Medium",2,1))</f>
        <v>3</v>
      </c>
    </row>
    <row r="1458">
      <c r="A1458" t="str">
        <v>R-01457</v>
      </c>
      <c r="B1458" t="str">
        <v>S-0243</v>
      </c>
      <c r="C1458" t="str">
        <v>Regulatory</v>
      </c>
      <c r="D1458" t="str">
        <v>Recent local regulatory policy change may affect approval timeline</v>
      </c>
      <c r="E1458" t="str">
        <v>Low</v>
      </c>
      <c r="F1458" t="str">
        <v>Low</v>
      </c>
      <c r="G1458" t="str">
        <f>INDEX(Risk_Matrix!$B$2:$D$4,MATCH(E1458,Risk_Matrix!$A$2:$A$4,0),MATCH(F1458,Risk_Matrix!$B$1:$D$1,0))</f>
        <v>Low</v>
      </c>
      <c r="H1458" s="1">
        <v>46093</v>
      </c>
      <c r="I1458" t="str">
        <v>Monitoring</v>
      </c>
      <c r="J1458" t="str">
        <v>Tracking indicator reviewed at each monitoring visit</v>
      </c>
      <c r="K1458" t="str">
        <v>Regulatory Affairs Lead</v>
      </c>
      <c r="L1458">
        <f>IF(G1458="High",3,IF(G1458="Medium",2,1))</f>
        <v>1</v>
      </c>
    </row>
    <row r="1459">
      <c r="A1459" t="str">
        <v>R-01458</v>
      </c>
      <c r="B1459" t="str">
        <v>S-0243</v>
      </c>
      <c r="C1459" t="str">
        <v>Data Integrity</v>
      </c>
      <c r="D1459" t="str">
        <v>EDC query resolution time above sponsor benchmark historically</v>
      </c>
      <c r="E1459" t="str">
        <v>Low</v>
      </c>
      <c r="F1459" t="str">
        <v>Medium</v>
      </c>
      <c r="G1459" t="str">
        <f>INDEX(Risk_Matrix!$B$2:$D$4,MATCH(E1459,Risk_Matrix!$A$2:$A$4,0),MATCH(F1459,Risk_Matrix!$B$1:$D$1,0))</f>
        <v>Low</v>
      </c>
      <c r="H1459" s="1">
        <v>46207</v>
      </c>
      <c r="I1459" t="str">
        <v>Open</v>
      </c>
      <c r="J1459" t="str">
        <v>Mitigation plan to be defined during site initiation visit</v>
      </c>
      <c r="K1459" t="str">
        <v>Site Feasibility Lead</v>
      </c>
      <c r="L1459">
        <f>IF(G1459="High",3,IF(G1459="Medium",2,1))</f>
        <v>1</v>
      </c>
    </row>
    <row r="1460">
      <c r="A1460" t="str">
        <v>R-01459</v>
      </c>
      <c r="B1460" t="str">
        <v>S-0244</v>
      </c>
      <c r="C1460" t="str">
        <v>Operational</v>
      </c>
      <c r="D1460" t="str">
        <v>Clinical coordinator role currently open, may delay start-up</v>
      </c>
      <c r="E1460" t="str">
        <v>Medium</v>
      </c>
      <c r="F1460" t="str">
        <v>Low</v>
      </c>
      <c r="G1460" t="str">
        <f>INDEX(Risk_Matrix!$B$2:$D$4,MATCH(E1460,Risk_Matrix!$A$2:$A$4,0),MATCH(F1460,Risk_Matrix!$B$1:$D$1,0))</f>
        <v>Low</v>
      </c>
      <c r="H1460" s="1">
        <v>46062</v>
      </c>
      <c r="I1460" t="str">
        <v>Monitoring</v>
      </c>
      <c r="J1460" t="str">
        <v>Under active monitoring; escalate if trend worsens</v>
      </c>
      <c r="K1460" t="str">
        <v>Site Feasibility Lead</v>
      </c>
      <c r="L1460">
        <f>IF(G1460="High",3,IF(G1460="Medium",2,1))</f>
        <v>1</v>
      </c>
    </row>
    <row r="1461">
      <c r="A1461" t="str">
        <v>R-01460</v>
      </c>
      <c r="B1461" t="str">
        <v>S-0244</v>
      </c>
      <c r="C1461" t="str">
        <v>Compliance</v>
      </c>
      <c r="D1461" t="str">
        <v>Prior regulatory inspection finding not yet fully closed out</v>
      </c>
      <c r="E1461" t="str">
        <v>Low</v>
      </c>
      <c r="F1461" t="str">
        <v>Low</v>
      </c>
      <c r="G1461" t="str">
        <f>INDEX(Risk_Matrix!$B$2:$D$4,MATCH(E1461,Risk_Matrix!$A$2:$A$4,0),MATCH(F1461,Risk_Matrix!$B$1:$D$1,0))</f>
        <v>Low</v>
      </c>
      <c r="H1461" s="1">
        <v>46060</v>
      </c>
      <c r="I1461" t="str">
        <v>Closed</v>
      </c>
      <c r="J1461" t="str">
        <v>Issue closed out following corrective action</v>
      </c>
      <c r="K1461" t="str">
        <v>Regulatory Affairs Lead</v>
      </c>
      <c r="L1461">
        <f>IF(G1461="High",3,IF(G1461="Medium",2,1))</f>
        <v>1</v>
      </c>
    </row>
    <row r="1462">
      <c r="A1462" t="str">
        <v>R-01461</v>
      </c>
      <c r="B1462" t="str">
        <v>S-0244</v>
      </c>
      <c r="C1462" t="str">
        <v>Enrollment</v>
      </c>
      <c r="D1462" t="str">
        <v>Referral pipeline narrower than target eligible population</v>
      </c>
      <c r="E1462" t="str">
        <v>Low</v>
      </c>
      <c r="F1462" t="str">
        <v>Low</v>
      </c>
      <c r="G1462" t="str">
        <f>INDEX(Risk_Matrix!$B$2:$D$4,MATCH(E1462,Risk_Matrix!$A$2:$A$4,0),MATCH(F1462,Risk_Matrix!$B$1:$D$1,0))</f>
        <v>Low</v>
      </c>
      <c r="H1462" s="1">
        <v>46223</v>
      </c>
      <c r="I1462" t="str">
        <v>Open</v>
      </c>
      <c r="J1462" t="str">
        <v>Mitigation plan to be defined during site initiation visit</v>
      </c>
      <c r="K1462" t="str">
        <v>Site Feasibility Lead</v>
      </c>
      <c r="L1462">
        <f>IF(G1462="High",3,IF(G1462="Medium",2,1))</f>
        <v>1</v>
      </c>
    </row>
    <row r="1463">
      <c r="A1463" t="str">
        <v>R-01462</v>
      </c>
      <c r="B1463" t="str">
        <v>S-0244</v>
      </c>
      <c r="C1463" t="str">
        <v>Competitive</v>
      </c>
      <c r="D1463" t="str">
        <v>One or more competing trials recruiting the same indication nearby</v>
      </c>
      <c r="E1463" t="str">
        <v>Low</v>
      </c>
      <c r="F1463" t="str">
        <v>Medium</v>
      </c>
      <c r="G1463" t="str">
        <f>INDEX(Risk_Matrix!$B$2:$D$4,MATCH(E1463,Risk_Matrix!$A$2:$A$4,0),MATCH(F1463,Risk_Matrix!$B$1:$D$1,0))</f>
        <v>Low</v>
      </c>
      <c r="H1463" s="1">
        <v>46062</v>
      </c>
      <c r="I1463" t="str">
        <v>Monitoring</v>
      </c>
      <c r="J1463" t="str">
        <v>Under active monitoring; escalate if trend worsens</v>
      </c>
      <c r="K1463" t="str">
        <v>Clinical Ops Manager</v>
      </c>
      <c r="L1463">
        <f>IF(G1463="High",3,IF(G1463="Medium",2,1))</f>
        <v>1</v>
      </c>
    </row>
    <row r="1464">
      <c r="A1464" t="str">
        <v>R-01463</v>
      </c>
      <c r="B1464" t="str">
        <v>S-0244</v>
      </c>
      <c r="C1464" t="str">
        <v>Regulatory</v>
      </c>
      <c r="D1464" t="str">
        <v>Import/customs license renewal pending for investigational product</v>
      </c>
      <c r="E1464" t="str">
        <v>Low</v>
      </c>
      <c r="F1464" t="str">
        <v>Low</v>
      </c>
      <c r="G1464" t="str">
        <f>INDEX(Risk_Matrix!$B$2:$D$4,MATCH(E1464,Risk_Matrix!$A$2:$A$4,0),MATCH(F1464,Risk_Matrix!$B$1:$D$1,0))</f>
        <v>Low</v>
      </c>
      <c r="H1464" s="1">
        <v>46171</v>
      </c>
      <c r="I1464" t="str">
        <v>Open</v>
      </c>
      <c r="J1464" t="str">
        <v>Action plan pending sponsor/site review</v>
      </c>
      <c r="K1464" t="str">
        <v>Regulatory Affairs Lead</v>
      </c>
      <c r="L1464">
        <f>IF(G1464="High",3,IF(G1464="Medium",2,1))</f>
        <v>1</v>
      </c>
    </row>
    <row r="1465">
      <c r="A1465" t="str">
        <v>R-01464</v>
      </c>
      <c r="B1465" t="str">
        <v>S-0244</v>
      </c>
      <c r="C1465" t="str">
        <v>Data Integrity</v>
      </c>
      <c r="D1465" t="str">
        <v>EDC query resolution time above sponsor benchmark historically</v>
      </c>
      <c r="E1465" t="str">
        <v>Medium</v>
      </c>
      <c r="F1465" t="str">
        <v>High</v>
      </c>
      <c r="G1465" t="str">
        <f>INDEX(Risk_Matrix!$B$2:$D$4,MATCH(E1465,Risk_Matrix!$A$2:$A$4,0),MATCH(F1465,Risk_Matrix!$B$1:$D$1,0))</f>
        <v>High</v>
      </c>
      <c r="H1465" s="1">
        <v>46164</v>
      </c>
      <c r="I1465" t="str">
        <v>Open</v>
      </c>
      <c r="J1465" t="str">
        <v>Mitigation plan to be defined during site initiation visit</v>
      </c>
      <c r="K1465" t="str">
        <v>Data Management Lead</v>
      </c>
      <c r="L1465">
        <f>IF(G1465="High",3,IF(G1465="Medium",2,1))</f>
        <v>3</v>
      </c>
    </row>
    <row r="1466">
      <c r="A1466" t="str">
        <v>R-01465</v>
      </c>
      <c r="B1466" t="str">
        <v>S-0245</v>
      </c>
      <c r="C1466" t="str">
        <v>Operational</v>
      </c>
      <c r="D1466" t="str">
        <v>Clinical coordinator role currently open, may delay start-up</v>
      </c>
      <c r="E1466" t="str">
        <v>High</v>
      </c>
      <c r="F1466" t="str">
        <v>Low</v>
      </c>
      <c r="G1466" t="str">
        <f>INDEX(Risk_Matrix!$B$2:$D$4,MATCH(E1466,Risk_Matrix!$A$2:$A$4,0),MATCH(F1466,Risk_Matrix!$B$1:$D$1,0))</f>
        <v>Medium</v>
      </c>
      <c r="H1466" s="1">
        <v>46224</v>
      </c>
      <c r="I1466" t="str">
        <v>Open</v>
      </c>
      <c r="J1466" t="str">
        <v>Action plan pending sponsor/site review</v>
      </c>
      <c r="K1466" t="str">
        <v>Site Feasibility Lead</v>
      </c>
      <c r="L1466">
        <f>IF(G1466="High",3,IF(G1466="Medium",2,1))</f>
        <v>2</v>
      </c>
    </row>
    <row r="1467">
      <c r="A1467" t="str">
        <v>R-01466</v>
      </c>
      <c r="B1467" t="str">
        <v>S-0245</v>
      </c>
      <c r="C1467" t="str">
        <v>Compliance</v>
      </c>
      <c r="D1467" t="str">
        <v>Minor protocol deviation noted in a prior trial at this site</v>
      </c>
      <c r="E1467" t="str">
        <v>Low</v>
      </c>
      <c r="F1467" t="str">
        <v>Low</v>
      </c>
      <c r="G1467" t="str">
        <f>INDEX(Risk_Matrix!$B$2:$D$4,MATCH(E1467,Risk_Matrix!$A$2:$A$4,0),MATCH(F1467,Risk_Matrix!$B$1:$D$1,0))</f>
        <v>Low</v>
      </c>
      <c r="H1467" s="1">
        <v>46176</v>
      </c>
      <c r="I1467" t="str">
        <v>Mitigated</v>
      </c>
      <c r="J1467" t="str">
        <v>Mitigation actions completed; residual risk accepted</v>
      </c>
      <c r="K1467" t="str">
        <v>Data Management Lead</v>
      </c>
      <c r="L1467">
        <f>IF(G1467="High",3,IF(G1467="Medium",2,1))</f>
        <v>1</v>
      </c>
    </row>
    <row r="1468">
      <c r="A1468" t="str">
        <v>R-01467</v>
      </c>
      <c r="B1468" t="str">
        <v>S-0245</v>
      </c>
      <c r="C1468" t="str">
        <v>Enrollment</v>
      </c>
      <c r="D1468" t="str">
        <v>Referral pipeline narrower than target eligible population</v>
      </c>
      <c r="E1468" t="str">
        <v>High</v>
      </c>
      <c r="F1468" t="str">
        <v>Medium</v>
      </c>
      <c r="G1468" t="str">
        <f>INDEX(Risk_Matrix!$B$2:$D$4,MATCH(E1468,Risk_Matrix!$A$2:$A$4,0),MATCH(F1468,Risk_Matrix!$B$1:$D$1,0))</f>
        <v>High</v>
      </c>
      <c r="H1468" s="1">
        <v>46221</v>
      </c>
      <c r="I1468" t="str">
        <v>Open</v>
      </c>
      <c r="J1468" t="str">
        <v>Mitigation plan to be defined during site initiation visit</v>
      </c>
      <c r="K1468" t="str">
        <v>Study Start-Up Specialist</v>
      </c>
      <c r="L1468">
        <f>IF(G1468="High",3,IF(G1468="Medium",2,1))</f>
        <v>3</v>
      </c>
    </row>
    <row r="1469">
      <c r="A1469" t="str">
        <v>R-01468</v>
      </c>
      <c r="B1469" t="str">
        <v>S-0245</v>
      </c>
      <c r="C1469" t="str">
        <v>Competitive</v>
      </c>
      <c r="D1469" t="str">
        <v>Overlapping investigator commitments across concurrent trials</v>
      </c>
      <c r="E1469" t="str">
        <v>Medium</v>
      </c>
      <c r="F1469" t="str">
        <v>Medium</v>
      </c>
      <c r="G1469" t="str">
        <f>INDEX(Risk_Matrix!$B$2:$D$4,MATCH(E1469,Risk_Matrix!$A$2:$A$4,0),MATCH(F1469,Risk_Matrix!$B$1:$D$1,0))</f>
        <v>Medium</v>
      </c>
      <c r="H1469" s="1">
        <v>46075</v>
      </c>
      <c r="I1469" t="str">
        <v>Monitoring</v>
      </c>
      <c r="J1469" t="str">
        <v>Under active monitoring; escalate if trend worsens</v>
      </c>
      <c r="K1469" t="str">
        <v>Regulatory Affairs Lead</v>
      </c>
      <c r="L1469">
        <f>IF(G1469="High",3,IF(G1469="Medium",2,1))</f>
        <v>2</v>
      </c>
    </row>
    <row r="1470">
      <c r="A1470" t="str">
        <v>R-01469</v>
      </c>
      <c r="B1470" t="str">
        <v>S-0245</v>
      </c>
      <c r="C1470" t="str">
        <v>Regulatory</v>
      </c>
      <c r="D1470" t="str">
        <v>Import/customs license renewal pending for investigational product</v>
      </c>
      <c r="E1470" t="str">
        <v>Low</v>
      </c>
      <c r="F1470" t="str">
        <v>Medium</v>
      </c>
      <c r="G1470" t="str">
        <f>INDEX(Risk_Matrix!$B$2:$D$4,MATCH(E1470,Risk_Matrix!$A$2:$A$4,0),MATCH(F1470,Risk_Matrix!$B$1:$D$1,0))</f>
        <v>Low</v>
      </c>
      <c r="H1470" s="1">
        <v>46145</v>
      </c>
      <c r="I1470" t="str">
        <v>Monitoring</v>
      </c>
      <c r="J1470" t="str">
        <v>Tracking indicator reviewed at each monitoring visit</v>
      </c>
      <c r="K1470" t="str">
        <v>Regulatory Affairs Lead</v>
      </c>
      <c r="L1470">
        <f>IF(G1470="High",3,IF(G1470="Medium",2,1))</f>
        <v>1</v>
      </c>
    </row>
    <row r="1471">
      <c r="A1471" t="str">
        <v>R-01470</v>
      </c>
      <c r="B1471" t="str">
        <v>S-0245</v>
      </c>
      <c r="C1471" t="str">
        <v>Data Integrity</v>
      </c>
      <c r="D1471" t="str">
        <v>Site is new to the sponsor's EDC platform, limited track record</v>
      </c>
      <c r="E1471" t="str">
        <v>Medium</v>
      </c>
      <c r="F1471" t="str">
        <v>Low</v>
      </c>
      <c r="G1471" t="str">
        <f>INDEX(Risk_Matrix!$B$2:$D$4,MATCH(E1471,Risk_Matrix!$A$2:$A$4,0),MATCH(F1471,Risk_Matrix!$B$1:$D$1,0))</f>
        <v>Low</v>
      </c>
      <c r="H1471" s="1">
        <v>46137</v>
      </c>
      <c r="I1471" t="str">
        <v>Mitigated</v>
      </c>
      <c r="J1471" t="str">
        <v>Corrective action implemented; monitored at next visit</v>
      </c>
      <c r="K1471" t="str">
        <v>Data Management Lead</v>
      </c>
      <c r="L1471">
        <f>IF(G1471="High",3,IF(G1471="Medium",2,1))</f>
        <v>1</v>
      </c>
    </row>
    <row r="1472">
      <c r="A1472" t="str">
        <v>R-01471</v>
      </c>
      <c r="B1472" t="str">
        <v>S-0246</v>
      </c>
      <c r="C1472" t="str">
        <v>Operational</v>
      </c>
      <c r="D1472" t="str">
        <v>Backup power/generator certification not yet confirmed</v>
      </c>
      <c r="E1472" t="str">
        <v>Low</v>
      </c>
      <c r="F1472" t="str">
        <v>High</v>
      </c>
      <c r="G1472" t="str">
        <f>INDEX(Risk_Matrix!$B$2:$D$4,MATCH(E1472,Risk_Matrix!$A$2:$A$4,0),MATCH(F1472,Risk_Matrix!$B$1:$D$1,0))</f>
        <v>Medium</v>
      </c>
      <c r="H1472" s="1">
        <v>46198</v>
      </c>
      <c r="I1472" t="str">
        <v>Open</v>
      </c>
      <c r="J1472" t="str">
        <v>Action plan pending sponsor/site review</v>
      </c>
      <c r="K1472" t="str">
        <v>Site Feasibility Lead</v>
      </c>
      <c r="L1472">
        <f>IF(G1472="High",3,IF(G1472="Medium",2,1))</f>
        <v>2</v>
      </c>
    </row>
    <row r="1473">
      <c r="A1473" t="str">
        <v>R-01472</v>
      </c>
      <c r="B1473" t="str">
        <v>S-0246</v>
      </c>
      <c r="C1473" t="str">
        <v>Compliance</v>
      </c>
      <c r="D1473" t="str">
        <v>Prior regulatory inspection finding not yet fully closed out</v>
      </c>
      <c r="E1473" t="str">
        <v>Medium</v>
      </c>
      <c r="F1473" t="str">
        <v>High</v>
      </c>
      <c r="G1473" t="str">
        <f>INDEX(Risk_Matrix!$B$2:$D$4,MATCH(E1473,Risk_Matrix!$A$2:$A$4,0),MATCH(F1473,Risk_Matrix!$B$1:$D$1,0))</f>
        <v>High</v>
      </c>
      <c r="H1473" s="1">
        <v>46234</v>
      </c>
      <c r="I1473" t="str">
        <v>Open</v>
      </c>
      <c r="J1473" t="str">
        <v>Action plan pending sponsor/site review</v>
      </c>
      <c r="K1473" t="str">
        <v>Regulatory Affairs Lead</v>
      </c>
      <c r="L1473">
        <f>IF(G1473="High",3,IF(G1473="Medium",2,1))</f>
        <v>3</v>
      </c>
    </row>
    <row r="1474">
      <c r="A1474" t="str">
        <v>R-01473</v>
      </c>
      <c r="B1474" t="str">
        <v>S-0246</v>
      </c>
      <c r="C1474" t="str">
        <v>Enrollment</v>
      </c>
      <c r="D1474" t="str">
        <v>Referral pipeline narrower than target eligible population</v>
      </c>
      <c r="E1474" t="str">
        <v>Medium</v>
      </c>
      <c r="F1474" t="str">
        <v>Medium</v>
      </c>
      <c r="G1474" t="str">
        <f>INDEX(Risk_Matrix!$B$2:$D$4,MATCH(E1474,Risk_Matrix!$A$2:$A$4,0),MATCH(F1474,Risk_Matrix!$B$1:$D$1,0))</f>
        <v>Medium</v>
      </c>
      <c r="H1474" s="1">
        <v>46213</v>
      </c>
      <c r="I1474" t="str">
        <v>Monitoring</v>
      </c>
      <c r="J1474" t="str">
        <v>Tracking indicator reviewed at each monitoring visit</v>
      </c>
      <c r="K1474" t="str">
        <v>Site Feasibility Lead</v>
      </c>
      <c r="L1474">
        <f>IF(G1474="High",3,IF(G1474="Medium",2,1))</f>
        <v>2</v>
      </c>
    </row>
    <row r="1475">
      <c r="A1475" t="str">
        <v>R-01474</v>
      </c>
      <c r="B1475" t="str">
        <v>S-0246</v>
      </c>
      <c r="C1475" t="str">
        <v>Competitive</v>
      </c>
      <c r="D1475" t="str">
        <v>Shared patient pool with an adjacent high-volume site</v>
      </c>
      <c r="E1475" t="str">
        <v>High</v>
      </c>
      <c r="F1475" t="str">
        <v>Medium</v>
      </c>
      <c r="G1475" t="str">
        <f>INDEX(Risk_Matrix!$B$2:$D$4,MATCH(E1475,Risk_Matrix!$A$2:$A$4,0),MATCH(F1475,Risk_Matrix!$B$1:$D$1,0))</f>
        <v>High</v>
      </c>
      <c r="H1475" s="1">
        <v>46085</v>
      </c>
      <c r="I1475" t="str">
        <v>Monitoring</v>
      </c>
      <c r="J1475" t="str">
        <v>Tracking indicator reviewed at each monitoring visit</v>
      </c>
      <c r="K1475" t="str">
        <v>Clinical Ops Manager</v>
      </c>
      <c r="L1475">
        <f>IF(G1475="High",3,IF(G1475="Medium",2,1))</f>
        <v>3</v>
      </c>
    </row>
    <row r="1476">
      <c r="A1476" t="str">
        <v>R-01475</v>
      </c>
      <c r="B1476" t="str">
        <v>S-0246</v>
      </c>
      <c r="C1476" t="str">
        <v>Regulatory</v>
      </c>
      <c r="D1476" t="str">
        <v>Local ethics committee review queue longer than regional average</v>
      </c>
      <c r="E1476" t="str">
        <v>Low</v>
      </c>
      <c r="F1476" t="str">
        <v>Low</v>
      </c>
      <c r="G1476" t="str">
        <f>INDEX(Risk_Matrix!$B$2:$D$4,MATCH(E1476,Risk_Matrix!$A$2:$A$4,0),MATCH(F1476,Risk_Matrix!$B$1:$D$1,0))</f>
        <v>Low</v>
      </c>
      <c r="H1476" s="1">
        <v>46225</v>
      </c>
      <c r="I1476" t="str">
        <v>Closed</v>
      </c>
      <c r="J1476" t="str">
        <v>Issue closed out following corrective action</v>
      </c>
      <c r="K1476" t="str">
        <v>Regulatory Affairs Lead</v>
      </c>
      <c r="L1476">
        <f>IF(G1476="High",3,IF(G1476="Medium",2,1))</f>
        <v>1</v>
      </c>
    </row>
    <row r="1477">
      <c r="A1477" t="str">
        <v>R-01476</v>
      </c>
      <c r="B1477" t="str">
        <v>S-0246</v>
      </c>
      <c r="C1477" t="str">
        <v>Data Integrity</v>
      </c>
      <c r="D1477" t="str">
        <v>Site is new to the sponsor's EDC platform, limited track record</v>
      </c>
      <c r="E1477" t="str">
        <v>Low</v>
      </c>
      <c r="F1477" t="str">
        <v>Low</v>
      </c>
      <c r="G1477" t="str">
        <f>INDEX(Risk_Matrix!$B$2:$D$4,MATCH(E1477,Risk_Matrix!$A$2:$A$4,0),MATCH(F1477,Risk_Matrix!$B$1:$D$1,0))</f>
        <v>Low</v>
      </c>
      <c r="H1477" s="1">
        <v>46201</v>
      </c>
      <c r="I1477" t="str">
        <v>Mitigated</v>
      </c>
      <c r="J1477" t="str">
        <v>Mitigation actions completed; residual risk accepted</v>
      </c>
      <c r="K1477" t="str">
        <v>Data Management Lead</v>
      </c>
      <c r="L1477">
        <f>IF(G1477="High",3,IF(G1477="Medium",2,1))</f>
        <v>1</v>
      </c>
    </row>
    <row r="1478">
      <c r="A1478" t="str">
        <v>R-01477</v>
      </c>
      <c r="B1478" t="str">
        <v>S-0247</v>
      </c>
      <c r="C1478" t="str">
        <v>Operational</v>
      </c>
      <c r="D1478" t="str">
        <v>Backup power/generator certification not yet confirmed</v>
      </c>
      <c r="E1478" t="str">
        <v>Medium</v>
      </c>
      <c r="F1478" t="str">
        <v>Medium</v>
      </c>
      <c r="G1478" t="str">
        <f>INDEX(Risk_Matrix!$B$2:$D$4,MATCH(E1478,Risk_Matrix!$A$2:$A$4,0),MATCH(F1478,Risk_Matrix!$B$1:$D$1,0))</f>
        <v>Medium</v>
      </c>
      <c r="H1478" s="1">
        <v>46217</v>
      </c>
      <c r="I1478" t="str">
        <v>Monitoring</v>
      </c>
      <c r="J1478" t="str">
        <v>Tracking indicator reviewed at each monitoring visit</v>
      </c>
      <c r="K1478" t="str">
        <v>Clinical Ops Manager</v>
      </c>
      <c r="L1478">
        <f>IF(G1478="High",3,IF(G1478="Medium",2,1))</f>
        <v>2</v>
      </c>
    </row>
    <row r="1479">
      <c r="A1479" t="str">
        <v>R-01478</v>
      </c>
      <c r="B1479" t="str">
        <v>S-0247</v>
      </c>
      <c r="C1479" t="str">
        <v>Compliance</v>
      </c>
      <c r="D1479" t="str">
        <v>Informed consent documentation gap flagged in last internal audit</v>
      </c>
      <c r="E1479" t="str">
        <v>Low</v>
      </c>
      <c r="F1479" t="str">
        <v>Low</v>
      </c>
      <c r="G1479" t="str">
        <f>INDEX(Risk_Matrix!$B$2:$D$4,MATCH(E1479,Risk_Matrix!$A$2:$A$4,0),MATCH(F1479,Risk_Matrix!$B$1:$D$1,0))</f>
        <v>Low</v>
      </c>
      <c r="H1479" s="1">
        <v>46229</v>
      </c>
      <c r="I1479" t="str">
        <v>Mitigated</v>
      </c>
      <c r="J1479" t="str">
        <v>Mitigation actions completed; residual risk accepted</v>
      </c>
      <c r="K1479" t="str">
        <v>Data Management Lead</v>
      </c>
      <c r="L1479">
        <f>IF(G1479="High",3,IF(G1479="Medium",2,1))</f>
        <v>1</v>
      </c>
    </row>
    <row r="1480">
      <c r="A1480" t="str">
        <v>R-01479</v>
      </c>
      <c r="B1480" t="str">
        <v>S-0247</v>
      </c>
      <c r="C1480" t="str">
        <v>Enrollment</v>
      </c>
      <c r="D1480" t="str">
        <v>Historical seasonal enrollment slowdown observed at this site</v>
      </c>
      <c r="E1480" t="str">
        <v>High</v>
      </c>
      <c r="F1480" t="str">
        <v>High</v>
      </c>
      <c r="G1480" t="str">
        <f>INDEX(Risk_Matrix!$B$2:$D$4,MATCH(E1480,Risk_Matrix!$A$2:$A$4,0),MATCH(F1480,Risk_Matrix!$B$1:$D$1,0))</f>
        <v>High</v>
      </c>
      <c r="H1480" s="1">
        <v>46172</v>
      </c>
      <c r="I1480" t="str">
        <v>Monitoring</v>
      </c>
      <c r="J1480" t="str">
        <v>Tracking indicator reviewed at each monitoring visit</v>
      </c>
      <c r="K1480" t="str">
        <v>Study Start-Up Specialist</v>
      </c>
      <c r="L1480">
        <f>IF(G1480="High",3,IF(G1480="Medium",2,1))</f>
        <v>3</v>
      </c>
    </row>
    <row r="1481">
      <c r="A1481" t="str">
        <v>R-01480</v>
      </c>
      <c r="B1481" t="str">
        <v>S-0247</v>
      </c>
      <c r="C1481" t="str">
        <v>Competitive</v>
      </c>
      <c r="D1481" t="str">
        <v>One or more competing trials recruiting the same indication nearby</v>
      </c>
      <c r="E1481" t="str">
        <v>Medium</v>
      </c>
      <c r="F1481" t="str">
        <v>Medium</v>
      </c>
      <c r="G1481" t="str">
        <f>INDEX(Risk_Matrix!$B$2:$D$4,MATCH(E1481,Risk_Matrix!$A$2:$A$4,0),MATCH(F1481,Risk_Matrix!$B$1:$D$1,0))</f>
        <v>Medium</v>
      </c>
      <c r="H1481" s="1">
        <v>46220</v>
      </c>
      <c r="I1481" t="str">
        <v>Open</v>
      </c>
      <c r="J1481" t="str">
        <v>Action plan pending sponsor/site review</v>
      </c>
      <c r="K1481" t="str">
        <v>Clinical Ops Manager</v>
      </c>
      <c r="L1481">
        <f>IF(G1481="High",3,IF(G1481="Medium",2,1))</f>
        <v>2</v>
      </c>
    </row>
    <row r="1482">
      <c r="A1482" t="str">
        <v>R-01481</v>
      </c>
      <c r="B1482" t="str">
        <v>S-0247</v>
      </c>
      <c r="C1482" t="str">
        <v>Regulatory</v>
      </c>
      <c r="D1482" t="str">
        <v>Import/customs license renewal pending for investigational product</v>
      </c>
      <c r="E1482" t="str">
        <v>Medium</v>
      </c>
      <c r="F1482" t="str">
        <v>Low</v>
      </c>
      <c r="G1482" t="str">
        <f>INDEX(Risk_Matrix!$B$2:$D$4,MATCH(E1482,Risk_Matrix!$A$2:$A$4,0),MATCH(F1482,Risk_Matrix!$B$1:$D$1,0))</f>
        <v>Low</v>
      </c>
      <c r="H1482" s="1">
        <v>46220</v>
      </c>
      <c r="I1482" t="str">
        <v>Closed</v>
      </c>
      <c r="J1482" t="str">
        <v>Resolved; no further action required</v>
      </c>
      <c r="K1482" t="str">
        <v>Study Start-Up Specialist</v>
      </c>
      <c r="L1482">
        <f>IF(G1482="High",3,IF(G1482="Medium",2,1))</f>
        <v>1</v>
      </c>
    </row>
    <row r="1483">
      <c r="A1483" t="str">
        <v>R-01482</v>
      </c>
      <c r="B1483" t="str">
        <v>S-0247</v>
      </c>
      <c r="C1483" t="str">
        <v>Data Integrity</v>
      </c>
      <c r="D1483" t="str">
        <v>Source data verification gap flagged in a previous monitoring visit</v>
      </c>
      <c r="E1483" t="str">
        <v>High</v>
      </c>
      <c r="F1483" t="str">
        <v>High</v>
      </c>
      <c r="G1483" t="str">
        <f>INDEX(Risk_Matrix!$B$2:$D$4,MATCH(E1483,Risk_Matrix!$A$2:$A$4,0),MATCH(F1483,Risk_Matrix!$B$1:$D$1,0))</f>
        <v>High</v>
      </c>
      <c r="H1483" s="1">
        <v>46163</v>
      </c>
      <c r="I1483" t="str">
        <v>Open</v>
      </c>
      <c r="J1483" t="str">
        <v>Action plan pending sponsor/site review</v>
      </c>
      <c r="K1483" t="str">
        <v>Data Management Lead</v>
      </c>
      <c r="L1483">
        <f>IF(G1483="High",3,IF(G1483="Medium",2,1))</f>
        <v>3</v>
      </c>
    </row>
    <row r="1484">
      <c r="A1484" t="str">
        <v>R-01483</v>
      </c>
      <c r="B1484" t="str">
        <v>S-0248</v>
      </c>
      <c r="C1484" t="str">
        <v>Operational</v>
      </c>
      <c r="D1484" t="str">
        <v>Key equipment calibration/certification renewal pending</v>
      </c>
      <c r="E1484" t="str">
        <v>Medium</v>
      </c>
      <c r="F1484" t="str">
        <v>Medium</v>
      </c>
      <c r="G1484" t="str">
        <f>INDEX(Risk_Matrix!$B$2:$D$4,MATCH(E1484,Risk_Matrix!$A$2:$A$4,0),MATCH(F1484,Risk_Matrix!$B$1:$D$1,0))</f>
        <v>Medium</v>
      </c>
      <c r="H1484" s="1">
        <v>46161</v>
      </c>
      <c r="I1484" t="str">
        <v>Monitoring</v>
      </c>
      <c r="J1484" t="str">
        <v>Under active monitoring; escalate if trend worsens</v>
      </c>
      <c r="K1484" t="str">
        <v>Site Feasibility Lead</v>
      </c>
      <c r="L1484">
        <f>IF(G1484="High",3,IF(G1484="Medium",2,1))</f>
        <v>2</v>
      </c>
    </row>
    <row r="1485">
      <c r="A1485" t="str">
        <v>R-01484</v>
      </c>
      <c r="B1485" t="str">
        <v>S-0248</v>
      </c>
      <c r="C1485" t="str">
        <v>Compliance</v>
      </c>
      <c r="D1485" t="str">
        <v>Prior regulatory inspection finding not yet fully closed out</v>
      </c>
      <c r="E1485" t="str">
        <v>Low</v>
      </c>
      <c r="F1485" t="str">
        <v>Low</v>
      </c>
      <c r="G1485" t="str">
        <f>INDEX(Risk_Matrix!$B$2:$D$4,MATCH(E1485,Risk_Matrix!$A$2:$A$4,0),MATCH(F1485,Risk_Matrix!$B$1:$D$1,0))</f>
        <v>Low</v>
      </c>
      <c r="H1485" s="1">
        <v>46083</v>
      </c>
      <c r="I1485" t="str">
        <v>Monitoring</v>
      </c>
      <c r="J1485" t="str">
        <v>Under active monitoring; escalate if trend worsens</v>
      </c>
      <c r="K1485" t="str">
        <v>Regulatory Affairs Lead</v>
      </c>
      <c r="L1485">
        <f>IF(G1485="High",3,IF(G1485="Medium",2,1))</f>
        <v>1</v>
      </c>
    </row>
    <row r="1486">
      <c r="A1486" t="str">
        <v>R-01485</v>
      </c>
      <c r="B1486" t="str">
        <v>S-0248</v>
      </c>
      <c r="C1486" t="str">
        <v>Enrollment</v>
      </c>
      <c r="D1486" t="str">
        <v>Screen failure rate above regional average in past studies</v>
      </c>
      <c r="E1486" t="str">
        <v>Low</v>
      </c>
      <c r="F1486" t="str">
        <v>Medium</v>
      </c>
      <c r="G1486" t="str">
        <f>INDEX(Risk_Matrix!$B$2:$D$4,MATCH(E1486,Risk_Matrix!$A$2:$A$4,0),MATCH(F1486,Risk_Matrix!$B$1:$D$1,0))</f>
        <v>Low</v>
      </c>
      <c r="H1486" s="1">
        <v>46168</v>
      </c>
      <c r="I1486" t="str">
        <v>Open</v>
      </c>
      <c r="J1486" t="str">
        <v>Action plan pending sponsor/site review</v>
      </c>
      <c r="K1486" t="str">
        <v>Site Feasibility Lead</v>
      </c>
      <c r="L1486">
        <f>IF(G1486="High",3,IF(G1486="Medium",2,1))</f>
        <v>1</v>
      </c>
    </row>
    <row r="1487">
      <c r="A1487" t="str">
        <v>R-01486</v>
      </c>
      <c r="B1487" t="str">
        <v>S-0248</v>
      </c>
      <c r="C1487" t="str">
        <v>Competitive</v>
      </c>
      <c r="D1487" t="str">
        <v>Overlapping investigator commitments across concurrent trials</v>
      </c>
      <c r="E1487" t="str">
        <v>Medium</v>
      </c>
      <c r="F1487" t="str">
        <v>Low</v>
      </c>
      <c r="G1487" t="str">
        <f>INDEX(Risk_Matrix!$B$2:$D$4,MATCH(E1487,Risk_Matrix!$A$2:$A$4,0),MATCH(F1487,Risk_Matrix!$B$1:$D$1,0))</f>
        <v>Low</v>
      </c>
      <c r="H1487" s="1">
        <v>46229</v>
      </c>
      <c r="I1487" t="str">
        <v>Mitigated</v>
      </c>
      <c r="J1487" t="str">
        <v>Mitigation actions completed; residual risk accepted</v>
      </c>
      <c r="K1487" t="str">
        <v>Clinical Ops Manager</v>
      </c>
      <c r="L1487">
        <f>IF(G1487="High",3,IF(G1487="Medium",2,1))</f>
        <v>1</v>
      </c>
    </row>
    <row r="1488">
      <c r="A1488" t="str">
        <v>R-01487</v>
      </c>
      <c r="B1488" t="str">
        <v>S-0248</v>
      </c>
      <c r="C1488" t="str">
        <v>Regulatory</v>
      </c>
      <c r="D1488" t="str">
        <v>Recent local regulatory policy change may affect approval timeline</v>
      </c>
      <c r="E1488" t="str">
        <v>Low</v>
      </c>
      <c r="F1488" t="str">
        <v>High</v>
      </c>
      <c r="G1488" t="str">
        <f>INDEX(Risk_Matrix!$B$2:$D$4,MATCH(E1488,Risk_Matrix!$A$2:$A$4,0),MATCH(F1488,Risk_Matrix!$B$1:$D$1,0))</f>
        <v>Medium</v>
      </c>
      <c r="H1488" s="1">
        <v>46076</v>
      </c>
      <c r="I1488" t="str">
        <v>Monitoring</v>
      </c>
      <c r="J1488" t="str">
        <v>Tracking indicator reviewed at each monitoring visit</v>
      </c>
      <c r="K1488" t="str">
        <v>Regulatory Affairs Lead</v>
      </c>
      <c r="L1488">
        <f>IF(G1488="High",3,IF(G1488="Medium",2,1))</f>
        <v>2</v>
      </c>
    </row>
    <row r="1489">
      <c r="A1489" t="str">
        <v>R-01488</v>
      </c>
      <c r="B1489" t="str">
        <v>S-0248</v>
      </c>
      <c r="C1489" t="str">
        <v>Data Integrity</v>
      </c>
      <c r="D1489" t="str">
        <v>EDC query resolution time above sponsor benchmark historically</v>
      </c>
      <c r="E1489" t="str">
        <v>High</v>
      </c>
      <c r="F1489" t="str">
        <v>Medium</v>
      </c>
      <c r="G1489" t="str">
        <f>INDEX(Risk_Matrix!$B$2:$D$4,MATCH(E1489,Risk_Matrix!$A$2:$A$4,0),MATCH(F1489,Risk_Matrix!$B$1:$D$1,0))</f>
        <v>High</v>
      </c>
      <c r="H1489" s="1">
        <v>46174</v>
      </c>
      <c r="I1489" t="str">
        <v>Monitoring</v>
      </c>
      <c r="J1489" t="str">
        <v>Under active monitoring; escalate if trend worsens</v>
      </c>
      <c r="K1489" t="str">
        <v>Data Management Lead</v>
      </c>
      <c r="L1489">
        <f>IF(G1489="High",3,IF(G1489="Medium",2,1))</f>
        <v>3</v>
      </c>
    </row>
    <row r="1490">
      <c r="A1490" t="str">
        <v>R-01489</v>
      </c>
      <c r="B1490" t="str">
        <v>S-0249</v>
      </c>
      <c r="C1490" t="str">
        <v>Operational</v>
      </c>
      <c r="D1490" t="str">
        <v>Clinical coordinator role currently open, may delay start-up</v>
      </c>
      <c r="E1490" t="str">
        <v>Low</v>
      </c>
      <c r="F1490" t="str">
        <v>Medium</v>
      </c>
      <c r="G1490" t="str">
        <f>INDEX(Risk_Matrix!$B$2:$D$4,MATCH(E1490,Risk_Matrix!$A$2:$A$4,0),MATCH(F1490,Risk_Matrix!$B$1:$D$1,0))</f>
        <v>Low</v>
      </c>
      <c r="H1490" s="1">
        <v>46195</v>
      </c>
      <c r="I1490" t="str">
        <v>Monitoring</v>
      </c>
      <c r="J1490" t="str">
        <v>Under active monitoring; escalate if trend worsens</v>
      </c>
      <c r="K1490" t="str">
        <v>Clinical Ops Manager</v>
      </c>
      <c r="L1490">
        <f>IF(G1490="High",3,IF(G1490="Medium",2,1))</f>
        <v>1</v>
      </c>
    </row>
    <row r="1491">
      <c r="A1491" t="str">
        <v>R-01490</v>
      </c>
      <c r="B1491" t="str">
        <v>S-0249</v>
      </c>
      <c r="C1491" t="str">
        <v>Compliance</v>
      </c>
      <c r="D1491" t="str">
        <v>Minor protocol deviation noted in a prior trial at this site</v>
      </c>
      <c r="E1491" t="str">
        <v>Medium</v>
      </c>
      <c r="F1491" t="str">
        <v>High</v>
      </c>
      <c r="G1491" t="str">
        <f>INDEX(Risk_Matrix!$B$2:$D$4,MATCH(E1491,Risk_Matrix!$A$2:$A$4,0),MATCH(F1491,Risk_Matrix!$B$1:$D$1,0))</f>
        <v>High</v>
      </c>
      <c r="H1491" s="1">
        <v>46221</v>
      </c>
      <c r="I1491" t="str">
        <v>Monitoring</v>
      </c>
      <c r="J1491" t="str">
        <v>Under active monitoring; escalate if trend worsens</v>
      </c>
      <c r="K1491" t="str">
        <v>Data Management Lead</v>
      </c>
      <c r="L1491">
        <f>IF(G1491="High",3,IF(G1491="Medium",2,1))</f>
        <v>3</v>
      </c>
    </row>
    <row r="1492">
      <c r="A1492" t="str">
        <v>R-01491</v>
      </c>
      <c r="B1492" t="str">
        <v>S-0249</v>
      </c>
      <c r="C1492" t="str">
        <v>Enrollment</v>
      </c>
      <c r="D1492" t="str">
        <v>Screen failure rate above regional average in past studies</v>
      </c>
      <c r="E1492" t="str">
        <v>Low</v>
      </c>
      <c r="F1492" t="str">
        <v>Low</v>
      </c>
      <c r="G1492" t="str">
        <f>INDEX(Risk_Matrix!$B$2:$D$4,MATCH(E1492,Risk_Matrix!$A$2:$A$4,0),MATCH(F1492,Risk_Matrix!$B$1:$D$1,0))</f>
        <v>Low</v>
      </c>
      <c r="H1492" s="1">
        <v>46215</v>
      </c>
      <c r="I1492" t="str">
        <v>Open</v>
      </c>
      <c r="J1492" t="str">
        <v>Action plan pending sponsor/site review</v>
      </c>
      <c r="K1492" t="str">
        <v>Site Feasibility Lead</v>
      </c>
      <c r="L1492">
        <f>IF(G1492="High",3,IF(G1492="Medium",2,1))</f>
        <v>1</v>
      </c>
    </row>
    <row r="1493">
      <c r="A1493" t="str">
        <v>R-01492</v>
      </c>
      <c r="B1493" t="str">
        <v>S-0249</v>
      </c>
      <c r="C1493" t="str">
        <v>Competitive</v>
      </c>
      <c r="D1493" t="str">
        <v>Shared patient pool with an adjacent high-volume site</v>
      </c>
      <c r="E1493" t="str">
        <v>Medium</v>
      </c>
      <c r="F1493" t="str">
        <v>Low</v>
      </c>
      <c r="G1493" t="str">
        <f>INDEX(Risk_Matrix!$B$2:$D$4,MATCH(E1493,Risk_Matrix!$A$2:$A$4,0),MATCH(F1493,Risk_Matrix!$B$1:$D$1,0))</f>
        <v>Low</v>
      </c>
      <c r="H1493" s="1">
        <v>46191</v>
      </c>
      <c r="I1493" t="str">
        <v>Open</v>
      </c>
      <c r="J1493" t="str">
        <v>Mitigation plan to be defined during site initiation visit</v>
      </c>
      <c r="K1493" t="str">
        <v>Clinical Ops Manager</v>
      </c>
      <c r="L1493">
        <f>IF(G1493="High",3,IF(G1493="Medium",2,1))</f>
        <v>1</v>
      </c>
    </row>
    <row r="1494">
      <c r="A1494" t="str">
        <v>R-01493</v>
      </c>
      <c r="B1494" t="str">
        <v>S-0249</v>
      </c>
      <c r="C1494" t="str">
        <v>Regulatory</v>
      </c>
      <c r="D1494" t="str">
        <v>Import/customs license renewal pending for investigational product</v>
      </c>
      <c r="E1494" t="str">
        <v>Low</v>
      </c>
      <c r="F1494" t="str">
        <v>Low</v>
      </c>
      <c r="G1494" t="str">
        <f>INDEX(Risk_Matrix!$B$2:$D$4,MATCH(E1494,Risk_Matrix!$A$2:$A$4,0),MATCH(F1494,Risk_Matrix!$B$1:$D$1,0))</f>
        <v>Low</v>
      </c>
      <c r="H1494" s="1">
        <v>46196</v>
      </c>
      <c r="I1494" t="str">
        <v>Open</v>
      </c>
      <c r="J1494" t="str">
        <v>Mitigation plan to be defined during site initiation visit</v>
      </c>
      <c r="K1494" t="str">
        <v>Regulatory Affairs Lead</v>
      </c>
      <c r="L1494">
        <f>IF(G1494="High",3,IF(G1494="Medium",2,1))</f>
        <v>1</v>
      </c>
    </row>
    <row r="1495">
      <c r="A1495" t="str">
        <v>R-01494</v>
      </c>
      <c r="B1495" t="str">
        <v>S-0249</v>
      </c>
      <c r="C1495" t="str">
        <v>Data Integrity</v>
      </c>
      <c r="D1495" t="str">
        <v>EDC query resolution time above sponsor benchmark historically</v>
      </c>
      <c r="E1495" t="str">
        <v>Low</v>
      </c>
      <c r="F1495" t="str">
        <v>Medium</v>
      </c>
      <c r="G1495" t="str">
        <f>INDEX(Risk_Matrix!$B$2:$D$4,MATCH(E1495,Risk_Matrix!$A$2:$A$4,0),MATCH(F1495,Risk_Matrix!$B$1:$D$1,0))</f>
        <v>Low</v>
      </c>
      <c r="H1495" s="1">
        <v>46088</v>
      </c>
      <c r="I1495" t="str">
        <v>Monitoring</v>
      </c>
      <c r="J1495" t="str">
        <v>Under active monitoring; escalate if trend worsens</v>
      </c>
      <c r="K1495" t="str">
        <v>Data Management Lead</v>
      </c>
      <c r="L1495">
        <f>IF(G1495="High",3,IF(G1495="Medium",2,1))</f>
        <v>1</v>
      </c>
    </row>
    <row r="1496">
      <c r="A1496" t="str">
        <v>R-01495</v>
      </c>
      <c r="B1496" t="str">
        <v>S-0250</v>
      </c>
      <c r="C1496" t="str">
        <v>Operational</v>
      </c>
      <c r="D1496" t="str">
        <v>Key equipment calibration/certification renewal pending</v>
      </c>
      <c r="E1496" t="str">
        <v>Low</v>
      </c>
      <c r="F1496" t="str">
        <v>Low</v>
      </c>
      <c r="G1496" t="str">
        <f>INDEX(Risk_Matrix!$B$2:$D$4,MATCH(E1496,Risk_Matrix!$A$2:$A$4,0),MATCH(F1496,Risk_Matrix!$B$1:$D$1,0))</f>
        <v>Low</v>
      </c>
      <c r="H1496" s="1">
        <v>46164</v>
      </c>
      <c r="I1496" t="str">
        <v>Closed</v>
      </c>
      <c r="J1496" t="str">
        <v>Issue closed out following corrective action</v>
      </c>
      <c r="K1496" t="str">
        <v>Clinical Ops Manager</v>
      </c>
      <c r="L1496">
        <f>IF(G1496="High",3,IF(G1496="Medium",2,1))</f>
        <v>1</v>
      </c>
    </row>
    <row r="1497">
      <c r="A1497" t="str">
        <v>R-01496</v>
      </c>
      <c r="B1497" t="str">
        <v>S-0250</v>
      </c>
      <c r="C1497" t="str">
        <v>Compliance</v>
      </c>
      <c r="D1497" t="str">
        <v>Minor protocol deviation noted in a prior trial at this site</v>
      </c>
      <c r="E1497" t="str">
        <v>Medium</v>
      </c>
      <c r="F1497" t="str">
        <v>Medium</v>
      </c>
      <c r="G1497" t="str">
        <f>INDEX(Risk_Matrix!$B$2:$D$4,MATCH(E1497,Risk_Matrix!$A$2:$A$4,0),MATCH(F1497,Risk_Matrix!$B$1:$D$1,0))</f>
        <v>Medium</v>
      </c>
      <c r="H1497" s="1">
        <v>46103</v>
      </c>
      <c r="I1497" t="str">
        <v>Monitoring</v>
      </c>
      <c r="J1497" t="str">
        <v>Under active monitoring; escalate if trend worsens</v>
      </c>
      <c r="K1497" t="str">
        <v>Data Management Lead</v>
      </c>
      <c r="L1497">
        <f>IF(G1497="High",3,IF(G1497="Medium",2,1))</f>
        <v>2</v>
      </c>
    </row>
    <row r="1498">
      <c r="A1498" t="str">
        <v>R-01497</v>
      </c>
      <c r="B1498" t="str">
        <v>S-0250</v>
      </c>
      <c r="C1498" t="str">
        <v>Enrollment</v>
      </c>
      <c r="D1498" t="str">
        <v>Screen failure rate above regional average in past studies</v>
      </c>
      <c r="E1498" t="str">
        <v>Low</v>
      </c>
      <c r="F1498" t="str">
        <v>Medium</v>
      </c>
      <c r="G1498" t="str">
        <f>INDEX(Risk_Matrix!$B$2:$D$4,MATCH(E1498,Risk_Matrix!$A$2:$A$4,0),MATCH(F1498,Risk_Matrix!$B$1:$D$1,0))</f>
        <v>Low</v>
      </c>
      <c r="H1498" s="1">
        <v>46206</v>
      </c>
      <c r="I1498" t="str">
        <v>Closed</v>
      </c>
      <c r="J1498" t="str">
        <v>Resolved; no further action required</v>
      </c>
      <c r="K1498" t="str">
        <v>Site Feasibility Lead</v>
      </c>
      <c r="L1498">
        <f>IF(G1498="High",3,IF(G1498="Medium",2,1))</f>
        <v>1</v>
      </c>
    </row>
    <row r="1499">
      <c r="A1499" t="str">
        <v>R-01498</v>
      </c>
      <c r="B1499" t="str">
        <v>S-0250</v>
      </c>
      <c r="C1499" t="str">
        <v>Competitive</v>
      </c>
      <c r="D1499" t="str">
        <v>Shared patient pool with an adjacent high-volume site</v>
      </c>
      <c r="E1499" t="str">
        <v>Medium</v>
      </c>
      <c r="F1499" t="str">
        <v>Low</v>
      </c>
      <c r="G1499" t="str">
        <f>INDEX(Risk_Matrix!$B$2:$D$4,MATCH(E1499,Risk_Matrix!$A$2:$A$4,0),MATCH(F1499,Risk_Matrix!$B$1:$D$1,0))</f>
        <v>Low</v>
      </c>
      <c r="H1499" s="1">
        <v>46159</v>
      </c>
      <c r="I1499" t="str">
        <v>Open</v>
      </c>
      <c r="J1499" t="str">
        <v>Mitigation plan to be defined during site initiation visit</v>
      </c>
      <c r="K1499" t="str">
        <v>Regulatory Affairs Lead</v>
      </c>
      <c r="L1499">
        <f>IF(G1499="High",3,IF(G1499="Medium",2,1))</f>
        <v>1</v>
      </c>
    </row>
    <row r="1500">
      <c r="A1500" t="str">
        <v>R-01499</v>
      </c>
      <c r="B1500" t="str">
        <v>S-0250</v>
      </c>
      <c r="C1500" t="str">
        <v>Regulatory</v>
      </c>
      <c r="D1500" t="str">
        <v>Recent local regulatory policy change may affect approval timeline</v>
      </c>
      <c r="E1500" t="str">
        <v>Medium</v>
      </c>
      <c r="F1500" t="str">
        <v>Low</v>
      </c>
      <c r="G1500" t="str">
        <f>INDEX(Risk_Matrix!$B$2:$D$4,MATCH(E1500,Risk_Matrix!$A$2:$A$4,0),MATCH(F1500,Risk_Matrix!$B$1:$D$1,0))</f>
        <v>Low</v>
      </c>
      <c r="H1500" s="1">
        <v>46073</v>
      </c>
      <c r="I1500" t="str">
        <v>Mitigated</v>
      </c>
      <c r="J1500" t="str">
        <v>Mitigation actions completed; residual risk accepted</v>
      </c>
      <c r="K1500" t="str">
        <v>Regulatory Affairs Lead</v>
      </c>
      <c r="L1500">
        <f>IF(G1500="High",3,IF(G1500="Medium",2,1))</f>
        <v>1</v>
      </c>
    </row>
    <row r="1501">
      <c r="A1501" t="str">
        <v>R-01500</v>
      </c>
      <c r="B1501" t="str">
        <v>S-0250</v>
      </c>
      <c r="C1501" t="str">
        <v>Data Integrity</v>
      </c>
      <c r="D1501" t="str">
        <v>EDC query resolution time above sponsor benchmark historically</v>
      </c>
      <c r="E1501" t="str">
        <v>Medium</v>
      </c>
      <c r="F1501" t="str">
        <v>Medium</v>
      </c>
      <c r="G1501" t="str">
        <f>INDEX(Risk_Matrix!$B$2:$D$4,MATCH(E1501,Risk_Matrix!$A$2:$A$4,0),MATCH(F1501,Risk_Matrix!$B$1:$D$1,0))</f>
        <v>Medium</v>
      </c>
      <c r="H1501" s="1">
        <v>46062</v>
      </c>
      <c r="I1501" t="str">
        <v>Monitoring</v>
      </c>
      <c r="J1501" t="str">
        <v>Tracking indicator reviewed at each monitoring visit</v>
      </c>
      <c r="K1501" t="str">
        <v>Data Management Lead</v>
      </c>
      <c r="L1501">
        <f>IF(G1501="High",3,IF(G1501="Medium",2,1))</f>
        <v>2</v>
      </c>
    </row>
    <row r="1502">
      <c r="A1502" t="str">
        <v>R-01501</v>
      </c>
      <c r="B1502" t="str">
        <v>S-0251</v>
      </c>
      <c r="C1502" t="str">
        <v>Operational</v>
      </c>
      <c r="D1502" t="str">
        <v>Nursing staff ratio below recommended threshold for trial volume</v>
      </c>
      <c r="E1502" t="str">
        <v>Medium</v>
      </c>
      <c r="F1502" t="str">
        <v>High</v>
      </c>
      <c r="G1502" t="str">
        <f>INDEX(Risk_Matrix!$B$2:$D$4,MATCH(E1502,Risk_Matrix!$A$2:$A$4,0),MATCH(F1502,Risk_Matrix!$B$1:$D$1,0))</f>
        <v>High</v>
      </c>
      <c r="H1502" s="1">
        <v>46154</v>
      </c>
      <c r="I1502" t="str">
        <v>Monitoring</v>
      </c>
      <c r="J1502" t="str">
        <v>Tracking indicator reviewed at each monitoring visit</v>
      </c>
      <c r="K1502" t="str">
        <v>Site Feasibility Lead</v>
      </c>
      <c r="L1502">
        <f>IF(G1502="High",3,IF(G1502="Medium",2,1))</f>
        <v>3</v>
      </c>
    </row>
    <row r="1503">
      <c r="A1503" t="str">
        <v>R-01502</v>
      </c>
      <c r="B1503" t="str">
        <v>S-0251</v>
      </c>
      <c r="C1503" t="str">
        <v>Compliance</v>
      </c>
      <c r="D1503" t="str">
        <v>GCP refresher training overdue for part of site staff</v>
      </c>
      <c r="E1503" t="str">
        <v>Low</v>
      </c>
      <c r="F1503" t="str">
        <v>High</v>
      </c>
      <c r="G1503" t="str">
        <f>INDEX(Risk_Matrix!$B$2:$D$4,MATCH(E1503,Risk_Matrix!$A$2:$A$4,0),MATCH(F1503,Risk_Matrix!$B$1:$D$1,0))</f>
        <v>Medium</v>
      </c>
      <c r="H1503" s="1">
        <v>46120</v>
      </c>
      <c r="I1503" t="str">
        <v>Monitoring</v>
      </c>
      <c r="J1503" t="str">
        <v>Under active monitoring; escalate if trend worsens</v>
      </c>
      <c r="K1503" t="str">
        <v>Data Management Lead</v>
      </c>
      <c r="L1503">
        <f>IF(G1503="High",3,IF(G1503="Medium",2,1))</f>
        <v>2</v>
      </c>
    </row>
    <row r="1504">
      <c r="A1504" t="str">
        <v>R-01503</v>
      </c>
      <c r="B1504" t="str">
        <v>S-0251</v>
      </c>
      <c r="C1504" t="str">
        <v>Enrollment</v>
      </c>
      <c r="D1504" t="str">
        <v>Patient travel distance may affect long-term retention</v>
      </c>
      <c r="E1504" t="str">
        <v>Low</v>
      </c>
      <c r="F1504" t="str">
        <v>Medium</v>
      </c>
      <c r="G1504" t="str">
        <f>INDEX(Risk_Matrix!$B$2:$D$4,MATCH(E1504,Risk_Matrix!$A$2:$A$4,0),MATCH(F1504,Risk_Matrix!$B$1:$D$1,0))</f>
        <v>Low</v>
      </c>
      <c r="H1504" s="1">
        <v>46157</v>
      </c>
      <c r="I1504" t="str">
        <v>Monitoring</v>
      </c>
      <c r="J1504" t="str">
        <v>Tracking indicator reviewed at each monitoring visit</v>
      </c>
      <c r="K1504" t="str">
        <v>Study Start-Up Specialist</v>
      </c>
      <c r="L1504">
        <f>IF(G1504="High",3,IF(G1504="Medium",2,1))</f>
        <v>1</v>
      </c>
    </row>
    <row r="1505">
      <c r="A1505" t="str">
        <v>R-01504</v>
      </c>
      <c r="B1505" t="str">
        <v>S-0251</v>
      </c>
      <c r="C1505" t="str">
        <v>Competitive</v>
      </c>
      <c r="D1505" t="str">
        <v>One or more competing trials recruiting the same indication nearby</v>
      </c>
      <c r="E1505" t="str">
        <v>High</v>
      </c>
      <c r="F1505" t="str">
        <v>Medium</v>
      </c>
      <c r="G1505" t="str">
        <f>INDEX(Risk_Matrix!$B$2:$D$4,MATCH(E1505,Risk_Matrix!$A$2:$A$4,0),MATCH(F1505,Risk_Matrix!$B$1:$D$1,0))</f>
        <v>High</v>
      </c>
      <c r="H1505" s="1">
        <v>46122</v>
      </c>
      <c r="I1505" t="str">
        <v>Monitoring</v>
      </c>
      <c r="J1505" t="str">
        <v>Under active monitoring; escalate if trend worsens</v>
      </c>
      <c r="K1505" t="str">
        <v>Clinical Ops Manager</v>
      </c>
      <c r="L1505">
        <f>IF(G1505="High",3,IF(G1505="Medium",2,1))</f>
        <v>3</v>
      </c>
    </row>
    <row r="1506">
      <c r="A1506" t="str">
        <v>R-01505</v>
      </c>
      <c r="B1506" t="str">
        <v>S-0251</v>
      </c>
      <c r="C1506" t="str">
        <v>Regulatory</v>
      </c>
      <c r="D1506" t="str">
        <v>Recent local regulatory policy change may affect approval timeline</v>
      </c>
      <c r="E1506" t="str">
        <v>High</v>
      </c>
      <c r="F1506" t="str">
        <v>Low</v>
      </c>
      <c r="G1506" t="str">
        <f>INDEX(Risk_Matrix!$B$2:$D$4,MATCH(E1506,Risk_Matrix!$A$2:$A$4,0),MATCH(F1506,Risk_Matrix!$B$1:$D$1,0))</f>
        <v>Medium</v>
      </c>
      <c r="H1506" s="1">
        <v>46229</v>
      </c>
      <c r="I1506" t="str">
        <v>Monitoring</v>
      </c>
      <c r="J1506" t="str">
        <v>Under active monitoring; escalate if trend worsens</v>
      </c>
      <c r="K1506" t="str">
        <v>Study Start-Up Specialist</v>
      </c>
      <c r="L1506">
        <f>IF(G1506="High",3,IF(G1506="Medium",2,1))</f>
        <v>2</v>
      </c>
    </row>
    <row r="1507">
      <c r="A1507" t="str">
        <v>R-01506</v>
      </c>
      <c r="B1507" t="str">
        <v>S-0251</v>
      </c>
      <c r="C1507" t="str">
        <v>Data Integrity</v>
      </c>
      <c r="D1507" t="str">
        <v>EDC query resolution time above sponsor benchmark historically</v>
      </c>
      <c r="E1507" t="str">
        <v>High</v>
      </c>
      <c r="F1507" t="str">
        <v>Medium</v>
      </c>
      <c r="G1507" t="str">
        <f>INDEX(Risk_Matrix!$B$2:$D$4,MATCH(E1507,Risk_Matrix!$A$2:$A$4,0),MATCH(F1507,Risk_Matrix!$B$1:$D$1,0))</f>
        <v>High</v>
      </c>
      <c r="H1507" s="1">
        <v>46204</v>
      </c>
      <c r="I1507" t="str">
        <v>Monitoring</v>
      </c>
      <c r="J1507" t="str">
        <v>Tracking indicator reviewed at each monitoring visit</v>
      </c>
      <c r="K1507" t="str">
        <v>Data Management Lead</v>
      </c>
      <c r="L1507">
        <f>IF(G1507="High",3,IF(G1507="Medium",2,1))</f>
        <v>3</v>
      </c>
    </row>
    <row r="1508">
      <c r="A1508" t="str">
        <v>R-01507</v>
      </c>
      <c r="B1508" t="str">
        <v>S-0252</v>
      </c>
      <c r="C1508" t="str">
        <v>Operational</v>
      </c>
      <c r="D1508" t="str">
        <v>Clinical coordinator role currently open, may delay start-up</v>
      </c>
      <c r="E1508" t="str">
        <v>Medium</v>
      </c>
      <c r="F1508" t="str">
        <v>High</v>
      </c>
      <c r="G1508" t="str">
        <f>INDEX(Risk_Matrix!$B$2:$D$4,MATCH(E1508,Risk_Matrix!$A$2:$A$4,0),MATCH(F1508,Risk_Matrix!$B$1:$D$1,0))</f>
        <v>High</v>
      </c>
      <c r="H1508" s="1">
        <v>46093</v>
      </c>
      <c r="I1508" t="str">
        <v>Monitoring</v>
      </c>
      <c r="J1508" t="str">
        <v>Under active monitoring; escalate if trend worsens</v>
      </c>
      <c r="K1508" t="str">
        <v>Clinical Ops Manager</v>
      </c>
      <c r="L1508">
        <f>IF(G1508="High",3,IF(G1508="Medium",2,1))</f>
        <v>3</v>
      </c>
    </row>
    <row r="1509">
      <c r="A1509" t="str">
        <v>R-01508</v>
      </c>
      <c r="B1509" t="str">
        <v>S-0252</v>
      </c>
      <c r="C1509" t="str">
        <v>Compliance</v>
      </c>
      <c r="D1509" t="str">
        <v>Prior regulatory inspection finding not yet fully closed out</v>
      </c>
      <c r="E1509" t="str">
        <v>Low</v>
      </c>
      <c r="F1509" t="str">
        <v>Medium</v>
      </c>
      <c r="G1509" t="str">
        <f>INDEX(Risk_Matrix!$B$2:$D$4,MATCH(E1509,Risk_Matrix!$A$2:$A$4,0),MATCH(F1509,Risk_Matrix!$B$1:$D$1,0))</f>
        <v>Low</v>
      </c>
      <c r="H1509" s="1">
        <v>46153</v>
      </c>
      <c r="I1509" t="str">
        <v>Closed</v>
      </c>
      <c r="J1509" t="str">
        <v>Resolved; no further action required</v>
      </c>
      <c r="K1509" t="str">
        <v>Data Management Lead</v>
      </c>
      <c r="L1509">
        <f>IF(G1509="High",3,IF(G1509="Medium",2,1))</f>
        <v>1</v>
      </c>
    </row>
    <row r="1510">
      <c r="A1510" t="str">
        <v>R-01509</v>
      </c>
      <c r="B1510" t="str">
        <v>S-0252</v>
      </c>
      <c r="C1510" t="str">
        <v>Enrollment</v>
      </c>
      <c r="D1510" t="str">
        <v>Referral pipeline narrower than target eligible population</v>
      </c>
      <c r="E1510" t="str">
        <v>High</v>
      </c>
      <c r="F1510" t="str">
        <v>Low</v>
      </c>
      <c r="G1510" t="str">
        <f>INDEX(Risk_Matrix!$B$2:$D$4,MATCH(E1510,Risk_Matrix!$A$2:$A$4,0),MATCH(F1510,Risk_Matrix!$B$1:$D$1,0))</f>
        <v>Medium</v>
      </c>
      <c r="H1510" s="1">
        <v>46146</v>
      </c>
      <c r="I1510" t="str">
        <v>Mitigated</v>
      </c>
      <c r="J1510" t="str">
        <v>Mitigation actions completed; residual risk accepted</v>
      </c>
      <c r="K1510" t="str">
        <v>Site Feasibility Lead</v>
      </c>
      <c r="L1510">
        <f>IF(G1510="High",3,IF(G1510="Medium",2,1))</f>
        <v>2</v>
      </c>
    </row>
    <row r="1511">
      <c r="A1511" t="str">
        <v>R-01510</v>
      </c>
      <c r="B1511" t="str">
        <v>S-0252</v>
      </c>
      <c r="C1511" t="str">
        <v>Competitive</v>
      </c>
      <c r="D1511" t="str">
        <v>Shared patient pool with an adjacent high-volume site</v>
      </c>
      <c r="E1511" t="str">
        <v>Low</v>
      </c>
      <c r="F1511" t="str">
        <v>High</v>
      </c>
      <c r="G1511" t="str">
        <f>INDEX(Risk_Matrix!$B$2:$D$4,MATCH(E1511,Risk_Matrix!$A$2:$A$4,0),MATCH(F1511,Risk_Matrix!$B$1:$D$1,0))</f>
        <v>Medium</v>
      </c>
      <c r="H1511" s="1">
        <v>46107</v>
      </c>
      <c r="I1511" t="str">
        <v>Monitoring</v>
      </c>
      <c r="J1511" t="str">
        <v>Tracking indicator reviewed at each monitoring visit</v>
      </c>
      <c r="K1511" t="str">
        <v>Regulatory Affairs Lead</v>
      </c>
      <c r="L1511">
        <f>IF(G1511="High",3,IF(G1511="Medium",2,1))</f>
        <v>2</v>
      </c>
    </row>
    <row r="1512">
      <c r="A1512" t="str">
        <v>R-01511</v>
      </c>
      <c r="B1512" t="str">
        <v>S-0252</v>
      </c>
      <c r="C1512" t="str">
        <v>Regulatory</v>
      </c>
      <c r="D1512" t="str">
        <v>Recent local regulatory policy change may affect approval timeline</v>
      </c>
      <c r="E1512" t="str">
        <v>Low</v>
      </c>
      <c r="F1512" t="str">
        <v>Medium</v>
      </c>
      <c r="G1512" t="str">
        <f>INDEX(Risk_Matrix!$B$2:$D$4,MATCH(E1512,Risk_Matrix!$A$2:$A$4,0),MATCH(F1512,Risk_Matrix!$B$1:$D$1,0))</f>
        <v>Low</v>
      </c>
      <c r="H1512" s="1">
        <v>46139</v>
      </c>
      <c r="I1512" t="str">
        <v>Closed</v>
      </c>
      <c r="J1512" t="str">
        <v>Resolved; no further action required</v>
      </c>
      <c r="K1512" t="str">
        <v>Regulatory Affairs Lead</v>
      </c>
      <c r="L1512">
        <f>IF(G1512="High",3,IF(G1512="Medium",2,1))</f>
        <v>1</v>
      </c>
    </row>
    <row r="1513">
      <c r="A1513" t="str">
        <v>R-01512</v>
      </c>
      <c r="B1513" t="str">
        <v>S-0252</v>
      </c>
      <c r="C1513" t="str">
        <v>Data Integrity</v>
      </c>
      <c r="D1513" t="str">
        <v>EDC query resolution time above sponsor benchmark historically</v>
      </c>
      <c r="E1513" t="str">
        <v>Medium</v>
      </c>
      <c r="F1513" t="str">
        <v>Low</v>
      </c>
      <c r="G1513" t="str">
        <f>INDEX(Risk_Matrix!$B$2:$D$4,MATCH(E1513,Risk_Matrix!$A$2:$A$4,0),MATCH(F1513,Risk_Matrix!$B$1:$D$1,0))</f>
        <v>Low</v>
      </c>
      <c r="H1513" s="1">
        <v>46173</v>
      </c>
      <c r="I1513" t="str">
        <v>Monitoring</v>
      </c>
      <c r="J1513" t="str">
        <v>Tracking indicator reviewed at each monitoring visit</v>
      </c>
      <c r="K1513" t="str">
        <v>Data Management Lead</v>
      </c>
      <c r="L1513">
        <f>IF(G1513="High",3,IF(G1513="Medium",2,1))</f>
        <v>1</v>
      </c>
    </row>
    <row r="1514">
      <c r="A1514" t="str">
        <v>R-01513</v>
      </c>
      <c r="B1514" t="str">
        <v>S-0253</v>
      </c>
      <c r="C1514" t="str">
        <v>Operational</v>
      </c>
      <c r="D1514" t="str">
        <v>Nursing staff ratio below recommended threshold for trial volume</v>
      </c>
      <c r="E1514" t="str">
        <v>Low</v>
      </c>
      <c r="F1514" t="str">
        <v>Medium</v>
      </c>
      <c r="G1514" t="str">
        <f>INDEX(Risk_Matrix!$B$2:$D$4,MATCH(E1514,Risk_Matrix!$A$2:$A$4,0),MATCH(F1514,Risk_Matrix!$B$1:$D$1,0))</f>
        <v>Low</v>
      </c>
      <c r="H1514" s="1">
        <v>46056</v>
      </c>
      <c r="I1514" t="str">
        <v>Closed</v>
      </c>
      <c r="J1514" t="str">
        <v>Issue closed out following corrective action</v>
      </c>
      <c r="K1514" t="str">
        <v>Clinical Ops Manager</v>
      </c>
      <c r="L1514">
        <f>IF(G1514="High",3,IF(G1514="Medium",2,1))</f>
        <v>1</v>
      </c>
    </row>
    <row r="1515">
      <c r="A1515" t="str">
        <v>R-01514</v>
      </c>
      <c r="B1515" t="str">
        <v>S-0253</v>
      </c>
      <c r="C1515" t="str">
        <v>Compliance</v>
      </c>
      <c r="D1515" t="str">
        <v>Informed consent documentation gap flagged in last internal audit</v>
      </c>
      <c r="E1515" t="str">
        <v>High</v>
      </c>
      <c r="F1515" t="str">
        <v>High</v>
      </c>
      <c r="G1515" t="str">
        <f>INDEX(Risk_Matrix!$B$2:$D$4,MATCH(E1515,Risk_Matrix!$A$2:$A$4,0),MATCH(F1515,Risk_Matrix!$B$1:$D$1,0))</f>
        <v>High</v>
      </c>
      <c r="H1515" s="1">
        <v>46153</v>
      </c>
      <c r="I1515" t="str">
        <v>Open</v>
      </c>
      <c r="J1515" t="str">
        <v>Action plan pending sponsor/site review</v>
      </c>
      <c r="K1515" t="str">
        <v>Regulatory Affairs Lead</v>
      </c>
      <c r="L1515">
        <f>IF(G1515="High",3,IF(G1515="Medium",2,1))</f>
        <v>3</v>
      </c>
    </row>
    <row r="1516">
      <c r="A1516" t="str">
        <v>R-01515</v>
      </c>
      <c r="B1516" t="str">
        <v>S-0253</v>
      </c>
      <c r="C1516" t="str">
        <v>Enrollment</v>
      </c>
      <c r="D1516" t="str">
        <v>Screen failure rate above regional average in past studies</v>
      </c>
      <c r="E1516" t="str">
        <v>Low</v>
      </c>
      <c r="F1516" t="str">
        <v>Low</v>
      </c>
      <c r="G1516" t="str">
        <f>INDEX(Risk_Matrix!$B$2:$D$4,MATCH(E1516,Risk_Matrix!$A$2:$A$4,0),MATCH(F1516,Risk_Matrix!$B$1:$D$1,0))</f>
        <v>Low</v>
      </c>
      <c r="H1516" s="1">
        <v>46220</v>
      </c>
      <c r="I1516" t="str">
        <v>Open</v>
      </c>
      <c r="J1516" t="str">
        <v>Action plan pending sponsor/site review</v>
      </c>
      <c r="K1516" t="str">
        <v>Study Start-Up Specialist</v>
      </c>
      <c r="L1516">
        <f>IF(G1516="High",3,IF(G1516="Medium",2,1))</f>
        <v>1</v>
      </c>
    </row>
    <row r="1517">
      <c r="A1517" t="str">
        <v>R-01516</v>
      </c>
      <c r="B1517" t="str">
        <v>S-0253</v>
      </c>
      <c r="C1517" t="str">
        <v>Competitive</v>
      </c>
      <c r="D1517" t="str">
        <v>One or more competing trials recruiting the same indication nearby</v>
      </c>
      <c r="E1517" t="str">
        <v>Medium</v>
      </c>
      <c r="F1517" t="str">
        <v>Medium</v>
      </c>
      <c r="G1517" t="str">
        <f>INDEX(Risk_Matrix!$B$2:$D$4,MATCH(E1517,Risk_Matrix!$A$2:$A$4,0),MATCH(F1517,Risk_Matrix!$B$1:$D$1,0))</f>
        <v>Medium</v>
      </c>
      <c r="H1517" s="1">
        <v>46196</v>
      </c>
      <c r="I1517" t="str">
        <v>Monitoring</v>
      </c>
      <c r="J1517" t="str">
        <v>Tracking indicator reviewed at each monitoring visit</v>
      </c>
      <c r="K1517" t="str">
        <v>Clinical Ops Manager</v>
      </c>
      <c r="L1517">
        <f>IF(G1517="High",3,IF(G1517="Medium",2,1))</f>
        <v>2</v>
      </c>
    </row>
    <row r="1518">
      <c r="A1518" t="str">
        <v>R-01517</v>
      </c>
      <c r="B1518" t="str">
        <v>S-0253</v>
      </c>
      <c r="C1518" t="str">
        <v>Regulatory</v>
      </c>
      <c r="D1518" t="str">
        <v>Recent local regulatory policy change may affect approval timeline</v>
      </c>
      <c r="E1518" t="str">
        <v>Low</v>
      </c>
      <c r="F1518" t="str">
        <v>Low</v>
      </c>
      <c r="G1518" t="str">
        <f>INDEX(Risk_Matrix!$B$2:$D$4,MATCH(E1518,Risk_Matrix!$A$2:$A$4,0),MATCH(F1518,Risk_Matrix!$B$1:$D$1,0))</f>
        <v>Low</v>
      </c>
      <c r="H1518" s="1">
        <v>46118</v>
      </c>
      <c r="I1518" t="str">
        <v>Closed</v>
      </c>
      <c r="J1518" t="str">
        <v>Issue closed out following corrective action</v>
      </c>
      <c r="K1518" t="str">
        <v>Regulatory Affairs Lead</v>
      </c>
      <c r="L1518">
        <f>IF(G1518="High",3,IF(G1518="Medium",2,1))</f>
        <v>1</v>
      </c>
    </row>
    <row r="1519">
      <c r="A1519" t="str">
        <v>R-01518</v>
      </c>
      <c r="B1519" t="str">
        <v>S-0253</v>
      </c>
      <c r="C1519" t="str">
        <v>Data Integrity</v>
      </c>
      <c r="D1519" t="str">
        <v>Source data verification gap flagged in a previous monitoring visit</v>
      </c>
      <c r="E1519" t="str">
        <v>Medium</v>
      </c>
      <c r="F1519" t="str">
        <v>High</v>
      </c>
      <c r="G1519" t="str">
        <f>INDEX(Risk_Matrix!$B$2:$D$4,MATCH(E1519,Risk_Matrix!$A$2:$A$4,0),MATCH(F1519,Risk_Matrix!$B$1:$D$1,0))</f>
        <v>High</v>
      </c>
      <c r="H1519" s="1">
        <v>46224</v>
      </c>
      <c r="I1519" t="str">
        <v>Monitoring</v>
      </c>
      <c r="J1519" t="str">
        <v>Under active monitoring; escalate if trend worsens</v>
      </c>
      <c r="K1519" t="str">
        <v>Data Management Lead</v>
      </c>
      <c r="L1519">
        <f>IF(G1519="High",3,IF(G1519="Medium",2,1))</f>
        <v>3</v>
      </c>
    </row>
    <row r="1520">
      <c r="A1520" t="str">
        <v>R-01519</v>
      </c>
      <c r="B1520" t="str">
        <v>S-0254</v>
      </c>
      <c r="C1520" t="str">
        <v>Operational</v>
      </c>
      <c r="D1520" t="str">
        <v>Clinical coordinator role currently open, may delay start-up</v>
      </c>
      <c r="E1520" t="str">
        <v>Medium</v>
      </c>
      <c r="F1520" t="str">
        <v>Medium</v>
      </c>
      <c r="G1520" t="str">
        <f>INDEX(Risk_Matrix!$B$2:$D$4,MATCH(E1520,Risk_Matrix!$A$2:$A$4,0),MATCH(F1520,Risk_Matrix!$B$1:$D$1,0))</f>
        <v>Medium</v>
      </c>
      <c r="H1520" s="1">
        <v>46182</v>
      </c>
      <c r="I1520" t="str">
        <v>Monitoring</v>
      </c>
      <c r="J1520" t="str">
        <v>Tracking indicator reviewed at each monitoring visit</v>
      </c>
      <c r="K1520" t="str">
        <v>Clinical Ops Manager</v>
      </c>
      <c r="L1520">
        <f>IF(G1520="High",3,IF(G1520="Medium",2,1))</f>
        <v>2</v>
      </c>
    </row>
    <row r="1521">
      <c r="A1521" t="str">
        <v>R-01520</v>
      </c>
      <c r="B1521" t="str">
        <v>S-0254</v>
      </c>
      <c r="C1521" t="str">
        <v>Compliance</v>
      </c>
      <c r="D1521" t="str">
        <v>Minor protocol deviation noted in a prior trial at this site</v>
      </c>
      <c r="E1521" t="str">
        <v>Low</v>
      </c>
      <c r="F1521" t="str">
        <v>Low</v>
      </c>
      <c r="G1521" t="str">
        <f>INDEX(Risk_Matrix!$B$2:$D$4,MATCH(E1521,Risk_Matrix!$A$2:$A$4,0),MATCH(F1521,Risk_Matrix!$B$1:$D$1,0))</f>
        <v>Low</v>
      </c>
      <c r="H1521" s="1">
        <v>46082</v>
      </c>
      <c r="I1521" t="str">
        <v>Closed</v>
      </c>
      <c r="J1521" t="str">
        <v>Resolved; no further action required</v>
      </c>
      <c r="K1521" t="str">
        <v>Regulatory Affairs Lead</v>
      </c>
      <c r="L1521">
        <f>IF(G1521="High",3,IF(G1521="Medium",2,1))</f>
        <v>1</v>
      </c>
    </row>
    <row r="1522">
      <c r="A1522" t="str">
        <v>R-01521</v>
      </c>
      <c r="B1522" t="str">
        <v>S-0254</v>
      </c>
      <c r="C1522" t="str">
        <v>Enrollment</v>
      </c>
      <c r="D1522" t="str">
        <v>Patient travel distance may affect long-term retention</v>
      </c>
      <c r="E1522" t="str">
        <v>High</v>
      </c>
      <c r="F1522" t="str">
        <v>High</v>
      </c>
      <c r="G1522" t="str">
        <f>INDEX(Risk_Matrix!$B$2:$D$4,MATCH(E1522,Risk_Matrix!$A$2:$A$4,0),MATCH(F1522,Risk_Matrix!$B$1:$D$1,0))</f>
        <v>High</v>
      </c>
      <c r="H1522" s="1">
        <v>46173</v>
      </c>
      <c r="I1522" t="str">
        <v>Open</v>
      </c>
      <c r="J1522" t="str">
        <v>Action plan pending sponsor/site review</v>
      </c>
      <c r="K1522" t="str">
        <v>Study Start-Up Specialist</v>
      </c>
      <c r="L1522">
        <f>IF(G1522="High",3,IF(G1522="Medium",2,1))</f>
        <v>3</v>
      </c>
    </row>
    <row r="1523">
      <c r="A1523" t="str">
        <v>R-01522</v>
      </c>
      <c r="B1523" t="str">
        <v>S-0254</v>
      </c>
      <c r="C1523" t="str">
        <v>Competitive</v>
      </c>
      <c r="D1523" t="str">
        <v>Overlapping investigator commitments across concurrent trials</v>
      </c>
      <c r="E1523" t="str">
        <v>Low</v>
      </c>
      <c r="F1523" t="str">
        <v>Low</v>
      </c>
      <c r="G1523" t="str">
        <f>INDEX(Risk_Matrix!$B$2:$D$4,MATCH(E1523,Risk_Matrix!$A$2:$A$4,0),MATCH(F1523,Risk_Matrix!$B$1:$D$1,0))</f>
        <v>Low</v>
      </c>
      <c r="H1523" s="1">
        <v>46185</v>
      </c>
      <c r="I1523" t="str">
        <v>Open</v>
      </c>
      <c r="J1523" t="str">
        <v>Mitigation plan to be defined during site initiation visit</v>
      </c>
      <c r="K1523" t="str">
        <v>Regulatory Affairs Lead</v>
      </c>
      <c r="L1523">
        <f>IF(G1523="High",3,IF(G1523="Medium",2,1))</f>
        <v>1</v>
      </c>
    </row>
    <row r="1524">
      <c r="A1524" t="str">
        <v>R-01523</v>
      </c>
      <c r="B1524" t="str">
        <v>S-0254</v>
      </c>
      <c r="C1524" t="str">
        <v>Regulatory</v>
      </c>
      <c r="D1524" t="str">
        <v>Local ethics committee review queue longer than regional average</v>
      </c>
      <c r="E1524" t="str">
        <v>Low</v>
      </c>
      <c r="F1524" t="str">
        <v>Low</v>
      </c>
      <c r="G1524" t="str">
        <f>INDEX(Risk_Matrix!$B$2:$D$4,MATCH(E1524,Risk_Matrix!$A$2:$A$4,0),MATCH(F1524,Risk_Matrix!$B$1:$D$1,0))</f>
        <v>Low</v>
      </c>
      <c r="H1524" s="1">
        <v>46201</v>
      </c>
      <c r="I1524" t="str">
        <v>Monitoring</v>
      </c>
      <c r="J1524" t="str">
        <v>Under active monitoring; escalate if trend worsens</v>
      </c>
      <c r="K1524" t="str">
        <v>Regulatory Affairs Lead</v>
      </c>
      <c r="L1524">
        <f>IF(G1524="High",3,IF(G1524="Medium",2,1))</f>
        <v>1</v>
      </c>
    </row>
    <row r="1525">
      <c r="A1525" t="str">
        <v>R-01524</v>
      </c>
      <c r="B1525" t="str">
        <v>S-0254</v>
      </c>
      <c r="C1525" t="str">
        <v>Data Integrity</v>
      </c>
      <c r="D1525" t="str">
        <v>Source data verification gap flagged in a previous monitoring visit</v>
      </c>
      <c r="E1525" t="str">
        <v>Medium</v>
      </c>
      <c r="F1525" t="str">
        <v>Low</v>
      </c>
      <c r="G1525" t="str">
        <f>INDEX(Risk_Matrix!$B$2:$D$4,MATCH(E1525,Risk_Matrix!$A$2:$A$4,0),MATCH(F1525,Risk_Matrix!$B$1:$D$1,0))</f>
        <v>Low</v>
      </c>
      <c r="H1525" s="1">
        <v>46185</v>
      </c>
      <c r="I1525" t="str">
        <v>Mitigated</v>
      </c>
      <c r="J1525" t="str">
        <v>Corrective action implemented; monitored at next visit</v>
      </c>
      <c r="K1525" t="str">
        <v>Data Management Lead</v>
      </c>
      <c r="L1525">
        <f>IF(G1525="High",3,IF(G1525="Medium",2,1))</f>
        <v>1</v>
      </c>
    </row>
    <row r="1526">
      <c r="A1526" t="str">
        <v>R-01525</v>
      </c>
      <c r="B1526" t="str">
        <v>S-0255</v>
      </c>
      <c r="C1526" t="str">
        <v>Operational</v>
      </c>
      <c r="D1526" t="str">
        <v>Nursing staff ratio below recommended threshold for trial volume</v>
      </c>
      <c r="E1526" t="str">
        <v>Medium</v>
      </c>
      <c r="F1526" t="str">
        <v>Low</v>
      </c>
      <c r="G1526" t="str">
        <f>INDEX(Risk_Matrix!$B$2:$D$4,MATCH(E1526,Risk_Matrix!$A$2:$A$4,0),MATCH(F1526,Risk_Matrix!$B$1:$D$1,0))</f>
        <v>Low</v>
      </c>
      <c r="H1526" s="1">
        <v>46128</v>
      </c>
      <c r="I1526" t="str">
        <v>Closed</v>
      </c>
      <c r="J1526" t="str">
        <v>Issue closed out following corrective action</v>
      </c>
      <c r="K1526" t="str">
        <v>Clinical Ops Manager</v>
      </c>
      <c r="L1526">
        <f>IF(G1526="High",3,IF(G1526="Medium",2,1))</f>
        <v>1</v>
      </c>
    </row>
    <row r="1527">
      <c r="A1527" t="str">
        <v>R-01526</v>
      </c>
      <c r="B1527" t="str">
        <v>S-0255</v>
      </c>
      <c r="C1527" t="str">
        <v>Compliance</v>
      </c>
      <c r="D1527" t="str">
        <v>Prior regulatory inspection finding not yet fully closed out</v>
      </c>
      <c r="E1527" t="str">
        <v>Low</v>
      </c>
      <c r="F1527" t="str">
        <v>Low</v>
      </c>
      <c r="G1527" t="str">
        <f>INDEX(Risk_Matrix!$B$2:$D$4,MATCH(E1527,Risk_Matrix!$A$2:$A$4,0),MATCH(F1527,Risk_Matrix!$B$1:$D$1,0))</f>
        <v>Low</v>
      </c>
      <c r="H1527" s="1">
        <v>46095</v>
      </c>
      <c r="I1527" t="str">
        <v>Mitigated</v>
      </c>
      <c r="J1527" t="str">
        <v>Corrective action implemented; monitored at next visit</v>
      </c>
      <c r="K1527" t="str">
        <v>Regulatory Affairs Lead</v>
      </c>
      <c r="L1527">
        <f>IF(G1527="High",3,IF(G1527="Medium",2,1))</f>
        <v>1</v>
      </c>
    </row>
    <row r="1528">
      <c r="A1528" t="str">
        <v>R-01527</v>
      </c>
      <c r="B1528" t="str">
        <v>S-0255</v>
      </c>
      <c r="C1528" t="str">
        <v>Enrollment</v>
      </c>
      <c r="D1528" t="str">
        <v>Historical seasonal enrollment slowdown observed at this site</v>
      </c>
      <c r="E1528" t="str">
        <v>High</v>
      </c>
      <c r="F1528" t="str">
        <v>High</v>
      </c>
      <c r="G1528" t="str">
        <f>INDEX(Risk_Matrix!$B$2:$D$4,MATCH(E1528,Risk_Matrix!$A$2:$A$4,0),MATCH(F1528,Risk_Matrix!$B$1:$D$1,0))</f>
        <v>High</v>
      </c>
      <c r="H1528" s="1">
        <v>46079</v>
      </c>
      <c r="I1528" t="str">
        <v>Monitoring</v>
      </c>
      <c r="J1528" t="str">
        <v>Under active monitoring; escalate if trend worsens</v>
      </c>
      <c r="K1528" t="str">
        <v>Site Feasibility Lead</v>
      </c>
      <c r="L1528">
        <f>IF(G1528="High",3,IF(G1528="Medium",2,1))</f>
        <v>3</v>
      </c>
    </row>
    <row r="1529">
      <c r="A1529" t="str">
        <v>R-01528</v>
      </c>
      <c r="B1529" t="str">
        <v>S-0255</v>
      </c>
      <c r="C1529" t="str">
        <v>Competitive</v>
      </c>
      <c r="D1529" t="str">
        <v>Shared patient pool with an adjacent high-volume site</v>
      </c>
      <c r="E1529" t="str">
        <v>Low</v>
      </c>
      <c r="F1529" t="str">
        <v>High</v>
      </c>
      <c r="G1529" t="str">
        <f>INDEX(Risk_Matrix!$B$2:$D$4,MATCH(E1529,Risk_Matrix!$A$2:$A$4,0),MATCH(F1529,Risk_Matrix!$B$1:$D$1,0))</f>
        <v>Medium</v>
      </c>
      <c r="H1529" s="1">
        <v>46219</v>
      </c>
      <c r="I1529" t="str">
        <v>Closed</v>
      </c>
      <c r="J1529" t="str">
        <v>Issue closed out following corrective action</v>
      </c>
      <c r="K1529" t="str">
        <v>Regulatory Affairs Lead</v>
      </c>
      <c r="L1529">
        <f>IF(G1529="High",3,IF(G1529="Medium",2,1))</f>
        <v>2</v>
      </c>
    </row>
    <row r="1530">
      <c r="A1530" t="str">
        <v>R-01529</v>
      </c>
      <c r="B1530" t="str">
        <v>S-0255</v>
      </c>
      <c r="C1530" t="str">
        <v>Regulatory</v>
      </c>
      <c r="D1530" t="str">
        <v>Import/customs license renewal pending for investigational product</v>
      </c>
      <c r="E1530" t="str">
        <v>Low</v>
      </c>
      <c r="F1530" t="str">
        <v>High</v>
      </c>
      <c r="G1530" t="str">
        <f>INDEX(Risk_Matrix!$B$2:$D$4,MATCH(E1530,Risk_Matrix!$A$2:$A$4,0),MATCH(F1530,Risk_Matrix!$B$1:$D$1,0))</f>
        <v>Medium</v>
      </c>
      <c r="H1530" s="1">
        <v>46077</v>
      </c>
      <c r="I1530" t="str">
        <v>Mitigated</v>
      </c>
      <c r="J1530" t="str">
        <v>Corrective action implemented; monitored at next visit</v>
      </c>
      <c r="K1530" t="str">
        <v>Regulatory Affairs Lead</v>
      </c>
      <c r="L1530">
        <f>IF(G1530="High",3,IF(G1530="Medium",2,1))</f>
        <v>2</v>
      </c>
    </row>
    <row r="1531">
      <c r="A1531" t="str">
        <v>R-01530</v>
      </c>
      <c r="B1531" t="str">
        <v>S-0255</v>
      </c>
      <c r="C1531" t="str">
        <v>Data Integrity</v>
      </c>
      <c r="D1531" t="str">
        <v>Site is new to the sponsor's EDC platform, limited track record</v>
      </c>
      <c r="E1531" t="str">
        <v>Low</v>
      </c>
      <c r="F1531" t="str">
        <v>Medium</v>
      </c>
      <c r="G1531" t="str">
        <f>INDEX(Risk_Matrix!$B$2:$D$4,MATCH(E1531,Risk_Matrix!$A$2:$A$4,0),MATCH(F1531,Risk_Matrix!$B$1:$D$1,0))</f>
        <v>Low</v>
      </c>
      <c r="H1531" s="1">
        <v>46173</v>
      </c>
      <c r="I1531" t="str">
        <v>Monitoring</v>
      </c>
      <c r="J1531" t="str">
        <v>Under active monitoring; escalate if trend worsens</v>
      </c>
      <c r="K1531" t="str">
        <v>Data Management Lead</v>
      </c>
      <c r="L1531">
        <f>IF(G1531="High",3,IF(G1531="Medium",2,1))</f>
        <v>1</v>
      </c>
    </row>
    <row r="1532">
      <c r="A1532" t="str">
        <v>R-01531</v>
      </c>
      <c r="B1532" t="str">
        <v>S-0256</v>
      </c>
      <c r="C1532" t="str">
        <v>Operational</v>
      </c>
      <c r="D1532" t="str">
        <v>Key equipment calibration/certification renewal pending</v>
      </c>
      <c r="E1532" t="str">
        <v>Medium</v>
      </c>
      <c r="F1532" t="str">
        <v>High</v>
      </c>
      <c r="G1532" t="str">
        <f>INDEX(Risk_Matrix!$B$2:$D$4,MATCH(E1532,Risk_Matrix!$A$2:$A$4,0),MATCH(F1532,Risk_Matrix!$B$1:$D$1,0))</f>
        <v>High</v>
      </c>
      <c r="H1532" s="1">
        <v>46208</v>
      </c>
      <c r="I1532" t="str">
        <v>Monitoring</v>
      </c>
      <c r="J1532" t="str">
        <v>Tracking indicator reviewed at each monitoring visit</v>
      </c>
      <c r="K1532" t="str">
        <v>Clinical Ops Manager</v>
      </c>
      <c r="L1532">
        <f>IF(G1532="High",3,IF(G1532="Medium",2,1))</f>
        <v>3</v>
      </c>
    </row>
    <row r="1533">
      <c r="A1533" t="str">
        <v>R-01532</v>
      </c>
      <c r="B1533" t="str">
        <v>S-0256</v>
      </c>
      <c r="C1533" t="str">
        <v>Compliance</v>
      </c>
      <c r="D1533" t="str">
        <v>GCP refresher training overdue for part of site staff</v>
      </c>
      <c r="E1533" t="str">
        <v>Low</v>
      </c>
      <c r="F1533" t="str">
        <v>Low</v>
      </c>
      <c r="G1533" t="str">
        <f>INDEX(Risk_Matrix!$B$2:$D$4,MATCH(E1533,Risk_Matrix!$A$2:$A$4,0),MATCH(F1533,Risk_Matrix!$B$1:$D$1,0))</f>
        <v>Low</v>
      </c>
      <c r="H1533" s="1">
        <v>46201</v>
      </c>
      <c r="I1533" t="str">
        <v>Monitoring</v>
      </c>
      <c r="J1533" t="str">
        <v>Tracking indicator reviewed at each monitoring visit</v>
      </c>
      <c r="K1533" t="str">
        <v>Data Management Lead</v>
      </c>
      <c r="L1533">
        <f>IF(G1533="High",3,IF(G1533="Medium",2,1))</f>
        <v>1</v>
      </c>
    </row>
    <row r="1534">
      <c r="A1534" t="str">
        <v>R-01533</v>
      </c>
      <c r="B1534" t="str">
        <v>S-0256</v>
      </c>
      <c r="C1534" t="str">
        <v>Enrollment</v>
      </c>
      <c r="D1534" t="str">
        <v>Referral pipeline narrower than target eligible population</v>
      </c>
      <c r="E1534" t="str">
        <v>Low</v>
      </c>
      <c r="F1534" t="str">
        <v>Medium</v>
      </c>
      <c r="G1534" t="str">
        <f>INDEX(Risk_Matrix!$B$2:$D$4,MATCH(E1534,Risk_Matrix!$A$2:$A$4,0),MATCH(F1534,Risk_Matrix!$B$1:$D$1,0))</f>
        <v>Low</v>
      </c>
      <c r="H1534" s="1">
        <v>46149</v>
      </c>
      <c r="I1534" t="str">
        <v>Closed</v>
      </c>
      <c r="J1534" t="str">
        <v>Issue closed out following corrective action</v>
      </c>
      <c r="K1534" t="str">
        <v>Study Start-Up Specialist</v>
      </c>
      <c r="L1534">
        <f>IF(G1534="High",3,IF(G1534="Medium",2,1))</f>
        <v>1</v>
      </c>
    </row>
    <row r="1535">
      <c r="A1535" t="str">
        <v>R-01534</v>
      </c>
      <c r="B1535" t="str">
        <v>S-0256</v>
      </c>
      <c r="C1535" t="str">
        <v>Competitive</v>
      </c>
      <c r="D1535" t="str">
        <v>One or more competing trials recruiting the same indication nearby</v>
      </c>
      <c r="E1535" t="str">
        <v>High</v>
      </c>
      <c r="F1535" t="str">
        <v>Low</v>
      </c>
      <c r="G1535" t="str">
        <f>INDEX(Risk_Matrix!$B$2:$D$4,MATCH(E1535,Risk_Matrix!$A$2:$A$4,0),MATCH(F1535,Risk_Matrix!$B$1:$D$1,0))</f>
        <v>Medium</v>
      </c>
      <c r="H1535" s="1">
        <v>46200</v>
      </c>
      <c r="I1535" t="str">
        <v>Mitigated</v>
      </c>
      <c r="J1535" t="str">
        <v>Corrective action implemented; monitored at next visit</v>
      </c>
      <c r="K1535" t="str">
        <v>Regulatory Affairs Lead</v>
      </c>
      <c r="L1535">
        <f>IF(G1535="High",3,IF(G1535="Medium",2,1))</f>
        <v>2</v>
      </c>
    </row>
    <row r="1536">
      <c r="A1536" t="str">
        <v>R-01535</v>
      </c>
      <c r="B1536" t="str">
        <v>S-0256</v>
      </c>
      <c r="C1536" t="str">
        <v>Regulatory</v>
      </c>
      <c r="D1536" t="str">
        <v>Import/customs license renewal pending for investigational product</v>
      </c>
      <c r="E1536" t="str">
        <v>High</v>
      </c>
      <c r="F1536" t="str">
        <v>High</v>
      </c>
      <c r="G1536" t="str">
        <f>INDEX(Risk_Matrix!$B$2:$D$4,MATCH(E1536,Risk_Matrix!$A$2:$A$4,0),MATCH(F1536,Risk_Matrix!$B$1:$D$1,0))</f>
        <v>High</v>
      </c>
      <c r="H1536" s="1">
        <v>46186</v>
      </c>
      <c r="I1536" t="str">
        <v>Open</v>
      </c>
      <c r="J1536" t="str">
        <v>Mitigation plan to be defined during site initiation visit</v>
      </c>
      <c r="K1536" t="str">
        <v>Regulatory Affairs Lead</v>
      </c>
      <c r="L1536">
        <f>IF(G1536="High",3,IF(G1536="Medium",2,1))</f>
        <v>3</v>
      </c>
    </row>
    <row r="1537">
      <c r="A1537" t="str">
        <v>R-01536</v>
      </c>
      <c r="B1537" t="str">
        <v>S-0256</v>
      </c>
      <c r="C1537" t="str">
        <v>Data Integrity</v>
      </c>
      <c r="D1537" t="str">
        <v>Site is new to the sponsor's EDC platform, limited track record</v>
      </c>
      <c r="E1537" t="str">
        <v>High</v>
      </c>
      <c r="F1537" t="str">
        <v>Medium</v>
      </c>
      <c r="G1537" t="str">
        <f>INDEX(Risk_Matrix!$B$2:$D$4,MATCH(E1537,Risk_Matrix!$A$2:$A$4,0),MATCH(F1537,Risk_Matrix!$B$1:$D$1,0))</f>
        <v>High</v>
      </c>
      <c r="H1537" s="1">
        <v>46227</v>
      </c>
      <c r="I1537" t="str">
        <v>Open</v>
      </c>
      <c r="J1537" t="str">
        <v>Mitigation plan to be defined during site initiation visit</v>
      </c>
      <c r="K1537" t="str">
        <v>Data Management Lead</v>
      </c>
      <c r="L1537">
        <f>IF(G1537="High",3,IF(G1537="Medium",2,1))</f>
        <v>3</v>
      </c>
    </row>
    <row r="1538">
      <c r="A1538" t="str">
        <v>R-01537</v>
      </c>
      <c r="B1538" t="str">
        <v>S-0257</v>
      </c>
      <c r="C1538" t="str">
        <v>Operational</v>
      </c>
      <c r="D1538" t="str">
        <v>Nursing staff ratio below recommended threshold for trial volume</v>
      </c>
      <c r="E1538" t="str">
        <v>Medium</v>
      </c>
      <c r="F1538" t="str">
        <v>High</v>
      </c>
      <c r="G1538" t="str">
        <f>INDEX(Risk_Matrix!$B$2:$D$4,MATCH(E1538,Risk_Matrix!$A$2:$A$4,0),MATCH(F1538,Risk_Matrix!$B$1:$D$1,0))</f>
        <v>High</v>
      </c>
      <c r="H1538" s="1">
        <v>46055</v>
      </c>
      <c r="I1538" t="str">
        <v>Monitoring</v>
      </c>
      <c r="J1538" t="str">
        <v>Under active monitoring; escalate if trend worsens</v>
      </c>
      <c r="K1538" t="str">
        <v>Site Feasibility Lead</v>
      </c>
      <c r="L1538">
        <f>IF(G1538="High",3,IF(G1538="Medium",2,1))</f>
        <v>3</v>
      </c>
    </row>
    <row r="1539">
      <c r="A1539" t="str">
        <v>R-01538</v>
      </c>
      <c r="B1539" t="str">
        <v>S-0257</v>
      </c>
      <c r="C1539" t="str">
        <v>Compliance</v>
      </c>
      <c r="D1539" t="str">
        <v>Minor protocol deviation noted in a prior trial at this site</v>
      </c>
      <c r="E1539" t="str">
        <v>Medium</v>
      </c>
      <c r="F1539" t="str">
        <v>High</v>
      </c>
      <c r="G1539" t="str">
        <f>INDEX(Risk_Matrix!$B$2:$D$4,MATCH(E1539,Risk_Matrix!$A$2:$A$4,0),MATCH(F1539,Risk_Matrix!$B$1:$D$1,0))</f>
        <v>High</v>
      </c>
      <c r="H1539" s="1">
        <v>46156</v>
      </c>
      <c r="I1539" t="str">
        <v>Open</v>
      </c>
      <c r="J1539" t="str">
        <v>Mitigation plan to be defined during site initiation visit</v>
      </c>
      <c r="K1539" t="str">
        <v>Data Management Lead</v>
      </c>
      <c r="L1539">
        <f>IF(G1539="High",3,IF(G1539="Medium",2,1))</f>
        <v>3</v>
      </c>
    </row>
    <row r="1540">
      <c r="A1540" t="str">
        <v>R-01539</v>
      </c>
      <c r="B1540" t="str">
        <v>S-0257</v>
      </c>
      <c r="C1540" t="str">
        <v>Enrollment</v>
      </c>
      <c r="D1540" t="str">
        <v>Referral pipeline narrower than target eligible population</v>
      </c>
      <c r="E1540" t="str">
        <v>Medium</v>
      </c>
      <c r="F1540" t="str">
        <v>Low</v>
      </c>
      <c r="G1540" t="str">
        <f>INDEX(Risk_Matrix!$B$2:$D$4,MATCH(E1540,Risk_Matrix!$A$2:$A$4,0),MATCH(F1540,Risk_Matrix!$B$1:$D$1,0))</f>
        <v>Low</v>
      </c>
      <c r="H1540" s="1">
        <v>46159</v>
      </c>
      <c r="I1540" t="str">
        <v>Mitigated</v>
      </c>
      <c r="J1540" t="str">
        <v>Mitigation actions completed; residual risk accepted</v>
      </c>
      <c r="K1540" t="str">
        <v>Site Feasibility Lead</v>
      </c>
      <c r="L1540">
        <f>IF(G1540="High",3,IF(G1540="Medium",2,1))</f>
        <v>1</v>
      </c>
    </row>
    <row r="1541">
      <c r="A1541" t="str">
        <v>R-01540</v>
      </c>
      <c r="B1541" t="str">
        <v>S-0257</v>
      </c>
      <c r="C1541" t="str">
        <v>Competitive</v>
      </c>
      <c r="D1541" t="str">
        <v>Shared patient pool with an adjacent high-volume site</v>
      </c>
      <c r="E1541" t="str">
        <v>High</v>
      </c>
      <c r="F1541" t="str">
        <v>Medium</v>
      </c>
      <c r="G1541" t="str">
        <f>INDEX(Risk_Matrix!$B$2:$D$4,MATCH(E1541,Risk_Matrix!$A$2:$A$4,0),MATCH(F1541,Risk_Matrix!$B$1:$D$1,0))</f>
        <v>High</v>
      </c>
      <c r="H1541" s="1">
        <v>46114</v>
      </c>
      <c r="I1541" t="str">
        <v>Mitigated</v>
      </c>
      <c r="J1541" t="str">
        <v>Corrective action implemented; monitored at next visit</v>
      </c>
      <c r="K1541" t="str">
        <v>Clinical Ops Manager</v>
      </c>
      <c r="L1541">
        <f>IF(G1541="High",3,IF(G1541="Medium",2,1))</f>
        <v>3</v>
      </c>
    </row>
    <row r="1542">
      <c r="A1542" t="str">
        <v>R-01541</v>
      </c>
      <c r="B1542" t="str">
        <v>S-0257</v>
      </c>
      <c r="C1542" t="str">
        <v>Regulatory</v>
      </c>
      <c r="D1542" t="str">
        <v>Recent local regulatory policy change may affect approval timeline</v>
      </c>
      <c r="E1542" t="str">
        <v>Medium</v>
      </c>
      <c r="F1542" t="str">
        <v>Medium</v>
      </c>
      <c r="G1542" t="str">
        <f>INDEX(Risk_Matrix!$B$2:$D$4,MATCH(E1542,Risk_Matrix!$A$2:$A$4,0),MATCH(F1542,Risk_Matrix!$B$1:$D$1,0))</f>
        <v>Medium</v>
      </c>
      <c r="H1542" s="1">
        <v>46082</v>
      </c>
      <c r="I1542" t="str">
        <v>Monitoring</v>
      </c>
      <c r="J1542" t="str">
        <v>Under active monitoring; escalate if trend worsens</v>
      </c>
      <c r="K1542" t="str">
        <v>Regulatory Affairs Lead</v>
      </c>
      <c r="L1542">
        <f>IF(G1542="High",3,IF(G1542="Medium",2,1))</f>
        <v>2</v>
      </c>
    </row>
    <row r="1543">
      <c r="A1543" t="str">
        <v>R-01542</v>
      </c>
      <c r="B1543" t="str">
        <v>S-0257</v>
      </c>
      <c r="C1543" t="str">
        <v>Data Integrity</v>
      </c>
      <c r="D1543" t="str">
        <v>EDC query resolution time above sponsor benchmark historically</v>
      </c>
      <c r="E1543" t="str">
        <v>Low</v>
      </c>
      <c r="F1543" t="str">
        <v>Low</v>
      </c>
      <c r="G1543" t="str">
        <f>INDEX(Risk_Matrix!$B$2:$D$4,MATCH(E1543,Risk_Matrix!$A$2:$A$4,0),MATCH(F1543,Risk_Matrix!$B$1:$D$1,0))</f>
        <v>Low</v>
      </c>
      <c r="H1543" s="1">
        <v>46200</v>
      </c>
      <c r="I1543" t="str">
        <v>Monitoring</v>
      </c>
      <c r="J1543" t="str">
        <v>Under active monitoring; escalate if trend worsens</v>
      </c>
      <c r="K1543" t="str">
        <v>Data Management Lead</v>
      </c>
      <c r="L1543">
        <f>IF(G1543="High",3,IF(G1543="Medium",2,1))</f>
        <v>1</v>
      </c>
    </row>
    <row r="1544">
      <c r="A1544" t="str">
        <v>R-01543</v>
      </c>
      <c r="B1544" t="str">
        <v>S-0258</v>
      </c>
      <c r="C1544" t="str">
        <v>Operational</v>
      </c>
      <c r="D1544" t="str">
        <v>Clinical coordinator role currently open, may delay start-up</v>
      </c>
      <c r="E1544" t="str">
        <v>Low</v>
      </c>
      <c r="F1544" t="str">
        <v>Low</v>
      </c>
      <c r="G1544" t="str">
        <f>INDEX(Risk_Matrix!$B$2:$D$4,MATCH(E1544,Risk_Matrix!$A$2:$A$4,0),MATCH(F1544,Risk_Matrix!$B$1:$D$1,0))</f>
        <v>Low</v>
      </c>
      <c r="H1544" s="1">
        <v>46085</v>
      </c>
      <c r="I1544" t="str">
        <v>Monitoring</v>
      </c>
      <c r="J1544" t="str">
        <v>Tracking indicator reviewed at each monitoring visit</v>
      </c>
      <c r="K1544" t="str">
        <v>Clinical Ops Manager</v>
      </c>
      <c r="L1544">
        <f>IF(G1544="High",3,IF(G1544="Medium",2,1))</f>
        <v>1</v>
      </c>
    </row>
    <row r="1545">
      <c r="A1545" t="str">
        <v>R-01544</v>
      </c>
      <c r="B1545" t="str">
        <v>S-0258</v>
      </c>
      <c r="C1545" t="str">
        <v>Compliance</v>
      </c>
      <c r="D1545" t="str">
        <v>GCP refresher training overdue for part of site staff</v>
      </c>
      <c r="E1545" t="str">
        <v>Medium</v>
      </c>
      <c r="F1545" t="str">
        <v>Medium</v>
      </c>
      <c r="G1545" t="str">
        <f>INDEX(Risk_Matrix!$B$2:$D$4,MATCH(E1545,Risk_Matrix!$A$2:$A$4,0),MATCH(F1545,Risk_Matrix!$B$1:$D$1,0))</f>
        <v>Medium</v>
      </c>
      <c r="H1545" s="1">
        <v>46237</v>
      </c>
      <c r="I1545" t="str">
        <v>Open</v>
      </c>
      <c r="J1545" t="str">
        <v>Action plan pending sponsor/site review</v>
      </c>
      <c r="K1545" t="str">
        <v>Regulatory Affairs Lead</v>
      </c>
      <c r="L1545">
        <f>IF(G1545="High",3,IF(G1545="Medium",2,1))</f>
        <v>2</v>
      </c>
    </row>
    <row r="1546">
      <c r="A1546" t="str">
        <v>R-01545</v>
      </c>
      <c r="B1546" t="str">
        <v>S-0258</v>
      </c>
      <c r="C1546" t="str">
        <v>Enrollment</v>
      </c>
      <c r="D1546" t="str">
        <v>Historical seasonal enrollment slowdown observed at this site</v>
      </c>
      <c r="E1546" t="str">
        <v>Low</v>
      </c>
      <c r="F1546" t="str">
        <v>Low</v>
      </c>
      <c r="G1546" t="str">
        <f>INDEX(Risk_Matrix!$B$2:$D$4,MATCH(E1546,Risk_Matrix!$A$2:$A$4,0),MATCH(F1546,Risk_Matrix!$B$1:$D$1,0))</f>
        <v>Low</v>
      </c>
      <c r="H1546" s="1">
        <v>46067</v>
      </c>
      <c r="I1546" t="str">
        <v>Monitoring</v>
      </c>
      <c r="J1546" t="str">
        <v>Under active monitoring; escalate if trend worsens</v>
      </c>
      <c r="K1546" t="str">
        <v>Site Feasibility Lead</v>
      </c>
      <c r="L1546">
        <f>IF(G1546="High",3,IF(G1546="Medium",2,1))</f>
        <v>1</v>
      </c>
    </row>
    <row r="1547">
      <c r="A1547" t="str">
        <v>R-01546</v>
      </c>
      <c r="B1547" t="str">
        <v>S-0258</v>
      </c>
      <c r="C1547" t="str">
        <v>Competitive</v>
      </c>
      <c r="D1547" t="str">
        <v>Overlapping investigator commitments across concurrent trials</v>
      </c>
      <c r="E1547" t="str">
        <v>High</v>
      </c>
      <c r="F1547" t="str">
        <v>Low</v>
      </c>
      <c r="G1547" t="str">
        <f>INDEX(Risk_Matrix!$B$2:$D$4,MATCH(E1547,Risk_Matrix!$A$2:$A$4,0),MATCH(F1547,Risk_Matrix!$B$1:$D$1,0))</f>
        <v>Medium</v>
      </c>
      <c r="H1547" s="1">
        <v>46055</v>
      </c>
      <c r="I1547" t="str">
        <v>Monitoring</v>
      </c>
      <c r="J1547" t="str">
        <v>Tracking indicator reviewed at each monitoring visit</v>
      </c>
      <c r="K1547" t="str">
        <v>Regulatory Affairs Lead</v>
      </c>
      <c r="L1547">
        <f>IF(G1547="High",3,IF(G1547="Medium",2,1))</f>
        <v>2</v>
      </c>
    </row>
    <row r="1548">
      <c r="A1548" t="str">
        <v>R-01547</v>
      </c>
      <c r="B1548" t="str">
        <v>S-0258</v>
      </c>
      <c r="C1548" t="str">
        <v>Regulatory</v>
      </c>
      <c r="D1548" t="str">
        <v>Local ethics committee review queue longer than regional average</v>
      </c>
      <c r="E1548" t="str">
        <v>Low</v>
      </c>
      <c r="F1548" t="str">
        <v>Medium</v>
      </c>
      <c r="G1548" t="str">
        <f>INDEX(Risk_Matrix!$B$2:$D$4,MATCH(E1548,Risk_Matrix!$A$2:$A$4,0),MATCH(F1548,Risk_Matrix!$B$1:$D$1,0))</f>
        <v>Low</v>
      </c>
      <c r="H1548" s="1">
        <v>46166</v>
      </c>
      <c r="I1548" t="str">
        <v>Open</v>
      </c>
      <c r="J1548" t="str">
        <v>Mitigation plan to be defined during site initiation visit</v>
      </c>
      <c r="K1548" t="str">
        <v>Regulatory Affairs Lead</v>
      </c>
      <c r="L1548">
        <f>IF(G1548="High",3,IF(G1548="Medium",2,1))</f>
        <v>1</v>
      </c>
    </row>
    <row r="1549">
      <c r="A1549" t="str">
        <v>R-01548</v>
      </c>
      <c r="B1549" t="str">
        <v>S-0258</v>
      </c>
      <c r="C1549" t="str">
        <v>Data Integrity</v>
      </c>
      <c r="D1549" t="str">
        <v>EDC query resolution time above sponsor benchmark historically</v>
      </c>
      <c r="E1549" t="str">
        <v>Low</v>
      </c>
      <c r="F1549" t="str">
        <v>Low</v>
      </c>
      <c r="G1549" t="str">
        <f>INDEX(Risk_Matrix!$B$2:$D$4,MATCH(E1549,Risk_Matrix!$A$2:$A$4,0),MATCH(F1549,Risk_Matrix!$B$1:$D$1,0))</f>
        <v>Low</v>
      </c>
      <c r="H1549" s="1">
        <v>46180</v>
      </c>
      <c r="I1549" t="str">
        <v>Mitigated</v>
      </c>
      <c r="J1549" t="str">
        <v>Corrective action implemented; monitored at next visit</v>
      </c>
      <c r="K1549" t="str">
        <v>Data Management Lead</v>
      </c>
      <c r="L1549">
        <f>IF(G1549="High",3,IF(G1549="Medium",2,1))</f>
        <v>1</v>
      </c>
    </row>
    <row r="1550">
      <c r="A1550" t="str">
        <v>R-01549</v>
      </c>
      <c r="B1550" t="str">
        <v>S-0259</v>
      </c>
      <c r="C1550" t="str">
        <v>Operational</v>
      </c>
      <c r="D1550" t="str">
        <v>Nursing staff ratio below recommended threshold for trial volume</v>
      </c>
      <c r="E1550" t="str">
        <v>Low</v>
      </c>
      <c r="F1550" t="str">
        <v>High</v>
      </c>
      <c r="G1550" t="str">
        <f>INDEX(Risk_Matrix!$B$2:$D$4,MATCH(E1550,Risk_Matrix!$A$2:$A$4,0),MATCH(F1550,Risk_Matrix!$B$1:$D$1,0))</f>
        <v>Medium</v>
      </c>
      <c r="H1550" s="1">
        <v>46203</v>
      </c>
      <c r="I1550" t="str">
        <v>Open</v>
      </c>
      <c r="J1550" t="str">
        <v>Action plan pending sponsor/site review</v>
      </c>
      <c r="K1550" t="str">
        <v>Clinical Ops Manager</v>
      </c>
      <c r="L1550">
        <f>IF(G1550="High",3,IF(G1550="Medium",2,1))</f>
        <v>2</v>
      </c>
    </row>
    <row r="1551">
      <c r="A1551" t="str">
        <v>R-01550</v>
      </c>
      <c r="B1551" t="str">
        <v>S-0259</v>
      </c>
      <c r="C1551" t="str">
        <v>Compliance</v>
      </c>
      <c r="D1551" t="str">
        <v>Informed consent documentation gap flagged in last internal audit</v>
      </c>
      <c r="E1551" t="str">
        <v>High</v>
      </c>
      <c r="F1551" t="str">
        <v>Medium</v>
      </c>
      <c r="G1551" t="str">
        <f>INDEX(Risk_Matrix!$B$2:$D$4,MATCH(E1551,Risk_Matrix!$A$2:$A$4,0),MATCH(F1551,Risk_Matrix!$B$1:$D$1,0))</f>
        <v>High</v>
      </c>
      <c r="H1551" s="1">
        <v>46153</v>
      </c>
      <c r="I1551" t="str">
        <v>Open</v>
      </c>
      <c r="J1551" t="str">
        <v>Action plan pending sponsor/site review</v>
      </c>
      <c r="K1551" t="str">
        <v>Regulatory Affairs Lead</v>
      </c>
      <c r="L1551">
        <f>IF(G1551="High",3,IF(G1551="Medium",2,1))</f>
        <v>3</v>
      </c>
    </row>
    <row r="1552">
      <c r="A1552" t="str">
        <v>R-01551</v>
      </c>
      <c r="B1552" t="str">
        <v>S-0259</v>
      </c>
      <c r="C1552" t="str">
        <v>Enrollment</v>
      </c>
      <c r="D1552" t="str">
        <v>Historical seasonal enrollment slowdown observed at this site</v>
      </c>
      <c r="E1552" t="str">
        <v>High</v>
      </c>
      <c r="F1552" t="str">
        <v>Medium</v>
      </c>
      <c r="G1552" t="str">
        <f>INDEX(Risk_Matrix!$B$2:$D$4,MATCH(E1552,Risk_Matrix!$A$2:$A$4,0),MATCH(F1552,Risk_Matrix!$B$1:$D$1,0))</f>
        <v>High</v>
      </c>
      <c r="H1552" s="1">
        <v>46120</v>
      </c>
      <c r="I1552" t="str">
        <v>Monitoring</v>
      </c>
      <c r="J1552" t="str">
        <v>Tracking indicator reviewed at each monitoring visit</v>
      </c>
      <c r="K1552" t="str">
        <v>Study Start-Up Specialist</v>
      </c>
      <c r="L1552">
        <f>IF(G1552="High",3,IF(G1552="Medium",2,1))</f>
        <v>3</v>
      </c>
    </row>
    <row r="1553">
      <c r="A1553" t="str">
        <v>R-01552</v>
      </c>
      <c r="B1553" t="str">
        <v>S-0259</v>
      </c>
      <c r="C1553" t="str">
        <v>Competitive</v>
      </c>
      <c r="D1553" t="str">
        <v>Overlapping investigator commitments across concurrent trials</v>
      </c>
      <c r="E1553" t="str">
        <v>Low</v>
      </c>
      <c r="F1553" t="str">
        <v>High</v>
      </c>
      <c r="G1553" t="str">
        <f>INDEX(Risk_Matrix!$B$2:$D$4,MATCH(E1553,Risk_Matrix!$A$2:$A$4,0),MATCH(F1553,Risk_Matrix!$B$1:$D$1,0))</f>
        <v>Medium</v>
      </c>
      <c r="H1553" s="1">
        <v>46209</v>
      </c>
      <c r="I1553" t="str">
        <v>Open</v>
      </c>
      <c r="J1553" t="str">
        <v>Action plan pending sponsor/site review</v>
      </c>
      <c r="K1553" t="str">
        <v>Regulatory Affairs Lead</v>
      </c>
      <c r="L1553">
        <f>IF(G1553="High",3,IF(G1553="Medium",2,1))</f>
        <v>2</v>
      </c>
    </row>
    <row r="1554">
      <c r="A1554" t="str">
        <v>R-01553</v>
      </c>
      <c r="B1554" t="str">
        <v>S-0259</v>
      </c>
      <c r="C1554" t="str">
        <v>Regulatory</v>
      </c>
      <c r="D1554" t="str">
        <v>Recent local regulatory policy change may affect approval timeline</v>
      </c>
      <c r="E1554" t="str">
        <v>Medium</v>
      </c>
      <c r="F1554" t="str">
        <v>High</v>
      </c>
      <c r="G1554" t="str">
        <f>INDEX(Risk_Matrix!$B$2:$D$4,MATCH(E1554,Risk_Matrix!$A$2:$A$4,0),MATCH(F1554,Risk_Matrix!$B$1:$D$1,0))</f>
        <v>High</v>
      </c>
      <c r="H1554" s="1">
        <v>46222</v>
      </c>
      <c r="I1554" t="str">
        <v>Open</v>
      </c>
      <c r="J1554" t="str">
        <v>Action plan pending sponsor/site review</v>
      </c>
      <c r="K1554" t="str">
        <v>Regulatory Affairs Lead</v>
      </c>
      <c r="L1554">
        <f>IF(G1554="High",3,IF(G1554="Medium",2,1))</f>
        <v>3</v>
      </c>
    </row>
    <row r="1555">
      <c r="A1555" t="str">
        <v>R-01554</v>
      </c>
      <c r="B1555" t="str">
        <v>S-0259</v>
      </c>
      <c r="C1555" t="str">
        <v>Data Integrity</v>
      </c>
      <c r="D1555" t="str">
        <v>EDC query resolution time above sponsor benchmark historically</v>
      </c>
      <c r="E1555" t="str">
        <v>High</v>
      </c>
      <c r="F1555" t="str">
        <v>High</v>
      </c>
      <c r="G1555" t="str">
        <f>INDEX(Risk_Matrix!$B$2:$D$4,MATCH(E1555,Risk_Matrix!$A$2:$A$4,0),MATCH(F1555,Risk_Matrix!$B$1:$D$1,0))</f>
        <v>High</v>
      </c>
      <c r="H1555" s="1">
        <v>46233</v>
      </c>
      <c r="I1555" t="str">
        <v>Open</v>
      </c>
      <c r="J1555" t="str">
        <v>Mitigation plan to be defined during site initiation visit</v>
      </c>
      <c r="K1555" t="str">
        <v>Data Management Lead</v>
      </c>
      <c r="L1555">
        <f>IF(G1555="High",3,IF(G1555="Medium",2,1))</f>
        <v>3</v>
      </c>
    </row>
    <row r="1556">
      <c r="A1556" t="str">
        <v>R-01555</v>
      </c>
      <c r="B1556" t="str">
        <v>S-0260</v>
      </c>
      <c r="C1556" t="str">
        <v>Operational</v>
      </c>
      <c r="D1556" t="str">
        <v>Nursing staff ratio below recommended threshold for trial volume</v>
      </c>
      <c r="E1556" t="str">
        <v>Medium</v>
      </c>
      <c r="F1556" t="str">
        <v>Low</v>
      </c>
      <c r="G1556" t="str">
        <f>INDEX(Risk_Matrix!$B$2:$D$4,MATCH(E1556,Risk_Matrix!$A$2:$A$4,0),MATCH(F1556,Risk_Matrix!$B$1:$D$1,0))</f>
        <v>Low</v>
      </c>
      <c r="H1556" s="1">
        <v>46094</v>
      </c>
      <c r="I1556" t="str">
        <v>Closed</v>
      </c>
      <c r="J1556" t="str">
        <v>Issue closed out following corrective action</v>
      </c>
      <c r="K1556" t="str">
        <v>Site Feasibility Lead</v>
      </c>
      <c r="L1556">
        <f>IF(G1556="High",3,IF(G1556="Medium",2,1))</f>
        <v>1</v>
      </c>
    </row>
    <row r="1557">
      <c r="A1557" t="str">
        <v>R-01556</v>
      </c>
      <c r="B1557" t="str">
        <v>S-0260</v>
      </c>
      <c r="C1557" t="str">
        <v>Compliance</v>
      </c>
      <c r="D1557" t="str">
        <v>Informed consent documentation gap flagged in last internal audit</v>
      </c>
      <c r="E1557" t="str">
        <v>Low</v>
      </c>
      <c r="F1557" t="str">
        <v>Low</v>
      </c>
      <c r="G1557" t="str">
        <f>INDEX(Risk_Matrix!$B$2:$D$4,MATCH(E1557,Risk_Matrix!$A$2:$A$4,0),MATCH(F1557,Risk_Matrix!$B$1:$D$1,0))</f>
        <v>Low</v>
      </c>
      <c r="H1557" s="1">
        <v>46170</v>
      </c>
      <c r="I1557" t="str">
        <v>Mitigated</v>
      </c>
      <c r="J1557" t="str">
        <v>Corrective action implemented; monitored at next visit</v>
      </c>
      <c r="K1557" t="str">
        <v>Regulatory Affairs Lead</v>
      </c>
      <c r="L1557">
        <f>IF(G1557="High",3,IF(G1557="Medium",2,1))</f>
        <v>1</v>
      </c>
    </row>
    <row r="1558">
      <c r="A1558" t="str">
        <v>R-01557</v>
      </c>
      <c r="B1558" t="str">
        <v>S-0260</v>
      </c>
      <c r="C1558" t="str">
        <v>Enrollment</v>
      </c>
      <c r="D1558" t="str">
        <v>Historical seasonal enrollment slowdown observed at this site</v>
      </c>
      <c r="E1558" t="str">
        <v>Medium</v>
      </c>
      <c r="F1558" t="str">
        <v>Low</v>
      </c>
      <c r="G1558" t="str">
        <f>INDEX(Risk_Matrix!$B$2:$D$4,MATCH(E1558,Risk_Matrix!$A$2:$A$4,0),MATCH(F1558,Risk_Matrix!$B$1:$D$1,0))</f>
        <v>Low</v>
      </c>
      <c r="H1558" s="1">
        <v>46131</v>
      </c>
      <c r="I1558" t="str">
        <v>Monitoring</v>
      </c>
      <c r="J1558" t="str">
        <v>Tracking indicator reviewed at each monitoring visit</v>
      </c>
      <c r="K1558" t="str">
        <v>Site Feasibility Lead</v>
      </c>
      <c r="L1558">
        <f>IF(G1558="High",3,IF(G1558="Medium",2,1))</f>
        <v>1</v>
      </c>
    </row>
    <row r="1559">
      <c r="A1559" t="str">
        <v>R-01558</v>
      </c>
      <c r="B1559" t="str">
        <v>S-0260</v>
      </c>
      <c r="C1559" t="str">
        <v>Competitive</v>
      </c>
      <c r="D1559" t="str">
        <v>Shared patient pool with an adjacent high-volume site</v>
      </c>
      <c r="E1559" t="str">
        <v>Low</v>
      </c>
      <c r="F1559" t="str">
        <v>Low</v>
      </c>
      <c r="G1559" t="str">
        <f>INDEX(Risk_Matrix!$B$2:$D$4,MATCH(E1559,Risk_Matrix!$A$2:$A$4,0),MATCH(F1559,Risk_Matrix!$B$1:$D$1,0))</f>
        <v>Low</v>
      </c>
      <c r="H1559" s="1">
        <v>46098</v>
      </c>
      <c r="I1559" t="str">
        <v>Monitoring</v>
      </c>
      <c r="J1559" t="str">
        <v>Tracking indicator reviewed at each monitoring visit</v>
      </c>
      <c r="K1559" t="str">
        <v>Clinical Ops Manager</v>
      </c>
      <c r="L1559">
        <f>IF(G1559="High",3,IF(G1559="Medium",2,1))</f>
        <v>1</v>
      </c>
    </row>
    <row r="1560">
      <c r="A1560" t="str">
        <v>R-01559</v>
      </c>
      <c r="B1560" t="str">
        <v>S-0260</v>
      </c>
      <c r="C1560" t="str">
        <v>Regulatory</v>
      </c>
      <c r="D1560" t="str">
        <v>Recent local regulatory policy change may affect approval timeline</v>
      </c>
      <c r="E1560" t="str">
        <v>Medium</v>
      </c>
      <c r="F1560" t="str">
        <v>High</v>
      </c>
      <c r="G1560" t="str">
        <f>INDEX(Risk_Matrix!$B$2:$D$4,MATCH(E1560,Risk_Matrix!$A$2:$A$4,0),MATCH(F1560,Risk_Matrix!$B$1:$D$1,0))</f>
        <v>High</v>
      </c>
      <c r="H1560" s="1">
        <v>46211</v>
      </c>
      <c r="I1560" t="str">
        <v>Monitoring</v>
      </c>
      <c r="J1560" t="str">
        <v>Under active monitoring; escalate if trend worsens</v>
      </c>
      <c r="K1560" t="str">
        <v>Regulatory Affairs Lead</v>
      </c>
      <c r="L1560">
        <f>IF(G1560="High",3,IF(G1560="Medium",2,1))</f>
        <v>3</v>
      </c>
    </row>
    <row r="1561">
      <c r="A1561" t="str">
        <v>R-01560</v>
      </c>
      <c r="B1561" t="str">
        <v>S-0260</v>
      </c>
      <c r="C1561" t="str">
        <v>Data Integrity</v>
      </c>
      <c r="D1561" t="str">
        <v>Site is new to the sponsor's EDC platform, limited track record</v>
      </c>
      <c r="E1561" t="str">
        <v>Medium</v>
      </c>
      <c r="F1561" t="str">
        <v>Medium</v>
      </c>
      <c r="G1561" t="str">
        <f>INDEX(Risk_Matrix!$B$2:$D$4,MATCH(E1561,Risk_Matrix!$A$2:$A$4,0),MATCH(F1561,Risk_Matrix!$B$1:$D$1,0))</f>
        <v>Medium</v>
      </c>
      <c r="H1561" s="1">
        <v>46152</v>
      </c>
      <c r="I1561" t="str">
        <v>Mitigated</v>
      </c>
      <c r="J1561" t="str">
        <v>Corrective action implemented; monitored at next visit</v>
      </c>
      <c r="K1561" t="str">
        <v>Data Management Lead</v>
      </c>
      <c r="L1561">
        <f>IF(G1561="High",3,IF(G1561="Medium",2,1))</f>
        <v>2</v>
      </c>
    </row>
    <row r="1562">
      <c r="A1562" t="str">
        <v>R-01561</v>
      </c>
      <c r="B1562" t="str">
        <v>S-0261</v>
      </c>
      <c r="C1562" t="str">
        <v>Operational</v>
      </c>
      <c r="D1562" t="str">
        <v>Key equipment calibration/certification renewal pending</v>
      </c>
      <c r="E1562" t="str">
        <v>Medium</v>
      </c>
      <c r="F1562" t="str">
        <v>High</v>
      </c>
      <c r="G1562" t="str">
        <f>INDEX(Risk_Matrix!$B$2:$D$4,MATCH(E1562,Risk_Matrix!$A$2:$A$4,0),MATCH(F1562,Risk_Matrix!$B$1:$D$1,0))</f>
        <v>High</v>
      </c>
      <c r="H1562" s="1">
        <v>46226</v>
      </c>
      <c r="I1562" t="str">
        <v>Mitigated</v>
      </c>
      <c r="J1562" t="str">
        <v>Corrective action implemented; monitored at next visit</v>
      </c>
      <c r="K1562" t="str">
        <v>Clinical Ops Manager</v>
      </c>
      <c r="L1562">
        <f>IF(G1562="High",3,IF(G1562="Medium",2,1))</f>
        <v>3</v>
      </c>
    </row>
    <row r="1563">
      <c r="A1563" t="str">
        <v>R-01562</v>
      </c>
      <c r="B1563" t="str">
        <v>S-0261</v>
      </c>
      <c r="C1563" t="str">
        <v>Compliance</v>
      </c>
      <c r="D1563" t="str">
        <v>GCP refresher training overdue for part of site staff</v>
      </c>
      <c r="E1563" t="str">
        <v>Low</v>
      </c>
      <c r="F1563" t="str">
        <v>Low</v>
      </c>
      <c r="G1563" t="str">
        <f>INDEX(Risk_Matrix!$B$2:$D$4,MATCH(E1563,Risk_Matrix!$A$2:$A$4,0),MATCH(F1563,Risk_Matrix!$B$1:$D$1,0))</f>
        <v>Low</v>
      </c>
      <c r="H1563" s="1">
        <v>46086</v>
      </c>
      <c r="I1563" t="str">
        <v>Closed</v>
      </c>
      <c r="J1563" t="str">
        <v>Resolved; no further action required</v>
      </c>
      <c r="K1563" t="str">
        <v>Regulatory Affairs Lead</v>
      </c>
      <c r="L1563">
        <f>IF(G1563="High",3,IF(G1563="Medium",2,1))</f>
        <v>1</v>
      </c>
    </row>
    <row r="1564">
      <c r="A1564" t="str">
        <v>R-01563</v>
      </c>
      <c r="B1564" t="str">
        <v>S-0261</v>
      </c>
      <c r="C1564" t="str">
        <v>Enrollment</v>
      </c>
      <c r="D1564" t="str">
        <v>Patient travel distance may affect long-term retention</v>
      </c>
      <c r="E1564" t="str">
        <v>Medium</v>
      </c>
      <c r="F1564" t="str">
        <v>Low</v>
      </c>
      <c r="G1564" t="str">
        <f>INDEX(Risk_Matrix!$B$2:$D$4,MATCH(E1564,Risk_Matrix!$A$2:$A$4,0),MATCH(F1564,Risk_Matrix!$B$1:$D$1,0))</f>
        <v>Low</v>
      </c>
      <c r="H1564" s="1">
        <v>46103</v>
      </c>
      <c r="I1564" t="str">
        <v>Monitoring</v>
      </c>
      <c r="J1564" t="str">
        <v>Tracking indicator reviewed at each monitoring visit</v>
      </c>
      <c r="K1564" t="str">
        <v>Site Feasibility Lead</v>
      </c>
      <c r="L1564">
        <f>IF(G1564="High",3,IF(G1564="Medium",2,1))</f>
        <v>1</v>
      </c>
    </row>
    <row r="1565">
      <c r="A1565" t="str">
        <v>R-01564</v>
      </c>
      <c r="B1565" t="str">
        <v>S-0261</v>
      </c>
      <c r="C1565" t="str">
        <v>Competitive</v>
      </c>
      <c r="D1565" t="str">
        <v>One or more competing trials recruiting the same indication nearby</v>
      </c>
      <c r="E1565" t="str">
        <v>Low</v>
      </c>
      <c r="F1565" t="str">
        <v>Low</v>
      </c>
      <c r="G1565" t="str">
        <f>INDEX(Risk_Matrix!$B$2:$D$4,MATCH(E1565,Risk_Matrix!$A$2:$A$4,0),MATCH(F1565,Risk_Matrix!$B$1:$D$1,0))</f>
        <v>Low</v>
      </c>
      <c r="H1565" s="1">
        <v>46093</v>
      </c>
      <c r="I1565" t="str">
        <v>Closed</v>
      </c>
      <c r="J1565" t="str">
        <v>Resolved; no further action required</v>
      </c>
      <c r="K1565" t="str">
        <v>Clinical Ops Manager</v>
      </c>
      <c r="L1565">
        <f>IF(G1565="High",3,IF(G1565="Medium",2,1))</f>
        <v>1</v>
      </c>
    </row>
    <row r="1566">
      <c r="A1566" t="str">
        <v>R-01565</v>
      </c>
      <c r="B1566" t="str">
        <v>S-0261</v>
      </c>
      <c r="C1566" t="str">
        <v>Regulatory</v>
      </c>
      <c r="D1566" t="str">
        <v>Import/customs license renewal pending for investigational product</v>
      </c>
      <c r="E1566" t="str">
        <v>High</v>
      </c>
      <c r="F1566" t="str">
        <v>Low</v>
      </c>
      <c r="G1566" t="str">
        <f>INDEX(Risk_Matrix!$B$2:$D$4,MATCH(E1566,Risk_Matrix!$A$2:$A$4,0),MATCH(F1566,Risk_Matrix!$B$1:$D$1,0))</f>
        <v>Medium</v>
      </c>
      <c r="H1566" s="1">
        <v>46234</v>
      </c>
      <c r="I1566" t="str">
        <v>Monitoring</v>
      </c>
      <c r="J1566" t="str">
        <v>Tracking indicator reviewed at each monitoring visit</v>
      </c>
      <c r="K1566" t="str">
        <v>Regulatory Affairs Lead</v>
      </c>
      <c r="L1566">
        <f>IF(G1566="High",3,IF(G1566="Medium",2,1))</f>
        <v>2</v>
      </c>
    </row>
    <row r="1567">
      <c r="A1567" t="str">
        <v>R-01566</v>
      </c>
      <c r="B1567" t="str">
        <v>S-0261</v>
      </c>
      <c r="C1567" t="str">
        <v>Data Integrity</v>
      </c>
      <c r="D1567" t="str">
        <v>Site is new to the sponsor's EDC platform, limited track record</v>
      </c>
      <c r="E1567" t="str">
        <v>Medium</v>
      </c>
      <c r="F1567" t="str">
        <v>Low</v>
      </c>
      <c r="G1567" t="str">
        <f>INDEX(Risk_Matrix!$B$2:$D$4,MATCH(E1567,Risk_Matrix!$A$2:$A$4,0),MATCH(F1567,Risk_Matrix!$B$1:$D$1,0))</f>
        <v>Low</v>
      </c>
      <c r="H1567" s="1">
        <v>46149</v>
      </c>
      <c r="I1567" t="str">
        <v>Closed</v>
      </c>
      <c r="J1567" t="str">
        <v>Issue closed out following corrective action</v>
      </c>
      <c r="K1567" t="str">
        <v>Data Management Lead</v>
      </c>
      <c r="L1567">
        <f>IF(G1567="High",3,IF(G1567="Medium",2,1))</f>
        <v>1</v>
      </c>
    </row>
    <row r="1568">
      <c r="A1568" t="str">
        <v>R-01567</v>
      </c>
      <c r="B1568" t="str">
        <v>S-0262</v>
      </c>
      <c r="C1568" t="str">
        <v>Operational</v>
      </c>
      <c r="D1568" t="str">
        <v>Backup power/generator certification not yet confirmed</v>
      </c>
      <c r="E1568" t="str">
        <v>Medium</v>
      </c>
      <c r="F1568" t="str">
        <v>High</v>
      </c>
      <c r="G1568" t="str">
        <f>INDEX(Risk_Matrix!$B$2:$D$4,MATCH(E1568,Risk_Matrix!$A$2:$A$4,0),MATCH(F1568,Risk_Matrix!$B$1:$D$1,0))</f>
        <v>High</v>
      </c>
      <c r="H1568" s="1">
        <v>46205</v>
      </c>
      <c r="I1568" t="str">
        <v>Open</v>
      </c>
      <c r="J1568" t="str">
        <v>Action plan pending sponsor/site review</v>
      </c>
      <c r="K1568" t="str">
        <v>Clinical Ops Manager</v>
      </c>
      <c r="L1568">
        <f>IF(G1568="High",3,IF(G1568="Medium",2,1))</f>
        <v>3</v>
      </c>
    </row>
    <row r="1569">
      <c r="A1569" t="str">
        <v>R-01568</v>
      </c>
      <c r="B1569" t="str">
        <v>S-0262</v>
      </c>
      <c r="C1569" t="str">
        <v>Compliance</v>
      </c>
      <c r="D1569" t="str">
        <v>Prior regulatory inspection finding not yet fully closed out</v>
      </c>
      <c r="E1569" t="str">
        <v>Medium</v>
      </c>
      <c r="F1569" t="str">
        <v>Low</v>
      </c>
      <c r="G1569" t="str">
        <f>INDEX(Risk_Matrix!$B$2:$D$4,MATCH(E1569,Risk_Matrix!$A$2:$A$4,0),MATCH(F1569,Risk_Matrix!$B$1:$D$1,0))</f>
        <v>Low</v>
      </c>
      <c r="H1569" s="1">
        <v>46209</v>
      </c>
      <c r="I1569" t="str">
        <v>Monitoring</v>
      </c>
      <c r="J1569" t="str">
        <v>Under active monitoring; escalate if trend worsens</v>
      </c>
      <c r="K1569" t="str">
        <v>Data Management Lead</v>
      </c>
      <c r="L1569">
        <f>IF(G1569="High",3,IF(G1569="Medium",2,1))</f>
        <v>1</v>
      </c>
    </row>
    <row r="1570">
      <c r="A1570" t="str">
        <v>R-01569</v>
      </c>
      <c r="B1570" t="str">
        <v>S-0262</v>
      </c>
      <c r="C1570" t="str">
        <v>Enrollment</v>
      </c>
      <c r="D1570" t="str">
        <v>Screen failure rate above regional average in past studies</v>
      </c>
      <c r="E1570" t="str">
        <v>High</v>
      </c>
      <c r="F1570" t="str">
        <v>Medium</v>
      </c>
      <c r="G1570" t="str">
        <f>INDEX(Risk_Matrix!$B$2:$D$4,MATCH(E1570,Risk_Matrix!$A$2:$A$4,0),MATCH(F1570,Risk_Matrix!$B$1:$D$1,0))</f>
        <v>High</v>
      </c>
      <c r="H1570" s="1">
        <v>46107</v>
      </c>
      <c r="I1570" t="str">
        <v>Mitigated</v>
      </c>
      <c r="J1570" t="str">
        <v>Corrective action implemented; monitored at next visit</v>
      </c>
      <c r="K1570" t="str">
        <v>Study Start-Up Specialist</v>
      </c>
      <c r="L1570">
        <f>IF(G1570="High",3,IF(G1570="Medium",2,1))</f>
        <v>3</v>
      </c>
    </row>
    <row r="1571">
      <c r="A1571" t="str">
        <v>R-01570</v>
      </c>
      <c r="B1571" t="str">
        <v>S-0262</v>
      </c>
      <c r="C1571" t="str">
        <v>Competitive</v>
      </c>
      <c r="D1571" t="str">
        <v>Overlapping investigator commitments across concurrent trials</v>
      </c>
      <c r="E1571" t="str">
        <v>Medium</v>
      </c>
      <c r="F1571" t="str">
        <v>Low</v>
      </c>
      <c r="G1571" t="str">
        <f>INDEX(Risk_Matrix!$B$2:$D$4,MATCH(E1571,Risk_Matrix!$A$2:$A$4,0),MATCH(F1571,Risk_Matrix!$B$1:$D$1,0))</f>
        <v>Low</v>
      </c>
      <c r="H1571" s="1">
        <v>46096</v>
      </c>
      <c r="I1571" t="str">
        <v>Mitigated</v>
      </c>
      <c r="J1571" t="str">
        <v>Mitigation actions completed; residual risk accepted</v>
      </c>
      <c r="K1571" t="str">
        <v>Clinical Ops Manager</v>
      </c>
      <c r="L1571">
        <f>IF(G1571="High",3,IF(G1571="Medium",2,1))</f>
        <v>1</v>
      </c>
    </row>
    <row r="1572">
      <c r="A1572" t="str">
        <v>R-01571</v>
      </c>
      <c r="B1572" t="str">
        <v>S-0262</v>
      </c>
      <c r="C1572" t="str">
        <v>Regulatory</v>
      </c>
      <c r="D1572" t="str">
        <v>Local ethics committee review queue longer than regional average</v>
      </c>
      <c r="E1572" t="str">
        <v>Medium</v>
      </c>
      <c r="F1572" t="str">
        <v>High</v>
      </c>
      <c r="G1572" t="str">
        <f>INDEX(Risk_Matrix!$B$2:$D$4,MATCH(E1572,Risk_Matrix!$A$2:$A$4,0),MATCH(F1572,Risk_Matrix!$B$1:$D$1,0))</f>
        <v>High</v>
      </c>
      <c r="H1572" s="1">
        <v>46230</v>
      </c>
      <c r="I1572" t="str">
        <v>Open</v>
      </c>
      <c r="J1572" t="str">
        <v>Mitigation plan to be defined during site initiation visit</v>
      </c>
      <c r="K1572" t="str">
        <v>Regulatory Affairs Lead</v>
      </c>
      <c r="L1572">
        <f>IF(G1572="High",3,IF(G1572="Medium",2,1))</f>
        <v>3</v>
      </c>
    </row>
    <row r="1573">
      <c r="A1573" t="str">
        <v>R-01572</v>
      </c>
      <c r="B1573" t="str">
        <v>S-0262</v>
      </c>
      <c r="C1573" t="str">
        <v>Data Integrity</v>
      </c>
      <c r="D1573" t="str">
        <v>Source data verification gap flagged in a previous monitoring visit</v>
      </c>
      <c r="E1573" t="str">
        <v>Low</v>
      </c>
      <c r="F1573" t="str">
        <v>Medium</v>
      </c>
      <c r="G1573" t="str">
        <f>INDEX(Risk_Matrix!$B$2:$D$4,MATCH(E1573,Risk_Matrix!$A$2:$A$4,0),MATCH(F1573,Risk_Matrix!$B$1:$D$1,0))</f>
        <v>Low</v>
      </c>
      <c r="H1573" s="1">
        <v>46103</v>
      </c>
      <c r="I1573" t="str">
        <v>Monitoring</v>
      </c>
      <c r="J1573" t="str">
        <v>Under active monitoring; escalate if trend worsens</v>
      </c>
      <c r="K1573" t="str">
        <v>Data Management Lead</v>
      </c>
      <c r="L1573">
        <f>IF(G1573="High",3,IF(G1573="Medium",2,1))</f>
        <v>1</v>
      </c>
    </row>
    <row r="1574">
      <c r="A1574" t="str">
        <v>R-01573</v>
      </c>
      <c r="B1574" t="str">
        <v>S-0263</v>
      </c>
      <c r="C1574" t="str">
        <v>Operational</v>
      </c>
      <c r="D1574" t="str">
        <v>Nursing staff ratio below recommended threshold for trial volume</v>
      </c>
      <c r="E1574" t="str">
        <v>Medium</v>
      </c>
      <c r="F1574" t="str">
        <v>High</v>
      </c>
      <c r="G1574" t="str">
        <f>INDEX(Risk_Matrix!$B$2:$D$4,MATCH(E1574,Risk_Matrix!$A$2:$A$4,0),MATCH(F1574,Risk_Matrix!$B$1:$D$1,0))</f>
        <v>High</v>
      </c>
      <c r="H1574" s="1">
        <v>46136</v>
      </c>
      <c r="I1574" t="str">
        <v>Mitigated</v>
      </c>
      <c r="J1574" t="str">
        <v>Corrective action implemented; monitored at next visit</v>
      </c>
      <c r="K1574" t="str">
        <v>Site Feasibility Lead</v>
      </c>
      <c r="L1574">
        <f>IF(G1574="High",3,IF(G1574="Medium",2,1))</f>
        <v>3</v>
      </c>
    </row>
    <row r="1575">
      <c r="A1575" t="str">
        <v>R-01574</v>
      </c>
      <c r="B1575" t="str">
        <v>S-0263</v>
      </c>
      <c r="C1575" t="str">
        <v>Compliance</v>
      </c>
      <c r="D1575" t="str">
        <v>Informed consent documentation gap flagged in last internal audit</v>
      </c>
      <c r="E1575" t="str">
        <v>High</v>
      </c>
      <c r="F1575" t="str">
        <v>High</v>
      </c>
      <c r="G1575" t="str">
        <f>INDEX(Risk_Matrix!$B$2:$D$4,MATCH(E1575,Risk_Matrix!$A$2:$A$4,0),MATCH(F1575,Risk_Matrix!$B$1:$D$1,0))</f>
        <v>High</v>
      </c>
      <c r="H1575" s="1">
        <v>46226</v>
      </c>
      <c r="I1575" t="str">
        <v>Monitoring</v>
      </c>
      <c r="J1575" t="str">
        <v>Tracking indicator reviewed at each monitoring visit</v>
      </c>
      <c r="K1575" t="str">
        <v>Data Management Lead</v>
      </c>
      <c r="L1575">
        <f>IF(G1575="High",3,IF(G1575="Medium",2,1))</f>
        <v>3</v>
      </c>
    </row>
    <row r="1576">
      <c r="A1576" t="str">
        <v>R-01575</v>
      </c>
      <c r="B1576" t="str">
        <v>S-0263</v>
      </c>
      <c r="C1576" t="str">
        <v>Enrollment</v>
      </c>
      <c r="D1576" t="str">
        <v>Historical seasonal enrollment slowdown observed at this site</v>
      </c>
      <c r="E1576" t="str">
        <v>Low</v>
      </c>
      <c r="F1576" t="str">
        <v>Low</v>
      </c>
      <c r="G1576" t="str">
        <f>INDEX(Risk_Matrix!$B$2:$D$4,MATCH(E1576,Risk_Matrix!$A$2:$A$4,0),MATCH(F1576,Risk_Matrix!$B$1:$D$1,0))</f>
        <v>Low</v>
      </c>
      <c r="H1576" s="1">
        <v>46130</v>
      </c>
      <c r="I1576" t="str">
        <v>Closed</v>
      </c>
      <c r="J1576" t="str">
        <v>Resolved; no further action required</v>
      </c>
      <c r="K1576" t="str">
        <v>Site Feasibility Lead</v>
      </c>
      <c r="L1576">
        <f>IF(G1576="High",3,IF(G1576="Medium",2,1))</f>
        <v>1</v>
      </c>
    </row>
    <row r="1577">
      <c r="A1577" t="str">
        <v>R-01576</v>
      </c>
      <c r="B1577" t="str">
        <v>S-0263</v>
      </c>
      <c r="C1577" t="str">
        <v>Competitive</v>
      </c>
      <c r="D1577" t="str">
        <v>One or more competing trials recruiting the same indication nearby</v>
      </c>
      <c r="E1577" t="str">
        <v>Medium</v>
      </c>
      <c r="F1577" t="str">
        <v>Medium</v>
      </c>
      <c r="G1577" t="str">
        <f>INDEX(Risk_Matrix!$B$2:$D$4,MATCH(E1577,Risk_Matrix!$A$2:$A$4,0),MATCH(F1577,Risk_Matrix!$B$1:$D$1,0))</f>
        <v>Medium</v>
      </c>
      <c r="H1577" s="1">
        <v>46192</v>
      </c>
      <c r="I1577" t="str">
        <v>Mitigated</v>
      </c>
      <c r="J1577" t="str">
        <v>Corrective action implemented; monitored at next visit</v>
      </c>
      <c r="K1577" t="str">
        <v>Regulatory Affairs Lead</v>
      </c>
      <c r="L1577">
        <f>IF(G1577="High",3,IF(G1577="Medium",2,1))</f>
        <v>2</v>
      </c>
    </row>
    <row r="1578">
      <c r="A1578" t="str">
        <v>R-01577</v>
      </c>
      <c r="B1578" t="str">
        <v>S-0263</v>
      </c>
      <c r="C1578" t="str">
        <v>Regulatory</v>
      </c>
      <c r="D1578" t="str">
        <v>Import/customs license renewal pending for investigational product</v>
      </c>
      <c r="E1578" t="str">
        <v>High</v>
      </c>
      <c r="F1578" t="str">
        <v>Low</v>
      </c>
      <c r="G1578" t="str">
        <f>INDEX(Risk_Matrix!$B$2:$D$4,MATCH(E1578,Risk_Matrix!$A$2:$A$4,0),MATCH(F1578,Risk_Matrix!$B$1:$D$1,0))</f>
        <v>Medium</v>
      </c>
      <c r="H1578" s="1">
        <v>46233</v>
      </c>
      <c r="I1578" t="str">
        <v>Mitigated</v>
      </c>
      <c r="J1578" t="str">
        <v>Corrective action implemented; monitored at next visit</v>
      </c>
      <c r="K1578" t="str">
        <v>Study Start-Up Specialist</v>
      </c>
      <c r="L1578">
        <f>IF(G1578="High",3,IF(G1578="Medium",2,1))</f>
        <v>2</v>
      </c>
    </row>
    <row r="1579">
      <c r="A1579" t="str">
        <v>R-01578</v>
      </c>
      <c r="B1579" t="str">
        <v>S-0263</v>
      </c>
      <c r="C1579" t="str">
        <v>Data Integrity</v>
      </c>
      <c r="D1579" t="str">
        <v>Site is new to the sponsor's EDC platform, limited track record</v>
      </c>
      <c r="E1579" t="str">
        <v>High</v>
      </c>
      <c r="F1579" t="str">
        <v>High</v>
      </c>
      <c r="G1579" t="str">
        <f>INDEX(Risk_Matrix!$B$2:$D$4,MATCH(E1579,Risk_Matrix!$A$2:$A$4,0),MATCH(F1579,Risk_Matrix!$B$1:$D$1,0))</f>
        <v>High</v>
      </c>
      <c r="H1579" s="1">
        <v>46221</v>
      </c>
      <c r="I1579" t="str">
        <v>Open</v>
      </c>
      <c r="J1579" t="str">
        <v>Mitigation plan to be defined during site initiation visit</v>
      </c>
      <c r="K1579" t="str">
        <v>Data Management Lead</v>
      </c>
      <c r="L1579">
        <f>IF(G1579="High",3,IF(G1579="Medium",2,1))</f>
        <v>3</v>
      </c>
    </row>
    <row r="1580">
      <c r="A1580" t="str">
        <v>R-01579</v>
      </c>
      <c r="B1580" t="str">
        <v>S-0264</v>
      </c>
      <c r="C1580" t="str">
        <v>Operational</v>
      </c>
      <c r="D1580" t="str">
        <v>Clinical coordinator role currently open, may delay start-up</v>
      </c>
      <c r="E1580" t="str">
        <v>Medium</v>
      </c>
      <c r="F1580" t="str">
        <v>High</v>
      </c>
      <c r="G1580" t="str">
        <f>INDEX(Risk_Matrix!$B$2:$D$4,MATCH(E1580,Risk_Matrix!$A$2:$A$4,0),MATCH(F1580,Risk_Matrix!$B$1:$D$1,0))</f>
        <v>High</v>
      </c>
      <c r="H1580" s="1">
        <v>46202</v>
      </c>
      <c r="I1580" t="str">
        <v>Open</v>
      </c>
      <c r="J1580" t="str">
        <v>Mitigation plan to be defined during site initiation visit</v>
      </c>
      <c r="K1580" t="str">
        <v>Clinical Ops Manager</v>
      </c>
      <c r="L1580">
        <f>IF(G1580="High",3,IF(G1580="Medium",2,1))</f>
        <v>3</v>
      </c>
    </row>
    <row r="1581">
      <c r="A1581" t="str">
        <v>R-01580</v>
      </c>
      <c r="B1581" t="str">
        <v>S-0264</v>
      </c>
      <c r="C1581" t="str">
        <v>Compliance</v>
      </c>
      <c r="D1581" t="str">
        <v>Informed consent documentation gap flagged in last internal audit</v>
      </c>
      <c r="E1581" t="str">
        <v>High</v>
      </c>
      <c r="F1581" t="str">
        <v>Low</v>
      </c>
      <c r="G1581" t="str">
        <f>INDEX(Risk_Matrix!$B$2:$D$4,MATCH(E1581,Risk_Matrix!$A$2:$A$4,0),MATCH(F1581,Risk_Matrix!$B$1:$D$1,0))</f>
        <v>Medium</v>
      </c>
      <c r="H1581" s="1">
        <v>46180</v>
      </c>
      <c r="I1581" t="str">
        <v>Open</v>
      </c>
      <c r="J1581" t="str">
        <v>Action plan pending sponsor/site review</v>
      </c>
      <c r="K1581" t="str">
        <v>Regulatory Affairs Lead</v>
      </c>
      <c r="L1581">
        <f>IF(G1581="High",3,IF(G1581="Medium",2,1))</f>
        <v>2</v>
      </c>
    </row>
    <row r="1582">
      <c r="A1582" t="str">
        <v>R-01581</v>
      </c>
      <c r="B1582" t="str">
        <v>S-0264</v>
      </c>
      <c r="C1582" t="str">
        <v>Enrollment</v>
      </c>
      <c r="D1582" t="str">
        <v>Screen failure rate above regional average in past studies</v>
      </c>
      <c r="E1582" t="str">
        <v>Medium</v>
      </c>
      <c r="F1582" t="str">
        <v>High</v>
      </c>
      <c r="G1582" t="str">
        <f>INDEX(Risk_Matrix!$B$2:$D$4,MATCH(E1582,Risk_Matrix!$A$2:$A$4,0),MATCH(F1582,Risk_Matrix!$B$1:$D$1,0))</f>
        <v>High</v>
      </c>
      <c r="H1582" s="1">
        <v>46060</v>
      </c>
      <c r="I1582" t="str">
        <v>Monitoring</v>
      </c>
      <c r="J1582" t="str">
        <v>Tracking indicator reviewed at each monitoring visit</v>
      </c>
      <c r="K1582" t="str">
        <v>Site Feasibility Lead</v>
      </c>
      <c r="L1582">
        <f>IF(G1582="High",3,IF(G1582="Medium",2,1))</f>
        <v>3</v>
      </c>
    </row>
    <row r="1583">
      <c r="A1583" t="str">
        <v>R-01582</v>
      </c>
      <c r="B1583" t="str">
        <v>S-0264</v>
      </c>
      <c r="C1583" t="str">
        <v>Competitive</v>
      </c>
      <c r="D1583" t="str">
        <v>One or more competing trials recruiting the same indication nearby</v>
      </c>
      <c r="E1583" t="str">
        <v>High</v>
      </c>
      <c r="F1583" t="str">
        <v>Low</v>
      </c>
      <c r="G1583" t="str">
        <f>INDEX(Risk_Matrix!$B$2:$D$4,MATCH(E1583,Risk_Matrix!$A$2:$A$4,0),MATCH(F1583,Risk_Matrix!$B$1:$D$1,0))</f>
        <v>Medium</v>
      </c>
      <c r="H1583" s="1">
        <v>46061</v>
      </c>
      <c r="I1583" t="str">
        <v>Monitoring</v>
      </c>
      <c r="J1583" t="str">
        <v>Under active monitoring; escalate if trend worsens</v>
      </c>
      <c r="K1583" t="str">
        <v>Regulatory Affairs Lead</v>
      </c>
      <c r="L1583">
        <f>IF(G1583="High",3,IF(G1583="Medium",2,1))</f>
        <v>2</v>
      </c>
    </row>
    <row r="1584">
      <c r="A1584" t="str">
        <v>R-01583</v>
      </c>
      <c r="B1584" t="str">
        <v>S-0264</v>
      </c>
      <c r="C1584" t="str">
        <v>Regulatory</v>
      </c>
      <c r="D1584" t="str">
        <v>Import/customs license renewal pending for investigational product</v>
      </c>
      <c r="E1584" t="str">
        <v>High</v>
      </c>
      <c r="F1584" t="str">
        <v>High</v>
      </c>
      <c r="G1584" t="str">
        <f>INDEX(Risk_Matrix!$B$2:$D$4,MATCH(E1584,Risk_Matrix!$A$2:$A$4,0),MATCH(F1584,Risk_Matrix!$B$1:$D$1,0))</f>
        <v>High</v>
      </c>
      <c r="H1584" s="1">
        <v>46207</v>
      </c>
      <c r="I1584" t="str">
        <v>Open</v>
      </c>
      <c r="J1584" t="str">
        <v>Mitigation plan to be defined during site initiation visit</v>
      </c>
      <c r="K1584" t="str">
        <v>Regulatory Affairs Lead</v>
      </c>
      <c r="L1584">
        <f>IF(G1584="High",3,IF(G1584="Medium",2,1))</f>
        <v>3</v>
      </c>
    </row>
    <row r="1585">
      <c r="A1585" t="str">
        <v>R-01584</v>
      </c>
      <c r="B1585" t="str">
        <v>S-0264</v>
      </c>
      <c r="C1585" t="str">
        <v>Data Integrity</v>
      </c>
      <c r="D1585" t="str">
        <v>EDC query resolution time above sponsor benchmark historically</v>
      </c>
      <c r="E1585" t="str">
        <v>Medium</v>
      </c>
      <c r="F1585" t="str">
        <v>Medium</v>
      </c>
      <c r="G1585" t="str">
        <f>INDEX(Risk_Matrix!$B$2:$D$4,MATCH(E1585,Risk_Matrix!$A$2:$A$4,0),MATCH(F1585,Risk_Matrix!$B$1:$D$1,0))</f>
        <v>Medium</v>
      </c>
      <c r="H1585" s="1">
        <v>46110</v>
      </c>
      <c r="I1585" t="str">
        <v>Monitoring</v>
      </c>
      <c r="J1585" t="str">
        <v>Tracking indicator reviewed at each monitoring visit</v>
      </c>
      <c r="K1585" t="str">
        <v>Data Management Lead</v>
      </c>
      <c r="L1585">
        <f>IF(G1585="High",3,IF(G1585="Medium",2,1))</f>
        <v>2</v>
      </c>
    </row>
    <row r="1586">
      <c r="A1586" t="str">
        <v>R-01585</v>
      </c>
      <c r="B1586" t="str">
        <v>S-0265</v>
      </c>
      <c r="C1586" t="str">
        <v>Operational</v>
      </c>
      <c r="D1586" t="str">
        <v>Nursing staff ratio below recommended threshold for trial volume</v>
      </c>
      <c r="E1586" t="str">
        <v>Medium</v>
      </c>
      <c r="F1586" t="str">
        <v>Low</v>
      </c>
      <c r="G1586" t="str">
        <f>INDEX(Risk_Matrix!$B$2:$D$4,MATCH(E1586,Risk_Matrix!$A$2:$A$4,0),MATCH(F1586,Risk_Matrix!$B$1:$D$1,0))</f>
        <v>Low</v>
      </c>
      <c r="H1586" s="1">
        <v>46131</v>
      </c>
      <c r="I1586" t="str">
        <v>Mitigated</v>
      </c>
      <c r="J1586" t="str">
        <v>Mitigation actions completed; residual risk accepted</v>
      </c>
      <c r="K1586" t="str">
        <v>Clinical Ops Manager</v>
      </c>
      <c r="L1586">
        <f>IF(G1586="High",3,IF(G1586="Medium",2,1))</f>
        <v>1</v>
      </c>
    </row>
    <row r="1587">
      <c r="A1587" t="str">
        <v>R-01586</v>
      </c>
      <c r="B1587" t="str">
        <v>S-0265</v>
      </c>
      <c r="C1587" t="str">
        <v>Compliance</v>
      </c>
      <c r="D1587" t="str">
        <v>Minor protocol deviation noted in a prior trial at this site</v>
      </c>
      <c r="E1587" t="str">
        <v>Low</v>
      </c>
      <c r="F1587" t="str">
        <v>Low</v>
      </c>
      <c r="G1587" t="str">
        <f>INDEX(Risk_Matrix!$B$2:$D$4,MATCH(E1587,Risk_Matrix!$A$2:$A$4,0),MATCH(F1587,Risk_Matrix!$B$1:$D$1,0))</f>
        <v>Low</v>
      </c>
      <c r="H1587" s="1">
        <v>46151</v>
      </c>
      <c r="I1587" t="str">
        <v>Open</v>
      </c>
      <c r="J1587" t="str">
        <v>Mitigation plan to be defined during site initiation visit</v>
      </c>
      <c r="K1587" t="str">
        <v>Regulatory Affairs Lead</v>
      </c>
      <c r="L1587">
        <f>IF(G1587="High",3,IF(G1587="Medium",2,1))</f>
        <v>1</v>
      </c>
    </row>
    <row r="1588">
      <c r="A1588" t="str">
        <v>R-01587</v>
      </c>
      <c r="B1588" t="str">
        <v>S-0265</v>
      </c>
      <c r="C1588" t="str">
        <v>Enrollment</v>
      </c>
      <c r="D1588" t="str">
        <v>Historical seasonal enrollment slowdown observed at this site</v>
      </c>
      <c r="E1588" t="str">
        <v>High</v>
      </c>
      <c r="F1588" t="str">
        <v>High</v>
      </c>
      <c r="G1588" t="str">
        <f>INDEX(Risk_Matrix!$B$2:$D$4,MATCH(E1588,Risk_Matrix!$A$2:$A$4,0),MATCH(F1588,Risk_Matrix!$B$1:$D$1,0))</f>
        <v>High</v>
      </c>
      <c r="H1588" s="1">
        <v>46150</v>
      </c>
      <c r="I1588" t="str">
        <v>Mitigated</v>
      </c>
      <c r="J1588" t="str">
        <v>Corrective action implemented; monitored at next visit</v>
      </c>
      <c r="K1588" t="str">
        <v>Study Start-Up Specialist</v>
      </c>
      <c r="L1588">
        <f>IF(G1588="High",3,IF(G1588="Medium",2,1))</f>
        <v>3</v>
      </c>
    </row>
    <row r="1589">
      <c r="A1589" t="str">
        <v>R-01588</v>
      </c>
      <c r="B1589" t="str">
        <v>S-0265</v>
      </c>
      <c r="C1589" t="str">
        <v>Competitive</v>
      </c>
      <c r="D1589" t="str">
        <v>Overlapping investigator commitments across concurrent trials</v>
      </c>
      <c r="E1589" t="str">
        <v>Low</v>
      </c>
      <c r="F1589" t="str">
        <v>Low</v>
      </c>
      <c r="G1589" t="str">
        <f>INDEX(Risk_Matrix!$B$2:$D$4,MATCH(E1589,Risk_Matrix!$A$2:$A$4,0),MATCH(F1589,Risk_Matrix!$B$1:$D$1,0))</f>
        <v>Low</v>
      </c>
      <c r="H1589" s="1">
        <v>46147</v>
      </c>
      <c r="I1589" t="str">
        <v>Monitoring</v>
      </c>
      <c r="J1589" t="str">
        <v>Under active monitoring; escalate if trend worsens</v>
      </c>
      <c r="K1589" t="str">
        <v>Clinical Ops Manager</v>
      </c>
      <c r="L1589">
        <f>IF(G1589="High",3,IF(G1589="Medium",2,1))</f>
        <v>1</v>
      </c>
    </row>
    <row r="1590">
      <c r="A1590" t="str">
        <v>R-01589</v>
      </c>
      <c r="B1590" t="str">
        <v>S-0265</v>
      </c>
      <c r="C1590" t="str">
        <v>Regulatory</v>
      </c>
      <c r="D1590" t="str">
        <v>Import/customs license renewal pending for investigational product</v>
      </c>
      <c r="E1590" t="str">
        <v>Low</v>
      </c>
      <c r="F1590" t="str">
        <v>Low</v>
      </c>
      <c r="G1590" t="str">
        <f>INDEX(Risk_Matrix!$B$2:$D$4,MATCH(E1590,Risk_Matrix!$A$2:$A$4,0),MATCH(F1590,Risk_Matrix!$B$1:$D$1,0))</f>
        <v>Low</v>
      </c>
      <c r="H1590" s="1">
        <v>46164</v>
      </c>
      <c r="I1590" t="str">
        <v>Closed</v>
      </c>
      <c r="J1590" t="str">
        <v>Resolved; no further action required</v>
      </c>
      <c r="K1590" t="str">
        <v>Study Start-Up Specialist</v>
      </c>
      <c r="L1590">
        <f>IF(G1590="High",3,IF(G1590="Medium",2,1))</f>
        <v>1</v>
      </c>
    </row>
    <row r="1591">
      <c r="A1591" t="str">
        <v>R-01590</v>
      </c>
      <c r="B1591" t="str">
        <v>S-0265</v>
      </c>
      <c r="C1591" t="str">
        <v>Data Integrity</v>
      </c>
      <c r="D1591" t="str">
        <v>Source data verification gap flagged in a previous monitoring visit</v>
      </c>
      <c r="E1591" t="str">
        <v>High</v>
      </c>
      <c r="F1591" t="str">
        <v>High</v>
      </c>
      <c r="G1591" t="str">
        <f>INDEX(Risk_Matrix!$B$2:$D$4,MATCH(E1591,Risk_Matrix!$A$2:$A$4,0),MATCH(F1591,Risk_Matrix!$B$1:$D$1,0))</f>
        <v>High</v>
      </c>
      <c r="H1591" s="1">
        <v>46121</v>
      </c>
      <c r="I1591" t="str">
        <v>Monitoring</v>
      </c>
      <c r="J1591" t="str">
        <v>Under active monitoring; escalate if trend worsens</v>
      </c>
      <c r="K1591" t="str">
        <v>Data Management Lead</v>
      </c>
      <c r="L1591">
        <f>IF(G1591="High",3,IF(G1591="Medium",2,1))</f>
        <v>3</v>
      </c>
    </row>
    <row r="1592">
      <c r="A1592" t="str">
        <v>R-01591</v>
      </c>
      <c r="B1592" t="str">
        <v>S-0266</v>
      </c>
      <c r="C1592" t="str">
        <v>Operational</v>
      </c>
      <c r="D1592" t="str">
        <v>Nursing staff ratio below recommended threshold for trial volume</v>
      </c>
      <c r="E1592" t="str">
        <v>High</v>
      </c>
      <c r="F1592" t="str">
        <v>Medium</v>
      </c>
      <c r="G1592" t="str">
        <f>INDEX(Risk_Matrix!$B$2:$D$4,MATCH(E1592,Risk_Matrix!$A$2:$A$4,0),MATCH(F1592,Risk_Matrix!$B$1:$D$1,0))</f>
        <v>High</v>
      </c>
      <c r="H1592" s="1">
        <v>46160</v>
      </c>
      <c r="I1592" t="str">
        <v>Open</v>
      </c>
      <c r="J1592" t="str">
        <v>Action plan pending sponsor/site review</v>
      </c>
      <c r="K1592" t="str">
        <v>Site Feasibility Lead</v>
      </c>
      <c r="L1592">
        <f>IF(G1592="High",3,IF(G1592="Medium",2,1))</f>
        <v>3</v>
      </c>
    </row>
    <row r="1593">
      <c r="A1593" t="str">
        <v>R-01592</v>
      </c>
      <c r="B1593" t="str">
        <v>S-0266</v>
      </c>
      <c r="C1593" t="str">
        <v>Compliance</v>
      </c>
      <c r="D1593" t="str">
        <v>GCP refresher training overdue for part of site staff</v>
      </c>
      <c r="E1593" t="str">
        <v>Low</v>
      </c>
      <c r="F1593" t="str">
        <v>High</v>
      </c>
      <c r="G1593" t="str">
        <f>INDEX(Risk_Matrix!$B$2:$D$4,MATCH(E1593,Risk_Matrix!$A$2:$A$4,0),MATCH(F1593,Risk_Matrix!$B$1:$D$1,0))</f>
        <v>Medium</v>
      </c>
      <c r="H1593" s="1">
        <v>46206</v>
      </c>
      <c r="I1593" t="str">
        <v>Open</v>
      </c>
      <c r="J1593" t="str">
        <v>Action plan pending sponsor/site review</v>
      </c>
      <c r="K1593" t="str">
        <v>Regulatory Affairs Lead</v>
      </c>
      <c r="L1593">
        <f>IF(G1593="High",3,IF(G1593="Medium",2,1))</f>
        <v>2</v>
      </c>
    </row>
    <row r="1594">
      <c r="A1594" t="str">
        <v>R-01593</v>
      </c>
      <c r="B1594" t="str">
        <v>S-0266</v>
      </c>
      <c r="C1594" t="str">
        <v>Enrollment</v>
      </c>
      <c r="D1594" t="str">
        <v>Screen failure rate above regional average in past studies</v>
      </c>
      <c r="E1594" t="str">
        <v>Low</v>
      </c>
      <c r="F1594" t="str">
        <v>Medium</v>
      </c>
      <c r="G1594" t="str">
        <f>INDEX(Risk_Matrix!$B$2:$D$4,MATCH(E1594,Risk_Matrix!$A$2:$A$4,0),MATCH(F1594,Risk_Matrix!$B$1:$D$1,0))</f>
        <v>Low</v>
      </c>
      <c r="H1594" s="1">
        <v>46161</v>
      </c>
      <c r="I1594" t="str">
        <v>Open</v>
      </c>
      <c r="J1594" t="str">
        <v>Mitigation plan to be defined during site initiation visit</v>
      </c>
      <c r="K1594" t="str">
        <v>Study Start-Up Specialist</v>
      </c>
      <c r="L1594">
        <f>IF(G1594="High",3,IF(G1594="Medium",2,1))</f>
        <v>1</v>
      </c>
    </row>
    <row r="1595">
      <c r="A1595" t="str">
        <v>R-01594</v>
      </c>
      <c r="B1595" t="str">
        <v>S-0266</v>
      </c>
      <c r="C1595" t="str">
        <v>Competitive</v>
      </c>
      <c r="D1595" t="str">
        <v>One or more competing trials recruiting the same indication nearby</v>
      </c>
      <c r="E1595" t="str">
        <v>Low</v>
      </c>
      <c r="F1595" t="str">
        <v>Medium</v>
      </c>
      <c r="G1595" t="str">
        <f>INDEX(Risk_Matrix!$B$2:$D$4,MATCH(E1595,Risk_Matrix!$A$2:$A$4,0),MATCH(F1595,Risk_Matrix!$B$1:$D$1,0))</f>
        <v>Low</v>
      </c>
      <c r="H1595" s="1">
        <v>46117</v>
      </c>
      <c r="I1595" t="str">
        <v>Monitoring</v>
      </c>
      <c r="J1595" t="str">
        <v>Tracking indicator reviewed at each monitoring visit</v>
      </c>
      <c r="K1595" t="str">
        <v>Regulatory Affairs Lead</v>
      </c>
      <c r="L1595">
        <f>IF(G1595="High",3,IF(G1595="Medium",2,1))</f>
        <v>1</v>
      </c>
    </row>
    <row r="1596">
      <c r="A1596" t="str">
        <v>R-01595</v>
      </c>
      <c r="B1596" t="str">
        <v>S-0266</v>
      </c>
      <c r="C1596" t="str">
        <v>Regulatory</v>
      </c>
      <c r="D1596" t="str">
        <v>Local ethics committee review queue longer than regional average</v>
      </c>
      <c r="E1596" t="str">
        <v>Low</v>
      </c>
      <c r="F1596" t="str">
        <v>High</v>
      </c>
      <c r="G1596" t="str">
        <f>INDEX(Risk_Matrix!$B$2:$D$4,MATCH(E1596,Risk_Matrix!$A$2:$A$4,0),MATCH(F1596,Risk_Matrix!$B$1:$D$1,0))</f>
        <v>Medium</v>
      </c>
      <c r="H1596" s="1">
        <v>46231</v>
      </c>
      <c r="I1596" t="str">
        <v>Open</v>
      </c>
      <c r="J1596" t="str">
        <v>Mitigation plan to be defined during site initiation visit</v>
      </c>
      <c r="K1596" t="str">
        <v>Regulatory Affairs Lead</v>
      </c>
      <c r="L1596">
        <f>IF(G1596="High",3,IF(G1596="Medium",2,1))</f>
        <v>2</v>
      </c>
    </row>
    <row r="1597">
      <c r="A1597" t="str">
        <v>R-01596</v>
      </c>
      <c r="B1597" t="str">
        <v>S-0266</v>
      </c>
      <c r="C1597" t="str">
        <v>Data Integrity</v>
      </c>
      <c r="D1597" t="str">
        <v>Source data verification gap flagged in a previous monitoring visit</v>
      </c>
      <c r="E1597" t="str">
        <v>High</v>
      </c>
      <c r="F1597" t="str">
        <v>Medium</v>
      </c>
      <c r="G1597" t="str">
        <f>INDEX(Risk_Matrix!$B$2:$D$4,MATCH(E1597,Risk_Matrix!$A$2:$A$4,0),MATCH(F1597,Risk_Matrix!$B$1:$D$1,0))</f>
        <v>High</v>
      </c>
      <c r="H1597" s="1">
        <v>46110</v>
      </c>
      <c r="I1597" t="str">
        <v>Monitoring</v>
      </c>
      <c r="J1597" t="str">
        <v>Under active monitoring; escalate if trend worsens</v>
      </c>
      <c r="K1597" t="str">
        <v>Data Management Lead</v>
      </c>
      <c r="L1597">
        <f>IF(G1597="High",3,IF(G1597="Medium",2,1))</f>
        <v>3</v>
      </c>
    </row>
    <row r="1598">
      <c r="A1598" t="str">
        <v>R-01597</v>
      </c>
      <c r="B1598" t="str">
        <v>S-0267</v>
      </c>
      <c r="C1598" t="str">
        <v>Operational</v>
      </c>
      <c r="D1598" t="str">
        <v>Backup power/generator certification not yet confirmed</v>
      </c>
      <c r="E1598" t="str">
        <v>High</v>
      </c>
      <c r="F1598" t="str">
        <v>Low</v>
      </c>
      <c r="G1598" t="str">
        <f>INDEX(Risk_Matrix!$B$2:$D$4,MATCH(E1598,Risk_Matrix!$A$2:$A$4,0),MATCH(F1598,Risk_Matrix!$B$1:$D$1,0))</f>
        <v>Medium</v>
      </c>
      <c r="H1598" s="1">
        <v>46197</v>
      </c>
      <c r="I1598" t="str">
        <v>Mitigated</v>
      </c>
      <c r="J1598" t="str">
        <v>Corrective action implemented; monitored at next visit</v>
      </c>
      <c r="K1598" t="str">
        <v>Site Feasibility Lead</v>
      </c>
      <c r="L1598">
        <f>IF(G1598="High",3,IF(G1598="Medium",2,1))</f>
        <v>2</v>
      </c>
    </row>
    <row r="1599">
      <c r="A1599" t="str">
        <v>R-01598</v>
      </c>
      <c r="B1599" t="str">
        <v>S-0267</v>
      </c>
      <c r="C1599" t="str">
        <v>Compliance</v>
      </c>
      <c r="D1599" t="str">
        <v>Informed consent documentation gap flagged in last internal audit</v>
      </c>
      <c r="E1599" t="str">
        <v>High</v>
      </c>
      <c r="F1599" t="str">
        <v>Low</v>
      </c>
      <c r="G1599" t="str">
        <f>INDEX(Risk_Matrix!$B$2:$D$4,MATCH(E1599,Risk_Matrix!$A$2:$A$4,0),MATCH(F1599,Risk_Matrix!$B$1:$D$1,0))</f>
        <v>Medium</v>
      </c>
      <c r="H1599" s="1">
        <v>46151</v>
      </c>
      <c r="I1599" t="str">
        <v>Open</v>
      </c>
      <c r="J1599" t="str">
        <v>Mitigation plan to be defined during site initiation visit</v>
      </c>
      <c r="K1599" t="str">
        <v>Regulatory Affairs Lead</v>
      </c>
      <c r="L1599">
        <f>IF(G1599="High",3,IF(G1599="Medium",2,1))</f>
        <v>2</v>
      </c>
    </row>
    <row r="1600">
      <c r="A1600" t="str">
        <v>R-01599</v>
      </c>
      <c r="B1600" t="str">
        <v>S-0267</v>
      </c>
      <c r="C1600" t="str">
        <v>Enrollment</v>
      </c>
      <c r="D1600" t="str">
        <v>Referral pipeline narrower than target eligible population</v>
      </c>
      <c r="E1600" t="str">
        <v>High</v>
      </c>
      <c r="F1600" t="str">
        <v>Medium</v>
      </c>
      <c r="G1600" t="str">
        <f>INDEX(Risk_Matrix!$B$2:$D$4,MATCH(E1600,Risk_Matrix!$A$2:$A$4,0),MATCH(F1600,Risk_Matrix!$B$1:$D$1,0))</f>
        <v>High</v>
      </c>
      <c r="H1600" s="1">
        <v>46057</v>
      </c>
      <c r="I1600" t="str">
        <v>Monitoring</v>
      </c>
      <c r="J1600" t="str">
        <v>Tracking indicator reviewed at each monitoring visit</v>
      </c>
      <c r="K1600" t="str">
        <v>Study Start-Up Specialist</v>
      </c>
      <c r="L1600">
        <f>IF(G1600="High",3,IF(G1600="Medium",2,1))</f>
        <v>3</v>
      </c>
    </row>
    <row r="1601">
      <c r="A1601" t="str">
        <v>R-01600</v>
      </c>
      <c r="B1601" t="str">
        <v>S-0267</v>
      </c>
      <c r="C1601" t="str">
        <v>Competitive</v>
      </c>
      <c r="D1601" t="str">
        <v>One or more competing trials recruiting the same indication nearby</v>
      </c>
      <c r="E1601" t="str">
        <v>Medium</v>
      </c>
      <c r="F1601" t="str">
        <v>Medium</v>
      </c>
      <c r="G1601" t="str">
        <f>INDEX(Risk_Matrix!$B$2:$D$4,MATCH(E1601,Risk_Matrix!$A$2:$A$4,0),MATCH(F1601,Risk_Matrix!$B$1:$D$1,0))</f>
        <v>Medium</v>
      </c>
      <c r="H1601" s="1">
        <v>46214</v>
      </c>
      <c r="I1601" t="str">
        <v>Monitoring</v>
      </c>
      <c r="J1601" t="str">
        <v>Tracking indicator reviewed at each monitoring visit</v>
      </c>
      <c r="K1601" t="str">
        <v>Regulatory Affairs Lead</v>
      </c>
      <c r="L1601">
        <f>IF(G1601="High",3,IF(G1601="Medium",2,1))</f>
        <v>2</v>
      </c>
    </row>
    <row r="1602">
      <c r="A1602" t="str">
        <v>R-01601</v>
      </c>
      <c r="B1602" t="str">
        <v>S-0267</v>
      </c>
      <c r="C1602" t="str">
        <v>Regulatory</v>
      </c>
      <c r="D1602" t="str">
        <v>Local ethics committee review queue longer than regional average</v>
      </c>
      <c r="E1602" t="str">
        <v>Low</v>
      </c>
      <c r="F1602" t="str">
        <v>Medium</v>
      </c>
      <c r="G1602" t="str">
        <f>INDEX(Risk_Matrix!$B$2:$D$4,MATCH(E1602,Risk_Matrix!$A$2:$A$4,0),MATCH(F1602,Risk_Matrix!$B$1:$D$1,0))</f>
        <v>Low</v>
      </c>
      <c r="H1602" s="1">
        <v>46161</v>
      </c>
      <c r="I1602" t="str">
        <v>Monitoring</v>
      </c>
      <c r="J1602" t="str">
        <v>Tracking indicator reviewed at each monitoring visit</v>
      </c>
      <c r="K1602" t="str">
        <v>Regulatory Affairs Lead</v>
      </c>
      <c r="L1602">
        <f>IF(G1602="High",3,IF(G1602="Medium",2,1))</f>
        <v>1</v>
      </c>
    </row>
    <row r="1603">
      <c r="A1603" t="str">
        <v>R-01602</v>
      </c>
      <c r="B1603" t="str">
        <v>S-0267</v>
      </c>
      <c r="C1603" t="str">
        <v>Data Integrity</v>
      </c>
      <c r="D1603" t="str">
        <v>Site is new to the sponsor's EDC platform, limited track record</v>
      </c>
      <c r="E1603" t="str">
        <v>Low</v>
      </c>
      <c r="F1603" t="str">
        <v>High</v>
      </c>
      <c r="G1603" t="str">
        <f>INDEX(Risk_Matrix!$B$2:$D$4,MATCH(E1603,Risk_Matrix!$A$2:$A$4,0),MATCH(F1603,Risk_Matrix!$B$1:$D$1,0))</f>
        <v>Medium</v>
      </c>
      <c r="H1603" s="1">
        <v>46200</v>
      </c>
      <c r="I1603" t="str">
        <v>Mitigated</v>
      </c>
      <c r="J1603" t="str">
        <v>Corrective action implemented; monitored at next visit</v>
      </c>
      <c r="K1603" t="str">
        <v>Data Management Lead</v>
      </c>
      <c r="L1603">
        <f>IF(G1603="High",3,IF(G1603="Medium",2,1))</f>
        <v>2</v>
      </c>
    </row>
    <row r="1604">
      <c r="A1604" t="str">
        <v>R-01603</v>
      </c>
      <c r="B1604" t="str">
        <v>S-0268</v>
      </c>
      <c r="C1604" t="str">
        <v>Operational</v>
      </c>
      <c r="D1604" t="str">
        <v>Clinical coordinator role currently open, may delay start-up</v>
      </c>
      <c r="E1604" t="str">
        <v>Medium</v>
      </c>
      <c r="F1604" t="str">
        <v>Low</v>
      </c>
      <c r="G1604" t="str">
        <f>INDEX(Risk_Matrix!$B$2:$D$4,MATCH(E1604,Risk_Matrix!$A$2:$A$4,0),MATCH(F1604,Risk_Matrix!$B$1:$D$1,0))</f>
        <v>Low</v>
      </c>
      <c r="H1604" s="1">
        <v>46231</v>
      </c>
      <c r="I1604" t="str">
        <v>Mitigated</v>
      </c>
      <c r="J1604" t="str">
        <v>Mitigation actions completed; residual risk accepted</v>
      </c>
      <c r="K1604" t="str">
        <v>Clinical Ops Manager</v>
      </c>
      <c r="L1604">
        <f>IF(G1604="High",3,IF(G1604="Medium",2,1))</f>
        <v>1</v>
      </c>
    </row>
    <row r="1605">
      <c r="A1605" t="str">
        <v>R-01604</v>
      </c>
      <c r="B1605" t="str">
        <v>S-0268</v>
      </c>
      <c r="C1605" t="str">
        <v>Compliance</v>
      </c>
      <c r="D1605" t="str">
        <v>Informed consent documentation gap flagged in last internal audit</v>
      </c>
      <c r="E1605" t="str">
        <v>Low</v>
      </c>
      <c r="F1605" t="str">
        <v>Medium</v>
      </c>
      <c r="G1605" t="str">
        <f>INDEX(Risk_Matrix!$B$2:$D$4,MATCH(E1605,Risk_Matrix!$A$2:$A$4,0),MATCH(F1605,Risk_Matrix!$B$1:$D$1,0))</f>
        <v>Low</v>
      </c>
      <c r="H1605" s="1">
        <v>46067</v>
      </c>
      <c r="I1605" t="str">
        <v>Monitoring</v>
      </c>
      <c r="J1605" t="str">
        <v>Under active monitoring; escalate if trend worsens</v>
      </c>
      <c r="K1605" t="str">
        <v>Regulatory Affairs Lead</v>
      </c>
      <c r="L1605">
        <f>IF(G1605="High",3,IF(G1605="Medium",2,1))</f>
        <v>1</v>
      </c>
    </row>
    <row r="1606">
      <c r="A1606" t="str">
        <v>R-01605</v>
      </c>
      <c r="B1606" t="str">
        <v>S-0268</v>
      </c>
      <c r="C1606" t="str">
        <v>Enrollment</v>
      </c>
      <c r="D1606" t="str">
        <v>Referral pipeline narrower than target eligible population</v>
      </c>
      <c r="E1606" t="str">
        <v>Low</v>
      </c>
      <c r="F1606" t="str">
        <v>Low</v>
      </c>
      <c r="G1606" t="str">
        <f>INDEX(Risk_Matrix!$B$2:$D$4,MATCH(E1606,Risk_Matrix!$A$2:$A$4,0),MATCH(F1606,Risk_Matrix!$B$1:$D$1,0))</f>
        <v>Low</v>
      </c>
      <c r="H1606" s="1">
        <v>46231</v>
      </c>
      <c r="I1606" t="str">
        <v>Mitigated</v>
      </c>
      <c r="J1606" t="str">
        <v>Corrective action implemented; monitored at next visit</v>
      </c>
      <c r="K1606" t="str">
        <v>Study Start-Up Specialist</v>
      </c>
      <c r="L1606">
        <f>IF(G1606="High",3,IF(G1606="Medium",2,1))</f>
        <v>1</v>
      </c>
    </row>
    <row r="1607">
      <c r="A1607" t="str">
        <v>R-01606</v>
      </c>
      <c r="B1607" t="str">
        <v>S-0268</v>
      </c>
      <c r="C1607" t="str">
        <v>Competitive</v>
      </c>
      <c r="D1607" t="str">
        <v>One or more competing trials recruiting the same indication nearby</v>
      </c>
      <c r="E1607" t="str">
        <v>Low</v>
      </c>
      <c r="F1607" t="str">
        <v>Low</v>
      </c>
      <c r="G1607" t="str">
        <f>INDEX(Risk_Matrix!$B$2:$D$4,MATCH(E1607,Risk_Matrix!$A$2:$A$4,0),MATCH(F1607,Risk_Matrix!$B$1:$D$1,0))</f>
        <v>Low</v>
      </c>
      <c r="H1607" s="1">
        <v>46167</v>
      </c>
      <c r="I1607" t="str">
        <v>Monitoring</v>
      </c>
      <c r="J1607" t="str">
        <v>Under active monitoring; escalate if trend worsens</v>
      </c>
      <c r="K1607" t="str">
        <v>Regulatory Affairs Lead</v>
      </c>
      <c r="L1607">
        <f>IF(G1607="High",3,IF(G1607="Medium",2,1))</f>
        <v>1</v>
      </c>
    </row>
    <row r="1608">
      <c r="A1608" t="str">
        <v>R-01607</v>
      </c>
      <c r="B1608" t="str">
        <v>S-0268</v>
      </c>
      <c r="C1608" t="str">
        <v>Regulatory</v>
      </c>
      <c r="D1608" t="str">
        <v>Recent local regulatory policy change may affect approval timeline</v>
      </c>
      <c r="E1608" t="str">
        <v>Medium</v>
      </c>
      <c r="F1608" t="str">
        <v>Medium</v>
      </c>
      <c r="G1608" t="str">
        <f>INDEX(Risk_Matrix!$B$2:$D$4,MATCH(E1608,Risk_Matrix!$A$2:$A$4,0),MATCH(F1608,Risk_Matrix!$B$1:$D$1,0))</f>
        <v>Medium</v>
      </c>
      <c r="H1608" s="1">
        <v>46129</v>
      </c>
      <c r="I1608" t="str">
        <v>Closed</v>
      </c>
      <c r="J1608" t="str">
        <v>Issue closed out following corrective action</v>
      </c>
      <c r="K1608" t="str">
        <v>Regulatory Affairs Lead</v>
      </c>
      <c r="L1608">
        <f>IF(G1608="High",3,IF(G1608="Medium",2,1))</f>
        <v>2</v>
      </c>
    </row>
    <row r="1609">
      <c r="A1609" t="str">
        <v>R-01608</v>
      </c>
      <c r="B1609" t="str">
        <v>S-0268</v>
      </c>
      <c r="C1609" t="str">
        <v>Data Integrity</v>
      </c>
      <c r="D1609" t="str">
        <v>Source data verification gap flagged in a previous monitoring visit</v>
      </c>
      <c r="E1609" t="str">
        <v>Low</v>
      </c>
      <c r="F1609" t="str">
        <v>High</v>
      </c>
      <c r="G1609" t="str">
        <f>INDEX(Risk_Matrix!$B$2:$D$4,MATCH(E1609,Risk_Matrix!$A$2:$A$4,0),MATCH(F1609,Risk_Matrix!$B$1:$D$1,0))</f>
        <v>Medium</v>
      </c>
      <c r="H1609" s="1">
        <v>46068</v>
      </c>
      <c r="I1609" t="str">
        <v>Mitigated</v>
      </c>
      <c r="J1609" t="str">
        <v>Mitigation actions completed; residual risk accepted</v>
      </c>
      <c r="K1609" t="str">
        <v>Data Management Lead</v>
      </c>
      <c r="L1609">
        <f>IF(G1609="High",3,IF(G1609="Medium",2,1))</f>
        <v>2</v>
      </c>
    </row>
    <row r="1610">
      <c r="A1610" t="str">
        <v>R-01609</v>
      </c>
      <c r="B1610" t="str">
        <v>S-0269</v>
      </c>
      <c r="C1610" t="str">
        <v>Operational</v>
      </c>
      <c r="D1610" t="str">
        <v>Clinical coordinator role currently open, may delay start-up</v>
      </c>
      <c r="E1610" t="str">
        <v>Low</v>
      </c>
      <c r="F1610" t="str">
        <v>High</v>
      </c>
      <c r="G1610" t="str">
        <f>INDEX(Risk_Matrix!$B$2:$D$4,MATCH(E1610,Risk_Matrix!$A$2:$A$4,0),MATCH(F1610,Risk_Matrix!$B$1:$D$1,0))</f>
        <v>Medium</v>
      </c>
      <c r="H1610" s="1">
        <v>46094</v>
      </c>
      <c r="I1610" t="str">
        <v>Monitoring</v>
      </c>
      <c r="J1610" t="str">
        <v>Under active monitoring; escalate if trend worsens</v>
      </c>
      <c r="K1610" t="str">
        <v>Clinical Ops Manager</v>
      </c>
      <c r="L1610">
        <f>IF(G1610="High",3,IF(G1610="Medium",2,1))</f>
        <v>2</v>
      </c>
    </row>
    <row r="1611">
      <c r="A1611" t="str">
        <v>R-01610</v>
      </c>
      <c r="B1611" t="str">
        <v>S-0269</v>
      </c>
      <c r="C1611" t="str">
        <v>Compliance</v>
      </c>
      <c r="D1611" t="str">
        <v>Prior regulatory inspection finding not yet fully closed out</v>
      </c>
      <c r="E1611" t="str">
        <v>High</v>
      </c>
      <c r="F1611" t="str">
        <v>Low</v>
      </c>
      <c r="G1611" t="str">
        <f>INDEX(Risk_Matrix!$B$2:$D$4,MATCH(E1611,Risk_Matrix!$A$2:$A$4,0),MATCH(F1611,Risk_Matrix!$B$1:$D$1,0))</f>
        <v>Medium</v>
      </c>
      <c r="H1611" s="1">
        <v>46056</v>
      </c>
      <c r="I1611" t="str">
        <v>Mitigated</v>
      </c>
      <c r="J1611" t="str">
        <v>Corrective action implemented; monitored at next visit</v>
      </c>
      <c r="K1611" t="str">
        <v>Regulatory Affairs Lead</v>
      </c>
      <c r="L1611">
        <f>IF(G1611="High",3,IF(G1611="Medium",2,1))</f>
        <v>2</v>
      </c>
    </row>
    <row r="1612">
      <c r="A1612" t="str">
        <v>R-01611</v>
      </c>
      <c r="B1612" t="str">
        <v>S-0269</v>
      </c>
      <c r="C1612" t="str">
        <v>Enrollment</v>
      </c>
      <c r="D1612" t="str">
        <v>Historical seasonal enrollment slowdown observed at this site</v>
      </c>
      <c r="E1612" t="str">
        <v>Medium</v>
      </c>
      <c r="F1612" t="str">
        <v>Medium</v>
      </c>
      <c r="G1612" t="str">
        <f>INDEX(Risk_Matrix!$B$2:$D$4,MATCH(E1612,Risk_Matrix!$A$2:$A$4,0),MATCH(F1612,Risk_Matrix!$B$1:$D$1,0))</f>
        <v>Medium</v>
      </c>
      <c r="H1612" s="1">
        <v>46124</v>
      </c>
      <c r="I1612" t="str">
        <v>Monitoring</v>
      </c>
      <c r="J1612" t="str">
        <v>Under active monitoring; escalate if trend worsens</v>
      </c>
      <c r="K1612" t="str">
        <v>Study Start-Up Specialist</v>
      </c>
      <c r="L1612">
        <f>IF(G1612="High",3,IF(G1612="Medium",2,1))</f>
        <v>2</v>
      </c>
    </row>
    <row r="1613">
      <c r="A1613" t="str">
        <v>R-01612</v>
      </c>
      <c r="B1613" t="str">
        <v>S-0269</v>
      </c>
      <c r="C1613" t="str">
        <v>Competitive</v>
      </c>
      <c r="D1613" t="str">
        <v>Shared patient pool with an adjacent high-volume site</v>
      </c>
      <c r="E1613" t="str">
        <v>Low</v>
      </c>
      <c r="F1613" t="str">
        <v>Low</v>
      </c>
      <c r="G1613" t="str">
        <f>INDEX(Risk_Matrix!$B$2:$D$4,MATCH(E1613,Risk_Matrix!$A$2:$A$4,0),MATCH(F1613,Risk_Matrix!$B$1:$D$1,0))</f>
        <v>Low</v>
      </c>
      <c r="H1613" s="1">
        <v>46181</v>
      </c>
      <c r="I1613" t="str">
        <v>Mitigated</v>
      </c>
      <c r="J1613" t="str">
        <v>Corrective action implemented; monitored at next visit</v>
      </c>
      <c r="K1613" t="str">
        <v>Clinical Ops Manager</v>
      </c>
      <c r="L1613">
        <f>IF(G1613="High",3,IF(G1613="Medium",2,1))</f>
        <v>1</v>
      </c>
    </row>
    <row r="1614">
      <c r="A1614" t="str">
        <v>R-01613</v>
      </c>
      <c r="B1614" t="str">
        <v>S-0269</v>
      </c>
      <c r="C1614" t="str">
        <v>Regulatory</v>
      </c>
      <c r="D1614" t="str">
        <v>Import/customs license renewal pending for investigational product</v>
      </c>
      <c r="E1614" t="str">
        <v>Medium</v>
      </c>
      <c r="F1614" t="str">
        <v>Low</v>
      </c>
      <c r="G1614" t="str">
        <f>INDEX(Risk_Matrix!$B$2:$D$4,MATCH(E1614,Risk_Matrix!$A$2:$A$4,0),MATCH(F1614,Risk_Matrix!$B$1:$D$1,0))</f>
        <v>Low</v>
      </c>
      <c r="H1614" s="1">
        <v>46154</v>
      </c>
      <c r="I1614" t="str">
        <v>Closed</v>
      </c>
      <c r="J1614" t="str">
        <v>Resolved; no further action required</v>
      </c>
      <c r="K1614" t="str">
        <v>Regulatory Affairs Lead</v>
      </c>
      <c r="L1614">
        <f>IF(G1614="High",3,IF(G1614="Medium",2,1))</f>
        <v>1</v>
      </c>
    </row>
    <row r="1615">
      <c r="A1615" t="str">
        <v>R-01614</v>
      </c>
      <c r="B1615" t="str">
        <v>S-0269</v>
      </c>
      <c r="C1615" t="str">
        <v>Data Integrity</v>
      </c>
      <c r="D1615" t="str">
        <v>Source data verification gap flagged in a previous monitoring visit</v>
      </c>
      <c r="E1615" t="str">
        <v>High</v>
      </c>
      <c r="F1615" t="str">
        <v>High</v>
      </c>
      <c r="G1615" t="str">
        <f>INDEX(Risk_Matrix!$B$2:$D$4,MATCH(E1615,Risk_Matrix!$A$2:$A$4,0),MATCH(F1615,Risk_Matrix!$B$1:$D$1,0))</f>
        <v>High</v>
      </c>
      <c r="H1615" s="1">
        <v>46138</v>
      </c>
      <c r="I1615" t="str">
        <v>Closed</v>
      </c>
      <c r="J1615" t="str">
        <v>Issue closed out following corrective action</v>
      </c>
      <c r="K1615" t="str">
        <v>Data Management Lead</v>
      </c>
      <c r="L1615">
        <f>IF(G1615="High",3,IF(G1615="Medium",2,1))</f>
        <v>3</v>
      </c>
    </row>
    <row r="1616">
      <c r="A1616" t="str">
        <v>R-01615</v>
      </c>
      <c r="B1616" t="str">
        <v>S-0270</v>
      </c>
      <c r="C1616" t="str">
        <v>Operational</v>
      </c>
      <c r="D1616" t="str">
        <v>Key equipment calibration/certification renewal pending</v>
      </c>
      <c r="E1616" t="str">
        <v>Low</v>
      </c>
      <c r="F1616" t="str">
        <v>Medium</v>
      </c>
      <c r="G1616" t="str">
        <f>INDEX(Risk_Matrix!$B$2:$D$4,MATCH(E1616,Risk_Matrix!$A$2:$A$4,0),MATCH(F1616,Risk_Matrix!$B$1:$D$1,0))</f>
        <v>Low</v>
      </c>
      <c r="H1616" s="1">
        <v>46178</v>
      </c>
      <c r="I1616" t="str">
        <v>Open</v>
      </c>
      <c r="J1616" t="str">
        <v>Mitigation plan to be defined during site initiation visit</v>
      </c>
      <c r="K1616" t="str">
        <v>Clinical Ops Manager</v>
      </c>
      <c r="L1616">
        <f>IF(G1616="High",3,IF(G1616="Medium",2,1))</f>
        <v>1</v>
      </c>
    </row>
    <row r="1617">
      <c r="A1617" t="str">
        <v>R-01616</v>
      </c>
      <c r="B1617" t="str">
        <v>S-0270</v>
      </c>
      <c r="C1617" t="str">
        <v>Compliance</v>
      </c>
      <c r="D1617" t="str">
        <v>Minor protocol deviation noted in a prior trial at this site</v>
      </c>
      <c r="E1617" t="str">
        <v>Low</v>
      </c>
      <c r="F1617" t="str">
        <v>Low</v>
      </c>
      <c r="G1617" t="str">
        <f>INDEX(Risk_Matrix!$B$2:$D$4,MATCH(E1617,Risk_Matrix!$A$2:$A$4,0),MATCH(F1617,Risk_Matrix!$B$1:$D$1,0))</f>
        <v>Low</v>
      </c>
      <c r="H1617" s="1">
        <v>46212</v>
      </c>
      <c r="I1617" t="str">
        <v>Mitigated</v>
      </c>
      <c r="J1617" t="str">
        <v>Mitigation actions completed; residual risk accepted</v>
      </c>
      <c r="K1617" t="str">
        <v>Regulatory Affairs Lead</v>
      </c>
      <c r="L1617">
        <f>IF(G1617="High",3,IF(G1617="Medium",2,1))</f>
        <v>1</v>
      </c>
    </row>
    <row r="1618">
      <c r="A1618" t="str">
        <v>R-01617</v>
      </c>
      <c r="B1618" t="str">
        <v>S-0270</v>
      </c>
      <c r="C1618" t="str">
        <v>Enrollment</v>
      </c>
      <c r="D1618" t="str">
        <v>Historical seasonal enrollment slowdown observed at this site</v>
      </c>
      <c r="E1618" t="str">
        <v>Low</v>
      </c>
      <c r="F1618" t="str">
        <v>Medium</v>
      </c>
      <c r="G1618" t="str">
        <f>INDEX(Risk_Matrix!$B$2:$D$4,MATCH(E1618,Risk_Matrix!$A$2:$A$4,0),MATCH(F1618,Risk_Matrix!$B$1:$D$1,0))</f>
        <v>Low</v>
      </c>
      <c r="H1618" s="1">
        <v>46119</v>
      </c>
      <c r="I1618" t="str">
        <v>Monitoring</v>
      </c>
      <c r="J1618" t="str">
        <v>Tracking indicator reviewed at each monitoring visit</v>
      </c>
      <c r="K1618" t="str">
        <v>Study Start-Up Specialist</v>
      </c>
      <c r="L1618">
        <f>IF(G1618="High",3,IF(G1618="Medium",2,1))</f>
        <v>1</v>
      </c>
    </row>
    <row r="1619">
      <c r="A1619" t="str">
        <v>R-01618</v>
      </c>
      <c r="B1619" t="str">
        <v>S-0270</v>
      </c>
      <c r="C1619" t="str">
        <v>Competitive</v>
      </c>
      <c r="D1619" t="str">
        <v>One or more competing trials recruiting the same indication nearby</v>
      </c>
      <c r="E1619" t="str">
        <v>Medium</v>
      </c>
      <c r="F1619" t="str">
        <v>Medium</v>
      </c>
      <c r="G1619" t="str">
        <f>INDEX(Risk_Matrix!$B$2:$D$4,MATCH(E1619,Risk_Matrix!$A$2:$A$4,0),MATCH(F1619,Risk_Matrix!$B$1:$D$1,0))</f>
        <v>Medium</v>
      </c>
      <c r="H1619" s="1">
        <v>46082</v>
      </c>
      <c r="I1619" t="str">
        <v>Monitoring</v>
      </c>
      <c r="J1619" t="str">
        <v>Under active monitoring; escalate if trend worsens</v>
      </c>
      <c r="K1619" t="str">
        <v>Clinical Ops Manager</v>
      </c>
      <c r="L1619">
        <f>IF(G1619="High",3,IF(G1619="Medium",2,1))</f>
        <v>2</v>
      </c>
    </row>
    <row r="1620">
      <c r="A1620" t="str">
        <v>R-01619</v>
      </c>
      <c r="B1620" t="str">
        <v>S-0270</v>
      </c>
      <c r="C1620" t="str">
        <v>Regulatory</v>
      </c>
      <c r="D1620" t="str">
        <v>Local ethics committee review queue longer than regional average</v>
      </c>
      <c r="E1620" t="str">
        <v>Low</v>
      </c>
      <c r="F1620" t="str">
        <v>Low</v>
      </c>
      <c r="G1620" t="str">
        <f>INDEX(Risk_Matrix!$B$2:$D$4,MATCH(E1620,Risk_Matrix!$A$2:$A$4,0),MATCH(F1620,Risk_Matrix!$B$1:$D$1,0))</f>
        <v>Low</v>
      </c>
      <c r="H1620" s="1">
        <v>46069</v>
      </c>
      <c r="I1620" t="str">
        <v>Mitigated</v>
      </c>
      <c r="J1620" t="str">
        <v>Corrective action implemented; monitored at next visit</v>
      </c>
      <c r="K1620" t="str">
        <v>Regulatory Affairs Lead</v>
      </c>
      <c r="L1620">
        <f>IF(G1620="High",3,IF(G1620="Medium",2,1))</f>
        <v>1</v>
      </c>
    </row>
    <row r="1621">
      <c r="A1621" t="str">
        <v>R-01620</v>
      </c>
      <c r="B1621" t="str">
        <v>S-0270</v>
      </c>
      <c r="C1621" t="str">
        <v>Data Integrity</v>
      </c>
      <c r="D1621" t="str">
        <v>Source data verification gap flagged in a previous monitoring visit</v>
      </c>
      <c r="E1621" t="str">
        <v>Medium</v>
      </c>
      <c r="F1621" t="str">
        <v>Medium</v>
      </c>
      <c r="G1621" t="str">
        <f>INDEX(Risk_Matrix!$B$2:$D$4,MATCH(E1621,Risk_Matrix!$A$2:$A$4,0),MATCH(F1621,Risk_Matrix!$B$1:$D$1,0))</f>
        <v>Medium</v>
      </c>
      <c r="H1621" s="1">
        <v>46168</v>
      </c>
      <c r="I1621" t="str">
        <v>Open</v>
      </c>
      <c r="J1621" t="str">
        <v>Mitigation plan to be defined during site initiation visit</v>
      </c>
      <c r="K1621" t="str">
        <v>Data Management Lead</v>
      </c>
      <c r="L1621">
        <f>IF(G1621="High",3,IF(G1621="Medium",2,1))</f>
        <v>2</v>
      </c>
    </row>
    <row r="1622">
      <c r="A1622" t="str">
        <v>R-01621</v>
      </c>
      <c r="B1622" t="str">
        <v>S-0271</v>
      </c>
      <c r="C1622" t="str">
        <v>Operational</v>
      </c>
      <c r="D1622" t="str">
        <v>Clinical coordinator role currently open, may delay start-up</v>
      </c>
      <c r="E1622" t="str">
        <v>Medium</v>
      </c>
      <c r="F1622" t="str">
        <v>Low</v>
      </c>
      <c r="G1622" t="str">
        <f>INDEX(Risk_Matrix!$B$2:$D$4,MATCH(E1622,Risk_Matrix!$A$2:$A$4,0),MATCH(F1622,Risk_Matrix!$B$1:$D$1,0))</f>
        <v>Low</v>
      </c>
      <c r="H1622" s="1">
        <v>46186</v>
      </c>
      <c r="I1622" t="str">
        <v>Mitigated</v>
      </c>
      <c r="J1622" t="str">
        <v>Mitigation actions completed; residual risk accepted</v>
      </c>
      <c r="K1622" t="str">
        <v>Site Feasibility Lead</v>
      </c>
      <c r="L1622">
        <f>IF(G1622="High",3,IF(G1622="Medium",2,1))</f>
        <v>1</v>
      </c>
    </row>
    <row r="1623">
      <c r="A1623" t="str">
        <v>R-01622</v>
      </c>
      <c r="B1623" t="str">
        <v>S-0271</v>
      </c>
      <c r="C1623" t="str">
        <v>Compliance</v>
      </c>
      <c r="D1623" t="str">
        <v>GCP refresher training overdue for part of site staff</v>
      </c>
      <c r="E1623" t="str">
        <v>Medium</v>
      </c>
      <c r="F1623" t="str">
        <v>Low</v>
      </c>
      <c r="G1623" t="str">
        <f>INDEX(Risk_Matrix!$B$2:$D$4,MATCH(E1623,Risk_Matrix!$A$2:$A$4,0),MATCH(F1623,Risk_Matrix!$B$1:$D$1,0))</f>
        <v>Low</v>
      </c>
      <c r="H1623" s="1">
        <v>46082</v>
      </c>
      <c r="I1623" t="str">
        <v>Closed</v>
      </c>
      <c r="J1623" t="str">
        <v>Resolved; no further action required</v>
      </c>
      <c r="K1623" t="str">
        <v>Data Management Lead</v>
      </c>
      <c r="L1623">
        <f>IF(G1623="High",3,IF(G1623="Medium",2,1))</f>
        <v>1</v>
      </c>
    </row>
    <row r="1624">
      <c r="A1624" t="str">
        <v>R-01623</v>
      </c>
      <c r="B1624" t="str">
        <v>S-0271</v>
      </c>
      <c r="C1624" t="str">
        <v>Enrollment</v>
      </c>
      <c r="D1624" t="str">
        <v>Historical seasonal enrollment slowdown observed at this site</v>
      </c>
      <c r="E1624" t="str">
        <v>Low</v>
      </c>
      <c r="F1624" t="str">
        <v>Medium</v>
      </c>
      <c r="G1624" t="str">
        <f>INDEX(Risk_Matrix!$B$2:$D$4,MATCH(E1624,Risk_Matrix!$A$2:$A$4,0),MATCH(F1624,Risk_Matrix!$B$1:$D$1,0))</f>
        <v>Low</v>
      </c>
      <c r="H1624" s="1">
        <v>46234</v>
      </c>
      <c r="I1624" t="str">
        <v>Closed</v>
      </c>
      <c r="J1624" t="str">
        <v>Issue closed out following corrective action</v>
      </c>
      <c r="K1624" t="str">
        <v>Study Start-Up Specialist</v>
      </c>
      <c r="L1624">
        <f>IF(G1624="High",3,IF(G1624="Medium",2,1))</f>
        <v>1</v>
      </c>
    </row>
    <row r="1625">
      <c r="A1625" t="str">
        <v>R-01624</v>
      </c>
      <c r="B1625" t="str">
        <v>S-0271</v>
      </c>
      <c r="C1625" t="str">
        <v>Competitive</v>
      </c>
      <c r="D1625" t="str">
        <v>One or more competing trials recruiting the same indication nearby</v>
      </c>
      <c r="E1625" t="str">
        <v>Low</v>
      </c>
      <c r="F1625" t="str">
        <v>Low</v>
      </c>
      <c r="G1625" t="str">
        <f>INDEX(Risk_Matrix!$B$2:$D$4,MATCH(E1625,Risk_Matrix!$A$2:$A$4,0),MATCH(F1625,Risk_Matrix!$B$1:$D$1,0))</f>
        <v>Low</v>
      </c>
      <c r="H1625" s="1">
        <v>46236</v>
      </c>
      <c r="I1625" t="str">
        <v>Mitigated</v>
      </c>
      <c r="J1625" t="str">
        <v>Mitigation actions completed; residual risk accepted</v>
      </c>
      <c r="K1625" t="str">
        <v>Clinical Ops Manager</v>
      </c>
      <c r="L1625">
        <f>IF(G1625="High",3,IF(G1625="Medium",2,1))</f>
        <v>1</v>
      </c>
    </row>
    <row r="1626">
      <c r="A1626" t="str">
        <v>R-01625</v>
      </c>
      <c r="B1626" t="str">
        <v>S-0271</v>
      </c>
      <c r="C1626" t="str">
        <v>Regulatory</v>
      </c>
      <c r="D1626" t="str">
        <v>Local ethics committee review queue longer than regional average</v>
      </c>
      <c r="E1626" t="str">
        <v>Medium</v>
      </c>
      <c r="F1626" t="str">
        <v>High</v>
      </c>
      <c r="G1626" t="str">
        <f>INDEX(Risk_Matrix!$B$2:$D$4,MATCH(E1626,Risk_Matrix!$A$2:$A$4,0),MATCH(F1626,Risk_Matrix!$B$1:$D$1,0))</f>
        <v>High</v>
      </c>
      <c r="H1626" s="1">
        <v>46144</v>
      </c>
      <c r="I1626" t="str">
        <v>Monitoring</v>
      </c>
      <c r="J1626" t="str">
        <v>Tracking indicator reviewed at each monitoring visit</v>
      </c>
      <c r="K1626" t="str">
        <v>Regulatory Affairs Lead</v>
      </c>
      <c r="L1626">
        <f>IF(G1626="High",3,IF(G1626="Medium",2,1))</f>
        <v>3</v>
      </c>
    </row>
    <row r="1627">
      <c r="A1627" t="str">
        <v>R-01626</v>
      </c>
      <c r="B1627" t="str">
        <v>S-0271</v>
      </c>
      <c r="C1627" t="str">
        <v>Data Integrity</v>
      </c>
      <c r="D1627" t="str">
        <v>Source data verification gap flagged in a previous monitoring visit</v>
      </c>
      <c r="E1627" t="str">
        <v>Low</v>
      </c>
      <c r="F1627" t="str">
        <v>Low</v>
      </c>
      <c r="G1627" t="str">
        <f>INDEX(Risk_Matrix!$B$2:$D$4,MATCH(E1627,Risk_Matrix!$A$2:$A$4,0),MATCH(F1627,Risk_Matrix!$B$1:$D$1,0))</f>
        <v>Low</v>
      </c>
      <c r="H1627" s="1">
        <v>46093</v>
      </c>
      <c r="I1627" t="str">
        <v>Monitoring</v>
      </c>
      <c r="J1627" t="str">
        <v>Under active monitoring; escalate if trend worsens</v>
      </c>
      <c r="K1627" t="str">
        <v>Data Management Lead</v>
      </c>
      <c r="L1627">
        <f>IF(G1627="High",3,IF(G1627="Medium",2,1))</f>
        <v>1</v>
      </c>
    </row>
    <row r="1628">
      <c r="A1628" t="str">
        <v>R-01627</v>
      </c>
      <c r="B1628" t="str">
        <v>S-0272</v>
      </c>
      <c r="C1628" t="str">
        <v>Operational</v>
      </c>
      <c r="D1628" t="str">
        <v>Nursing staff ratio below recommended threshold for trial volume</v>
      </c>
      <c r="E1628" t="str">
        <v>Medium</v>
      </c>
      <c r="F1628" t="str">
        <v>Medium</v>
      </c>
      <c r="G1628" t="str">
        <f>INDEX(Risk_Matrix!$B$2:$D$4,MATCH(E1628,Risk_Matrix!$A$2:$A$4,0),MATCH(F1628,Risk_Matrix!$B$1:$D$1,0))</f>
        <v>Medium</v>
      </c>
      <c r="H1628" s="1">
        <v>46059</v>
      </c>
      <c r="I1628" t="str">
        <v>Mitigated</v>
      </c>
      <c r="J1628" t="str">
        <v>Corrective action implemented; monitored at next visit</v>
      </c>
      <c r="K1628" t="str">
        <v>Site Feasibility Lead</v>
      </c>
      <c r="L1628">
        <f>IF(G1628="High",3,IF(G1628="Medium",2,1))</f>
        <v>2</v>
      </c>
    </row>
    <row r="1629">
      <c r="A1629" t="str">
        <v>R-01628</v>
      </c>
      <c r="B1629" t="str">
        <v>S-0272</v>
      </c>
      <c r="C1629" t="str">
        <v>Compliance</v>
      </c>
      <c r="D1629" t="str">
        <v>Prior regulatory inspection finding not yet fully closed out</v>
      </c>
      <c r="E1629" t="str">
        <v>High</v>
      </c>
      <c r="F1629" t="str">
        <v>Low</v>
      </c>
      <c r="G1629" t="str">
        <f>INDEX(Risk_Matrix!$B$2:$D$4,MATCH(E1629,Risk_Matrix!$A$2:$A$4,0),MATCH(F1629,Risk_Matrix!$B$1:$D$1,0))</f>
        <v>Medium</v>
      </c>
      <c r="H1629" s="1">
        <v>46166</v>
      </c>
      <c r="I1629" t="str">
        <v>Open</v>
      </c>
      <c r="J1629" t="str">
        <v>Mitigation plan to be defined during site initiation visit</v>
      </c>
      <c r="K1629" t="str">
        <v>Regulatory Affairs Lead</v>
      </c>
      <c r="L1629">
        <f>IF(G1629="High",3,IF(G1629="Medium",2,1))</f>
        <v>2</v>
      </c>
    </row>
    <row r="1630">
      <c r="A1630" t="str">
        <v>R-01629</v>
      </c>
      <c r="B1630" t="str">
        <v>S-0272</v>
      </c>
      <c r="C1630" t="str">
        <v>Enrollment</v>
      </c>
      <c r="D1630" t="str">
        <v>Historical seasonal enrollment slowdown observed at this site</v>
      </c>
      <c r="E1630" t="str">
        <v>Medium</v>
      </c>
      <c r="F1630" t="str">
        <v>Medium</v>
      </c>
      <c r="G1630" t="str">
        <f>INDEX(Risk_Matrix!$B$2:$D$4,MATCH(E1630,Risk_Matrix!$A$2:$A$4,0),MATCH(F1630,Risk_Matrix!$B$1:$D$1,0))</f>
        <v>Medium</v>
      </c>
      <c r="H1630" s="1">
        <v>46097</v>
      </c>
      <c r="I1630" t="str">
        <v>Monitoring</v>
      </c>
      <c r="J1630" t="str">
        <v>Under active monitoring; escalate if trend worsens</v>
      </c>
      <c r="K1630" t="str">
        <v>Site Feasibility Lead</v>
      </c>
      <c r="L1630">
        <f>IF(G1630="High",3,IF(G1630="Medium",2,1))</f>
        <v>2</v>
      </c>
    </row>
    <row r="1631">
      <c r="A1631" t="str">
        <v>R-01630</v>
      </c>
      <c r="B1631" t="str">
        <v>S-0272</v>
      </c>
      <c r="C1631" t="str">
        <v>Competitive</v>
      </c>
      <c r="D1631" t="str">
        <v>One or more competing trials recruiting the same indication nearby</v>
      </c>
      <c r="E1631" t="str">
        <v>Low</v>
      </c>
      <c r="F1631" t="str">
        <v>Low</v>
      </c>
      <c r="G1631" t="str">
        <f>INDEX(Risk_Matrix!$B$2:$D$4,MATCH(E1631,Risk_Matrix!$A$2:$A$4,0),MATCH(F1631,Risk_Matrix!$B$1:$D$1,0))</f>
        <v>Low</v>
      </c>
      <c r="H1631" s="1">
        <v>46198</v>
      </c>
      <c r="I1631" t="str">
        <v>Closed</v>
      </c>
      <c r="J1631" t="str">
        <v>Resolved; no further action required</v>
      </c>
      <c r="K1631" t="str">
        <v>Regulatory Affairs Lead</v>
      </c>
      <c r="L1631">
        <f>IF(G1631="High",3,IF(G1631="Medium",2,1))</f>
        <v>1</v>
      </c>
    </row>
    <row r="1632">
      <c r="A1632" t="str">
        <v>R-01631</v>
      </c>
      <c r="B1632" t="str">
        <v>S-0272</v>
      </c>
      <c r="C1632" t="str">
        <v>Regulatory</v>
      </c>
      <c r="D1632" t="str">
        <v>Local ethics committee review queue longer than regional average</v>
      </c>
      <c r="E1632" t="str">
        <v>High</v>
      </c>
      <c r="F1632" t="str">
        <v>Medium</v>
      </c>
      <c r="G1632" t="str">
        <f>INDEX(Risk_Matrix!$B$2:$D$4,MATCH(E1632,Risk_Matrix!$A$2:$A$4,0),MATCH(F1632,Risk_Matrix!$B$1:$D$1,0))</f>
        <v>High</v>
      </c>
      <c r="H1632" s="1">
        <v>46199</v>
      </c>
      <c r="I1632" t="str">
        <v>Monitoring</v>
      </c>
      <c r="J1632" t="str">
        <v>Under active monitoring; escalate if trend worsens</v>
      </c>
      <c r="K1632" t="str">
        <v>Study Start-Up Specialist</v>
      </c>
      <c r="L1632">
        <f>IF(G1632="High",3,IF(G1632="Medium",2,1))</f>
        <v>3</v>
      </c>
    </row>
    <row r="1633">
      <c r="A1633" t="str">
        <v>R-01632</v>
      </c>
      <c r="B1633" t="str">
        <v>S-0272</v>
      </c>
      <c r="C1633" t="str">
        <v>Data Integrity</v>
      </c>
      <c r="D1633" t="str">
        <v>Site is new to the sponsor's EDC platform, limited track record</v>
      </c>
      <c r="E1633" t="str">
        <v>Medium</v>
      </c>
      <c r="F1633" t="str">
        <v>Low</v>
      </c>
      <c r="G1633" t="str">
        <f>INDEX(Risk_Matrix!$B$2:$D$4,MATCH(E1633,Risk_Matrix!$A$2:$A$4,0),MATCH(F1633,Risk_Matrix!$B$1:$D$1,0))</f>
        <v>Low</v>
      </c>
      <c r="H1633" s="1">
        <v>46162</v>
      </c>
      <c r="I1633" t="str">
        <v>Open</v>
      </c>
      <c r="J1633" t="str">
        <v>Mitigation plan to be defined during site initiation visit</v>
      </c>
      <c r="K1633" t="str">
        <v>Data Management Lead</v>
      </c>
      <c r="L1633">
        <f>IF(G1633="High",3,IF(G1633="Medium",2,1))</f>
        <v>1</v>
      </c>
    </row>
    <row r="1634">
      <c r="A1634" t="str">
        <v>R-01633</v>
      </c>
      <c r="B1634" t="str">
        <v>S-0273</v>
      </c>
      <c r="C1634" t="str">
        <v>Operational</v>
      </c>
      <c r="D1634" t="str">
        <v>Nursing staff ratio below recommended threshold for trial volume</v>
      </c>
      <c r="E1634" t="str">
        <v>Low</v>
      </c>
      <c r="F1634" t="str">
        <v>Low</v>
      </c>
      <c r="G1634" t="str">
        <f>INDEX(Risk_Matrix!$B$2:$D$4,MATCH(E1634,Risk_Matrix!$A$2:$A$4,0),MATCH(F1634,Risk_Matrix!$B$1:$D$1,0))</f>
        <v>Low</v>
      </c>
      <c r="H1634" s="1">
        <v>46080</v>
      </c>
      <c r="I1634" t="str">
        <v>Closed</v>
      </c>
      <c r="J1634" t="str">
        <v>Resolved; no further action required</v>
      </c>
      <c r="K1634" t="str">
        <v>Site Feasibility Lead</v>
      </c>
      <c r="L1634">
        <f>IF(G1634="High",3,IF(G1634="Medium",2,1))</f>
        <v>1</v>
      </c>
    </row>
    <row r="1635">
      <c r="A1635" t="str">
        <v>R-01634</v>
      </c>
      <c r="B1635" t="str">
        <v>S-0273</v>
      </c>
      <c r="C1635" t="str">
        <v>Compliance</v>
      </c>
      <c r="D1635" t="str">
        <v>Prior regulatory inspection finding not yet fully closed out</v>
      </c>
      <c r="E1635" t="str">
        <v>Medium</v>
      </c>
      <c r="F1635" t="str">
        <v>Medium</v>
      </c>
      <c r="G1635" t="str">
        <f>INDEX(Risk_Matrix!$B$2:$D$4,MATCH(E1635,Risk_Matrix!$A$2:$A$4,0),MATCH(F1635,Risk_Matrix!$B$1:$D$1,0))</f>
        <v>Medium</v>
      </c>
      <c r="H1635" s="1">
        <v>46218</v>
      </c>
      <c r="I1635" t="str">
        <v>Open</v>
      </c>
      <c r="J1635" t="str">
        <v>Action plan pending sponsor/site review</v>
      </c>
      <c r="K1635" t="str">
        <v>Data Management Lead</v>
      </c>
      <c r="L1635">
        <f>IF(G1635="High",3,IF(G1635="Medium",2,1))</f>
        <v>2</v>
      </c>
    </row>
    <row r="1636">
      <c r="A1636" t="str">
        <v>R-01635</v>
      </c>
      <c r="B1636" t="str">
        <v>S-0273</v>
      </c>
      <c r="C1636" t="str">
        <v>Enrollment</v>
      </c>
      <c r="D1636" t="str">
        <v>Screen failure rate above regional average in past studies</v>
      </c>
      <c r="E1636" t="str">
        <v>Low</v>
      </c>
      <c r="F1636" t="str">
        <v>Low</v>
      </c>
      <c r="G1636" t="str">
        <f>INDEX(Risk_Matrix!$B$2:$D$4,MATCH(E1636,Risk_Matrix!$A$2:$A$4,0),MATCH(F1636,Risk_Matrix!$B$1:$D$1,0))</f>
        <v>Low</v>
      </c>
      <c r="H1636" s="1">
        <v>46223</v>
      </c>
      <c r="I1636" t="str">
        <v>Open</v>
      </c>
      <c r="J1636" t="str">
        <v>Action plan pending sponsor/site review</v>
      </c>
      <c r="K1636" t="str">
        <v>Study Start-Up Specialist</v>
      </c>
      <c r="L1636">
        <f>IF(G1636="High",3,IF(G1636="Medium",2,1))</f>
        <v>1</v>
      </c>
    </row>
    <row r="1637">
      <c r="A1637" t="str">
        <v>R-01636</v>
      </c>
      <c r="B1637" t="str">
        <v>S-0273</v>
      </c>
      <c r="C1637" t="str">
        <v>Competitive</v>
      </c>
      <c r="D1637" t="str">
        <v>One or more competing trials recruiting the same indication nearby</v>
      </c>
      <c r="E1637" t="str">
        <v>Low</v>
      </c>
      <c r="F1637" t="str">
        <v>Medium</v>
      </c>
      <c r="G1637" t="str">
        <f>INDEX(Risk_Matrix!$B$2:$D$4,MATCH(E1637,Risk_Matrix!$A$2:$A$4,0),MATCH(F1637,Risk_Matrix!$B$1:$D$1,0))</f>
        <v>Low</v>
      </c>
      <c r="H1637" s="1">
        <v>46233</v>
      </c>
      <c r="I1637" t="str">
        <v>Open</v>
      </c>
      <c r="J1637" t="str">
        <v>Mitigation plan to be defined during site initiation visit</v>
      </c>
      <c r="K1637" t="str">
        <v>Clinical Ops Manager</v>
      </c>
      <c r="L1637">
        <f>IF(G1637="High",3,IF(G1637="Medium",2,1))</f>
        <v>1</v>
      </c>
    </row>
    <row r="1638">
      <c r="A1638" t="str">
        <v>R-01637</v>
      </c>
      <c r="B1638" t="str">
        <v>S-0273</v>
      </c>
      <c r="C1638" t="str">
        <v>Regulatory</v>
      </c>
      <c r="D1638" t="str">
        <v>Import/customs license renewal pending for investigational product</v>
      </c>
      <c r="E1638" t="str">
        <v>Medium</v>
      </c>
      <c r="F1638" t="str">
        <v>Low</v>
      </c>
      <c r="G1638" t="str">
        <f>INDEX(Risk_Matrix!$B$2:$D$4,MATCH(E1638,Risk_Matrix!$A$2:$A$4,0),MATCH(F1638,Risk_Matrix!$B$1:$D$1,0))</f>
        <v>Low</v>
      </c>
      <c r="H1638" s="1">
        <v>46074</v>
      </c>
      <c r="I1638" t="str">
        <v>Monitoring</v>
      </c>
      <c r="J1638" t="str">
        <v>Under active monitoring; escalate if trend worsens</v>
      </c>
      <c r="K1638" t="str">
        <v>Regulatory Affairs Lead</v>
      </c>
      <c r="L1638">
        <f>IF(G1638="High",3,IF(G1638="Medium",2,1))</f>
        <v>1</v>
      </c>
    </row>
    <row r="1639">
      <c r="A1639" t="str">
        <v>R-01638</v>
      </c>
      <c r="B1639" t="str">
        <v>S-0273</v>
      </c>
      <c r="C1639" t="str">
        <v>Data Integrity</v>
      </c>
      <c r="D1639" t="str">
        <v>Site is new to the sponsor's EDC platform, limited track record</v>
      </c>
      <c r="E1639" t="str">
        <v>Low</v>
      </c>
      <c r="F1639" t="str">
        <v>Low</v>
      </c>
      <c r="G1639" t="str">
        <f>INDEX(Risk_Matrix!$B$2:$D$4,MATCH(E1639,Risk_Matrix!$A$2:$A$4,0),MATCH(F1639,Risk_Matrix!$B$1:$D$1,0))</f>
        <v>Low</v>
      </c>
      <c r="H1639" s="1">
        <v>46151</v>
      </c>
      <c r="I1639" t="str">
        <v>Closed</v>
      </c>
      <c r="J1639" t="str">
        <v>Issue closed out following corrective action</v>
      </c>
      <c r="K1639" t="str">
        <v>Data Management Lead</v>
      </c>
      <c r="L1639">
        <f>IF(G1639="High",3,IF(G1639="Medium",2,1))</f>
        <v>1</v>
      </c>
    </row>
    <row r="1640">
      <c r="A1640" t="str">
        <v>R-01639</v>
      </c>
      <c r="B1640" t="str">
        <v>S-0274</v>
      </c>
      <c r="C1640" t="str">
        <v>Operational</v>
      </c>
      <c r="D1640" t="str">
        <v>Clinical coordinator role currently open, may delay start-up</v>
      </c>
      <c r="E1640" t="str">
        <v>Low</v>
      </c>
      <c r="F1640" t="str">
        <v>High</v>
      </c>
      <c r="G1640" t="str">
        <f>INDEX(Risk_Matrix!$B$2:$D$4,MATCH(E1640,Risk_Matrix!$A$2:$A$4,0),MATCH(F1640,Risk_Matrix!$B$1:$D$1,0))</f>
        <v>Medium</v>
      </c>
      <c r="H1640" s="1">
        <v>46200</v>
      </c>
      <c r="I1640" t="str">
        <v>Mitigated</v>
      </c>
      <c r="J1640" t="str">
        <v>Mitigation actions completed; residual risk accepted</v>
      </c>
      <c r="K1640" t="str">
        <v>Clinical Ops Manager</v>
      </c>
      <c r="L1640">
        <f>IF(G1640="High",3,IF(G1640="Medium",2,1))</f>
        <v>2</v>
      </c>
    </row>
    <row r="1641">
      <c r="A1641" t="str">
        <v>R-01640</v>
      </c>
      <c r="B1641" t="str">
        <v>S-0274</v>
      </c>
      <c r="C1641" t="str">
        <v>Compliance</v>
      </c>
      <c r="D1641" t="str">
        <v>Informed consent documentation gap flagged in last internal audit</v>
      </c>
      <c r="E1641" t="str">
        <v>Low</v>
      </c>
      <c r="F1641" t="str">
        <v>Low</v>
      </c>
      <c r="G1641" t="str">
        <f>INDEX(Risk_Matrix!$B$2:$D$4,MATCH(E1641,Risk_Matrix!$A$2:$A$4,0),MATCH(F1641,Risk_Matrix!$B$1:$D$1,0))</f>
        <v>Low</v>
      </c>
      <c r="H1641" s="1">
        <v>46159</v>
      </c>
      <c r="I1641" t="str">
        <v>Closed</v>
      </c>
      <c r="J1641" t="str">
        <v>Issue closed out following corrective action</v>
      </c>
      <c r="K1641" t="str">
        <v>Regulatory Affairs Lead</v>
      </c>
      <c r="L1641">
        <f>IF(G1641="High",3,IF(G1641="Medium",2,1))</f>
        <v>1</v>
      </c>
    </row>
    <row r="1642">
      <c r="A1642" t="str">
        <v>R-01641</v>
      </c>
      <c r="B1642" t="str">
        <v>S-0274</v>
      </c>
      <c r="C1642" t="str">
        <v>Enrollment</v>
      </c>
      <c r="D1642" t="str">
        <v>Referral pipeline narrower than target eligible population</v>
      </c>
      <c r="E1642" t="str">
        <v>Medium</v>
      </c>
      <c r="F1642" t="str">
        <v>Low</v>
      </c>
      <c r="G1642" t="str">
        <f>INDEX(Risk_Matrix!$B$2:$D$4,MATCH(E1642,Risk_Matrix!$A$2:$A$4,0),MATCH(F1642,Risk_Matrix!$B$1:$D$1,0))</f>
        <v>Low</v>
      </c>
      <c r="H1642" s="1">
        <v>46063</v>
      </c>
      <c r="I1642" t="str">
        <v>Mitigated</v>
      </c>
      <c r="J1642" t="str">
        <v>Corrective action implemented; monitored at next visit</v>
      </c>
      <c r="K1642" t="str">
        <v>Study Start-Up Specialist</v>
      </c>
      <c r="L1642">
        <f>IF(G1642="High",3,IF(G1642="Medium",2,1))</f>
        <v>1</v>
      </c>
    </row>
    <row r="1643">
      <c r="A1643" t="str">
        <v>R-01642</v>
      </c>
      <c r="B1643" t="str">
        <v>S-0274</v>
      </c>
      <c r="C1643" t="str">
        <v>Competitive</v>
      </c>
      <c r="D1643" t="str">
        <v>One or more competing trials recruiting the same indication nearby</v>
      </c>
      <c r="E1643" t="str">
        <v>Medium</v>
      </c>
      <c r="F1643" t="str">
        <v>Low</v>
      </c>
      <c r="G1643" t="str">
        <f>INDEX(Risk_Matrix!$B$2:$D$4,MATCH(E1643,Risk_Matrix!$A$2:$A$4,0),MATCH(F1643,Risk_Matrix!$B$1:$D$1,0))</f>
        <v>Low</v>
      </c>
      <c r="H1643" s="1">
        <v>46197</v>
      </c>
      <c r="I1643" t="str">
        <v>Monitoring</v>
      </c>
      <c r="J1643" t="str">
        <v>Tracking indicator reviewed at each monitoring visit</v>
      </c>
      <c r="K1643" t="str">
        <v>Clinical Ops Manager</v>
      </c>
      <c r="L1643">
        <f>IF(G1643="High",3,IF(G1643="Medium",2,1))</f>
        <v>1</v>
      </c>
    </row>
    <row r="1644">
      <c r="A1644" t="str">
        <v>R-01643</v>
      </c>
      <c r="B1644" t="str">
        <v>S-0274</v>
      </c>
      <c r="C1644" t="str">
        <v>Regulatory</v>
      </c>
      <c r="D1644" t="str">
        <v>Recent local regulatory policy change may affect approval timeline</v>
      </c>
      <c r="E1644" t="str">
        <v>Low</v>
      </c>
      <c r="F1644" t="str">
        <v>Medium</v>
      </c>
      <c r="G1644" t="str">
        <f>INDEX(Risk_Matrix!$B$2:$D$4,MATCH(E1644,Risk_Matrix!$A$2:$A$4,0),MATCH(F1644,Risk_Matrix!$B$1:$D$1,0))</f>
        <v>Low</v>
      </c>
      <c r="H1644" s="1">
        <v>46216</v>
      </c>
      <c r="I1644" t="str">
        <v>Open</v>
      </c>
      <c r="J1644" t="str">
        <v>Action plan pending sponsor/site review</v>
      </c>
      <c r="K1644" t="str">
        <v>Regulatory Affairs Lead</v>
      </c>
      <c r="L1644">
        <f>IF(G1644="High",3,IF(G1644="Medium",2,1))</f>
        <v>1</v>
      </c>
    </row>
    <row r="1645">
      <c r="A1645" t="str">
        <v>R-01644</v>
      </c>
      <c r="B1645" t="str">
        <v>S-0274</v>
      </c>
      <c r="C1645" t="str">
        <v>Data Integrity</v>
      </c>
      <c r="D1645" t="str">
        <v>EDC query resolution time above sponsor benchmark historically</v>
      </c>
      <c r="E1645" t="str">
        <v>Low</v>
      </c>
      <c r="F1645" t="str">
        <v>Low</v>
      </c>
      <c r="G1645" t="str">
        <f>INDEX(Risk_Matrix!$B$2:$D$4,MATCH(E1645,Risk_Matrix!$A$2:$A$4,0),MATCH(F1645,Risk_Matrix!$B$1:$D$1,0))</f>
        <v>Low</v>
      </c>
      <c r="H1645" s="1">
        <v>46067</v>
      </c>
      <c r="I1645" t="str">
        <v>Mitigated</v>
      </c>
      <c r="J1645" t="str">
        <v>Corrective action implemented; monitored at next visit</v>
      </c>
      <c r="K1645" t="str">
        <v>Data Management Lead</v>
      </c>
      <c r="L1645">
        <f>IF(G1645="High",3,IF(G1645="Medium",2,1))</f>
        <v>1</v>
      </c>
    </row>
    <row r="1646">
      <c r="A1646" t="str">
        <v>R-01645</v>
      </c>
      <c r="B1646" t="str">
        <v>S-0275</v>
      </c>
      <c r="C1646" t="str">
        <v>Operational</v>
      </c>
      <c r="D1646" t="str">
        <v>Backup power/generator certification not yet confirmed</v>
      </c>
      <c r="E1646" t="str">
        <v>Low</v>
      </c>
      <c r="F1646" t="str">
        <v>Low</v>
      </c>
      <c r="G1646" t="str">
        <f>INDEX(Risk_Matrix!$B$2:$D$4,MATCH(E1646,Risk_Matrix!$A$2:$A$4,0),MATCH(F1646,Risk_Matrix!$B$1:$D$1,0))</f>
        <v>Low</v>
      </c>
      <c r="H1646" s="1">
        <v>46197</v>
      </c>
      <c r="I1646" t="str">
        <v>Closed</v>
      </c>
      <c r="J1646" t="str">
        <v>Issue closed out following corrective action</v>
      </c>
      <c r="K1646" t="str">
        <v>Clinical Ops Manager</v>
      </c>
      <c r="L1646">
        <f>IF(G1646="High",3,IF(G1646="Medium",2,1))</f>
        <v>1</v>
      </c>
    </row>
    <row r="1647">
      <c r="A1647" t="str">
        <v>R-01646</v>
      </c>
      <c r="B1647" t="str">
        <v>S-0275</v>
      </c>
      <c r="C1647" t="str">
        <v>Compliance</v>
      </c>
      <c r="D1647" t="str">
        <v>GCP refresher training overdue for part of site staff</v>
      </c>
      <c r="E1647" t="str">
        <v>Medium</v>
      </c>
      <c r="F1647" t="str">
        <v>Low</v>
      </c>
      <c r="G1647" t="str">
        <f>INDEX(Risk_Matrix!$B$2:$D$4,MATCH(E1647,Risk_Matrix!$A$2:$A$4,0),MATCH(F1647,Risk_Matrix!$B$1:$D$1,0))</f>
        <v>Low</v>
      </c>
      <c r="H1647" s="1">
        <v>46058</v>
      </c>
      <c r="I1647" t="str">
        <v>Monitoring</v>
      </c>
      <c r="J1647" t="str">
        <v>Tracking indicator reviewed at each monitoring visit</v>
      </c>
      <c r="K1647" t="str">
        <v>Data Management Lead</v>
      </c>
      <c r="L1647">
        <f>IF(G1647="High",3,IF(G1647="Medium",2,1))</f>
        <v>1</v>
      </c>
    </row>
    <row r="1648">
      <c r="A1648" t="str">
        <v>R-01647</v>
      </c>
      <c r="B1648" t="str">
        <v>S-0275</v>
      </c>
      <c r="C1648" t="str">
        <v>Enrollment</v>
      </c>
      <c r="D1648" t="str">
        <v>Historical seasonal enrollment slowdown observed at this site</v>
      </c>
      <c r="E1648" t="str">
        <v>Low</v>
      </c>
      <c r="F1648" t="str">
        <v>High</v>
      </c>
      <c r="G1648" t="str">
        <f>INDEX(Risk_Matrix!$B$2:$D$4,MATCH(E1648,Risk_Matrix!$A$2:$A$4,0),MATCH(F1648,Risk_Matrix!$B$1:$D$1,0))</f>
        <v>Medium</v>
      </c>
      <c r="H1648" s="1">
        <v>46153</v>
      </c>
      <c r="I1648" t="str">
        <v>Monitoring</v>
      </c>
      <c r="J1648" t="str">
        <v>Tracking indicator reviewed at each monitoring visit</v>
      </c>
      <c r="K1648" t="str">
        <v>Site Feasibility Lead</v>
      </c>
      <c r="L1648">
        <f>IF(G1648="High",3,IF(G1648="Medium",2,1))</f>
        <v>2</v>
      </c>
    </row>
    <row r="1649">
      <c r="A1649" t="str">
        <v>R-01648</v>
      </c>
      <c r="B1649" t="str">
        <v>S-0275</v>
      </c>
      <c r="C1649" t="str">
        <v>Competitive</v>
      </c>
      <c r="D1649" t="str">
        <v>Overlapping investigator commitments across concurrent trials</v>
      </c>
      <c r="E1649" t="str">
        <v>High</v>
      </c>
      <c r="F1649" t="str">
        <v>High</v>
      </c>
      <c r="G1649" t="str">
        <f>INDEX(Risk_Matrix!$B$2:$D$4,MATCH(E1649,Risk_Matrix!$A$2:$A$4,0),MATCH(F1649,Risk_Matrix!$B$1:$D$1,0))</f>
        <v>High</v>
      </c>
      <c r="H1649" s="1">
        <v>46169</v>
      </c>
      <c r="I1649" t="str">
        <v>Open</v>
      </c>
      <c r="J1649" t="str">
        <v>Mitigation plan to be defined during site initiation visit</v>
      </c>
      <c r="K1649" t="str">
        <v>Clinical Ops Manager</v>
      </c>
      <c r="L1649">
        <f>IF(G1649="High",3,IF(G1649="Medium",2,1))</f>
        <v>3</v>
      </c>
    </row>
    <row r="1650">
      <c r="A1650" t="str">
        <v>R-01649</v>
      </c>
      <c r="B1650" t="str">
        <v>S-0275</v>
      </c>
      <c r="C1650" t="str">
        <v>Regulatory</v>
      </c>
      <c r="D1650" t="str">
        <v>Recent local regulatory policy change may affect approval timeline</v>
      </c>
      <c r="E1650" t="str">
        <v>Low</v>
      </c>
      <c r="F1650" t="str">
        <v>Low</v>
      </c>
      <c r="G1650" t="str">
        <f>INDEX(Risk_Matrix!$B$2:$D$4,MATCH(E1650,Risk_Matrix!$A$2:$A$4,0),MATCH(F1650,Risk_Matrix!$B$1:$D$1,0))</f>
        <v>Low</v>
      </c>
      <c r="H1650" s="1">
        <v>46179</v>
      </c>
      <c r="I1650" t="str">
        <v>Monitoring</v>
      </c>
      <c r="J1650" t="str">
        <v>Tracking indicator reviewed at each monitoring visit</v>
      </c>
      <c r="K1650" t="str">
        <v>Regulatory Affairs Lead</v>
      </c>
      <c r="L1650">
        <f>IF(G1650="High",3,IF(G1650="Medium",2,1))</f>
        <v>1</v>
      </c>
    </row>
    <row r="1651">
      <c r="A1651" t="str">
        <v>R-01650</v>
      </c>
      <c r="B1651" t="str">
        <v>S-0275</v>
      </c>
      <c r="C1651" t="str">
        <v>Data Integrity</v>
      </c>
      <c r="D1651" t="str">
        <v>Site is new to the sponsor's EDC platform, limited track record</v>
      </c>
      <c r="E1651" t="str">
        <v>Medium</v>
      </c>
      <c r="F1651" t="str">
        <v>Medium</v>
      </c>
      <c r="G1651" t="str">
        <f>INDEX(Risk_Matrix!$B$2:$D$4,MATCH(E1651,Risk_Matrix!$A$2:$A$4,0),MATCH(F1651,Risk_Matrix!$B$1:$D$1,0))</f>
        <v>Medium</v>
      </c>
      <c r="H1651" s="1">
        <v>46167</v>
      </c>
      <c r="I1651" t="str">
        <v>Mitigated</v>
      </c>
      <c r="J1651" t="str">
        <v>Corrective action implemented; monitored at next visit</v>
      </c>
      <c r="K1651" t="str">
        <v>Data Management Lead</v>
      </c>
      <c r="L1651">
        <f>IF(G1651="High",3,IF(G1651="Medium",2,1))</f>
        <v>2</v>
      </c>
    </row>
    <row r="1652">
      <c r="A1652" t="str">
        <v>R-01651</v>
      </c>
      <c r="B1652" t="str">
        <v>S-0276</v>
      </c>
      <c r="C1652" t="str">
        <v>Operational</v>
      </c>
      <c r="D1652" t="str">
        <v>Backup power/generator certification not yet confirmed</v>
      </c>
      <c r="E1652" t="str">
        <v>High</v>
      </c>
      <c r="F1652" t="str">
        <v>Medium</v>
      </c>
      <c r="G1652" t="str">
        <f>INDEX(Risk_Matrix!$B$2:$D$4,MATCH(E1652,Risk_Matrix!$A$2:$A$4,0),MATCH(F1652,Risk_Matrix!$B$1:$D$1,0))</f>
        <v>High</v>
      </c>
      <c r="H1652" s="1">
        <v>46224</v>
      </c>
      <c r="I1652" t="str">
        <v>Open</v>
      </c>
      <c r="J1652" t="str">
        <v>Action plan pending sponsor/site review</v>
      </c>
      <c r="K1652" t="str">
        <v>Site Feasibility Lead</v>
      </c>
      <c r="L1652">
        <f>IF(G1652="High",3,IF(G1652="Medium",2,1))</f>
        <v>3</v>
      </c>
    </row>
    <row r="1653">
      <c r="A1653" t="str">
        <v>R-01652</v>
      </c>
      <c r="B1653" t="str">
        <v>S-0276</v>
      </c>
      <c r="C1653" t="str">
        <v>Compliance</v>
      </c>
      <c r="D1653" t="str">
        <v>Informed consent documentation gap flagged in last internal audit</v>
      </c>
      <c r="E1653" t="str">
        <v>Low</v>
      </c>
      <c r="F1653" t="str">
        <v>Medium</v>
      </c>
      <c r="G1653" t="str">
        <f>INDEX(Risk_Matrix!$B$2:$D$4,MATCH(E1653,Risk_Matrix!$A$2:$A$4,0),MATCH(F1653,Risk_Matrix!$B$1:$D$1,0))</f>
        <v>Low</v>
      </c>
      <c r="H1653" s="1">
        <v>46210</v>
      </c>
      <c r="I1653" t="str">
        <v>Closed</v>
      </c>
      <c r="J1653" t="str">
        <v>Issue closed out following corrective action</v>
      </c>
      <c r="K1653" t="str">
        <v>Regulatory Affairs Lead</v>
      </c>
      <c r="L1653">
        <f>IF(G1653="High",3,IF(G1653="Medium",2,1))</f>
        <v>1</v>
      </c>
    </row>
    <row r="1654">
      <c r="A1654" t="str">
        <v>R-01653</v>
      </c>
      <c r="B1654" t="str">
        <v>S-0276</v>
      </c>
      <c r="C1654" t="str">
        <v>Enrollment</v>
      </c>
      <c r="D1654" t="str">
        <v>Referral pipeline narrower than target eligible population</v>
      </c>
      <c r="E1654" t="str">
        <v>High</v>
      </c>
      <c r="F1654" t="str">
        <v>Low</v>
      </c>
      <c r="G1654" t="str">
        <f>INDEX(Risk_Matrix!$B$2:$D$4,MATCH(E1654,Risk_Matrix!$A$2:$A$4,0),MATCH(F1654,Risk_Matrix!$B$1:$D$1,0))</f>
        <v>Medium</v>
      </c>
      <c r="H1654" s="1">
        <v>46221</v>
      </c>
      <c r="I1654" t="str">
        <v>Open</v>
      </c>
      <c r="J1654" t="str">
        <v>Mitigation plan to be defined during site initiation visit</v>
      </c>
      <c r="K1654" t="str">
        <v>Site Feasibility Lead</v>
      </c>
      <c r="L1654">
        <f>IF(G1654="High",3,IF(G1654="Medium",2,1))</f>
        <v>2</v>
      </c>
    </row>
    <row r="1655">
      <c r="A1655" t="str">
        <v>R-01654</v>
      </c>
      <c r="B1655" t="str">
        <v>S-0276</v>
      </c>
      <c r="C1655" t="str">
        <v>Competitive</v>
      </c>
      <c r="D1655" t="str">
        <v>Overlapping investigator commitments across concurrent trials</v>
      </c>
      <c r="E1655" t="str">
        <v>High</v>
      </c>
      <c r="F1655" t="str">
        <v>Low</v>
      </c>
      <c r="G1655" t="str">
        <f>INDEX(Risk_Matrix!$B$2:$D$4,MATCH(E1655,Risk_Matrix!$A$2:$A$4,0),MATCH(F1655,Risk_Matrix!$B$1:$D$1,0))</f>
        <v>Medium</v>
      </c>
      <c r="H1655" s="1">
        <v>46092</v>
      </c>
      <c r="I1655" t="str">
        <v>Monitoring</v>
      </c>
      <c r="J1655" t="str">
        <v>Under active monitoring; escalate if trend worsens</v>
      </c>
      <c r="K1655" t="str">
        <v>Regulatory Affairs Lead</v>
      </c>
      <c r="L1655">
        <f>IF(G1655="High",3,IF(G1655="Medium",2,1))</f>
        <v>2</v>
      </c>
    </row>
    <row r="1656">
      <c r="A1656" t="str">
        <v>R-01655</v>
      </c>
      <c r="B1656" t="str">
        <v>S-0276</v>
      </c>
      <c r="C1656" t="str">
        <v>Regulatory</v>
      </c>
      <c r="D1656" t="str">
        <v>Recent local regulatory policy change may affect approval timeline</v>
      </c>
      <c r="E1656" t="str">
        <v>High</v>
      </c>
      <c r="F1656" t="str">
        <v>High</v>
      </c>
      <c r="G1656" t="str">
        <f>INDEX(Risk_Matrix!$B$2:$D$4,MATCH(E1656,Risk_Matrix!$A$2:$A$4,0),MATCH(F1656,Risk_Matrix!$B$1:$D$1,0))</f>
        <v>High</v>
      </c>
      <c r="H1656" s="1">
        <v>46188</v>
      </c>
      <c r="I1656" t="str">
        <v>Open</v>
      </c>
      <c r="J1656" t="str">
        <v>Action plan pending sponsor/site review</v>
      </c>
      <c r="K1656" t="str">
        <v>Study Start-Up Specialist</v>
      </c>
      <c r="L1656">
        <f>IF(G1656="High",3,IF(G1656="Medium",2,1))</f>
        <v>3</v>
      </c>
    </row>
    <row r="1657">
      <c r="A1657" t="str">
        <v>R-01656</v>
      </c>
      <c r="B1657" t="str">
        <v>S-0276</v>
      </c>
      <c r="C1657" t="str">
        <v>Data Integrity</v>
      </c>
      <c r="D1657" t="str">
        <v>Site is new to the sponsor's EDC platform, limited track record</v>
      </c>
      <c r="E1657" t="str">
        <v>Low</v>
      </c>
      <c r="F1657" t="str">
        <v>Medium</v>
      </c>
      <c r="G1657" t="str">
        <f>INDEX(Risk_Matrix!$B$2:$D$4,MATCH(E1657,Risk_Matrix!$A$2:$A$4,0),MATCH(F1657,Risk_Matrix!$B$1:$D$1,0))</f>
        <v>Low</v>
      </c>
      <c r="H1657" s="1">
        <v>46065</v>
      </c>
      <c r="I1657" t="str">
        <v>Monitoring</v>
      </c>
      <c r="J1657" t="str">
        <v>Tracking indicator reviewed at each monitoring visit</v>
      </c>
      <c r="K1657" t="str">
        <v>Data Management Lead</v>
      </c>
      <c r="L1657">
        <f>IF(G1657="High",3,IF(G1657="Medium",2,1))</f>
        <v>1</v>
      </c>
    </row>
    <row r="1658">
      <c r="A1658" t="str">
        <v>R-01657</v>
      </c>
      <c r="B1658" t="str">
        <v>S-0277</v>
      </c>
      <c r="C1658" t="str">
        <v>Operational</v>
      </c>
      <c r="D1658" t="str">
        <v>Nursing staff ratio below recommended threshold for trial volume</v>
      </c>
      <c r="E1658" t="str">
        <v>Low</v>
      </c>
      <c r="F1658" t="str">
        <v>Medium</v>
      </c>
      <c r="G1658" t="str">
        <f>INDEX(Risk_Matrix!$B$2:$D$4,MATCH(E1658,Risk_Matrix!$A$2:$A$4,0),MATCH(F1658,Risk_Matrix!$B$1:$D$1,0))</f>
        <v>Low</v>
      </c>
      <c r="H1658" s="1">
        <v>46166</v>
      </c>
      <c r="I1658" t="str">
        <v>Closed</v>
      </c>
      <c r="J1658" t="str">
        <v>Resolved; no further action required</v>
      </c>
      <c r="K1658" t="str">
        <v>Site Feasibility Lead</v>
      </c>
      <c r="L1658">
        <f>IF(G1658="High",3,IF(G1658="Medium",2,1))</f>
        <v>1</v>
      </c>
    </row>
    <row r="1659">
      <c r="A1659" t="str">
        <v>R-01658</v>
      </c>
      <c r="B1659" t="str">
        <v>S-0277</v>
      </c>
      <c r="C1659" t="str">
        <v>Compliance</v>
      </c>
      <c r="D1659" t="str">
        <v>Prior regulatory inspection finding not yet fully closed out</v>
      </c>
      <c r="E1659" t="str">
        <v>Medium</v>
      </c>
      <c r="F1659" t="str">
        <v>Low</v>
      </c>
      <c r="G1659" t="str">
        <f>INDEX(Risk_Matrix!$B$2:$D$4,MATCH(E1659,Risk_Matrix!$A$2:$A$4,0),MATCH(F1659,Risk_Matrix!$B$1:$D$1,0))</f>
        <v>Low</v>
      </c>
      <c r="H1659" s="1">
        <v>46144</v>
      </c>
      <c r="I1659" t="str">
        <v>Monitoring</v>
      </c>
      <c r="J1659" t="str">
        <v>Tracking indicator reviewed at each monitoring visit</v>
      </c>
      <c r="K1659" t="str">
        <v>Data Management Lead</v>
      </c>
      <c r="L1659">
        <f>IF(G1659="High",3,IF(G1659="Medium",2,1))</f>
        <v>1</v>
      </c>
    </row>
    <row r="1660">
      <c r="A1660" t="str">
        <v>R-01659</v>
      </c>
      <c r="B1660" t="str">
        <v>S-0277</v>
      </c>
      <c r="C1660" t="str">
        <v>Enrollment</v>
      </c>
      <c r="D1660" t="str">
        <v>Patient travel distance may affect long-term retention</v>
      </c>
      <c r="E1660" t="str">
        <v>Low</v>
      </c>
      <c r="F1660" t="str">
        <v>Medium</v>
      </c>
      <c r="G1660" t="str">
        <f>INDEX(Risk_Matrix!$B$2:$D$4,MATCH(E1660,Risk_Matrix!$A$2:$A$4,0),MATCH(F1660,Risk_Matrix!$B$1:$D$1,0))</f>
        <v>Low</v>
      </c>
      <c r="H1660" s="1">
        <v>46116</v>
      </c>
      <c r="I1660" t="str">
        <v>Mitigated</v>
      </c>
      <c r="J1660" t="str">
        <v>Corrective action implemented; monitored at next visit</v>
      </c>
      <c r="K1660" t="str">
        <v>Site Feasibility Lead</v>
      </c>
      <c r="L1660">
        <f>IF(G1660="High",3,IF(G1660="Medium",2,1))</f>
        <v>1</v>
      </c>
    </row>
    <row r="1661">
      <c r="A1661" t="str">
        <v>R-01660</v>
      </c>
      <c r="B1661" t="str">
        <v>S-0277</v>
      </c>
      <c r="C1661" t="str">
        <v>Competitive</v>
      </c>
      <c r="D1661" t="str">
        <v>Shared patient pool with an adjacent high-volume site</v>
      </c>
      <c r="E1661" t="str">
        <v>Low</v>
      </c>
      <c r="F1661" t="str">
        <v>Low</v>
      </c>
      <c r="G1661" t="str">
        <f>INDEX(Risk_Matrix!$B$2:$D$4,MATCH(E1661,Risk_Matrix!$A$2:$A$4,0),MATCH(F1661,Risk_Matrix!$B$1:$D$1,0))</f>
        <v>Low</v>
      </c>
      <c r="H1661" s="1">
        <v>46225</v>
      </c>
      <c r="I1661" t="str">
        <v>Monitoring</v>
      </c>
      <c r="J1661" t="str">
        <v>Under active monitoring; escalate if trend worsens</v>
      </c>
      <c r="K1661" t="str">
        <v>Clinical Ops Manager</v>
      </c>
      <c r="L1661">
        <f>IF(G1661="High",3,IF(G1661="Medium",2,1))</f>
        <v>1</v>
      </c>
    </row>
    <row r="1662">
      <c r="A1662" t="str">
        <v>R-01661</v>
      </c>
      <c r="B1662" t="str">
        <v>S-0277</v>
      </c>
      <c r="C1662" t="str">
        <v>Regulatory</v>
      </c>
      <c r="D1662" t="str">
        <v>Import/customs license renewal pending for investigational product</v>
      </c>
      <c r="E1662" t="str">
        <v>Medium</v>
      </c>
      <c r="F1662" t="str">
        <v>Medium</v>
      </c>
      <c r="G1662" t="str">
        <f>INDEX(Risk_Matrix!$B$2:$D$4,MATCH(E1662,Risk_Matrix!$A$2:$A$4,0),MATCH(F1662,Risk_Matrix!$B$1:$D$1,0))</f>
        <v>Medium</v>
      </c>
      <c r="H1662" s="1">
        <v>46233</v>
      </c>
      <c r="I1662" t="str">
        <v>Monitoring</v>
      </c>
      <c r="J1662" t="str">
        <v>Tracking indicator reviewed at each monitoring visit</v>
      </c>
      <c r="K1662" t="str">
        <v>Regulatory Affairs Lead</v>
      </c>
      <c r="L1662">
        <f>IF(G1662="High",3,IF(G1662="Medium",2,1))</f>
        <v>2</v>
      </c>
    </row>
    <row r="1663">
      <c r="A1663" t="str">
        <v>R-01662</v>
      </c>
      <c r="B1663" t="str">
        <v>S-0277</v>
      </c>
      <c r="C1663" t="str">
        <v>Data Integrity</v>
      </c>
      <c r="D1663" t="str">
        <v>EDC query resolution time above sponsor benchmark historically</v>
      </c>
      <c r="E1663" t="str">
        <v>Low</v>
      </c>
      <c r="F1663" t="str">
        <v>Medium</v>
      </c>
      <c r="G1663" t="str">
        <f>INDEX(Risk_Matrix!$B$2:$D$4,MATCH(E1663,Risk_Matrix!$A$2:$A$4,0),MATCH(F1663,Risk_Matrix!$B$1:$D$1,0))</f>
        <v>Low</v>
      </c>
      <c r="H1663" s="1">
        <v>46156</v>
      </c>
      <c r="I1663" t="str">
        <v>Open</v>
      </c>
      <c r="J1663" t="str">
        <v>Mitigation plan to be defined during site initiation visit</v>
      </c>
      <c r="K1663" t="str">
        <v>Data Management Lead</v>
      </c>
      <c r="L1663">
        <f>IF(G1663="High",3,IF(G1663="Medium",2,1))</f>
        <v>1</v>
      </c>
    </row>
    <row r="1664">
      <c r="A1664" t="str">
        <v>R-01663</v>
      </c>
      <c r="B1664" t="str">
        <v>S-0278</v>
      </c>
      <c r="C1664" t="str">
        <v>Operational</v>
      </c>
      <c r="D1664" t="str">
        <v>Backup power/generator certification not yet confirmed</v>
      </c>
      <c r="E1664" t="str">
        <v>Low</v>
      </c>
      <c r="F1664" t="str">
        <v>Medium</v>
      </c>
      <c r="G1664" t="str">
        <f>INDEX(Risk_Matrix!$B$2:$D$4,MATCH(E1664,Risk_Matrix!$A$2:$A$4,0),MATCH(F1664,Risk_Matrix!$B$1:$D$1,0))</f>
        <v>Low</v>
      </c>
      <c r="H1664" s="1">
        <v>46097</v>
      </c>
      <c r="I1664" t="str">
        <v>Mitigated</v>
      </c>
      <c r="J1664" t="str">
        <v>Corrective action implemented; monitored at next visit</v>
      </c>
      <c r="K1664" t="str">
        <v>Clinical Ops Manager</v>
      </c>
      <c r="L1664">
        <f>IF(G1664="High",3,IF(G1664="Medium",2,1))</f>
        <v>1</v>
      </c>
    </row>
    <row r="1665">
      <c r="A1665" t="str">
        <v>R-01664</v>
      </c>
      <c r="B1665" t="str">
        <v>S-0278</v>
      </c>
      <c r="C1665" t="str">
        <v>Compliance</v>
      </c>
      <c r="D1665" t="str">
        <v>GCP refresher training overdue for part of site staff</v>
      </c>
      <c r="E1665" t="str">
        <v>Low</v>
      </c>
      <c r="F1665" t="str">
        <v>Low</v>
      </c>
      <c r="G1665" t="str">
        <f>INDEX(Risk_Matrix!$B$2:$D$4,MATCH(E1665,Risk_Matrix!$A$2:$A$4,0),MATCH(F1665,Risk_Matrix!$B$1:$D$1,0))</f>
        <v>Low</v>
      </c>
      <c r="H1665" s="1">
        <v>46176</v>
      </c>
      <c r="I1665" t="str">
        <v>Open</v>
      </c>
      <c r="J1665" t="str">
        <v>Mitigation plan to be defined during site initiation visit</v>
      </c>
      <c r="K1665" t="str">
        <v>Regulatory Affairs Lead</v>
      </c>
      <c r="L1665">
        <f>IF(G1665="High",3,IF(G1665="Medium",2,1))</f>
        <v>1</v>
      </c>
    </row>
    <row r="1666">
      <c r="A1666" t="str">
        <v>R-01665</v>
      </c>
      <c r="B1666" t="str">
        <v>S-0278</v>
      </c>
      <c r="C1666" t="str">
        <v>Enrollment</v>
      </c>
      <c r="D1666" t="str">
        <v>Historical seasonal enrollment slowdown observed at this site</v>
      </c>
      <c r="E1666" t="str">
        <v>Low</v>
      </c>
      <c r="F1666" t="str">
        <v>Low</v>
      </c>
      <c r="G1666" t="str">
        <f>INDEX(Risk_Matrix!$B$2:$D$4,MATCH(E1666,Risk_Matrix!$A$2:$A$4,0),MATCH(F1666,Risk_Matrix!$B$1:$D$1,0))</f>
        <v>Low</v>
      </c>
      <c r="H1666" s="1">
        <v>46216</v>
      </c>
      <c r="I1666" t="str">
        <v>Mitigated</v>
      </c>
      <c r="J1666" t="str">
        <v>Mitigation actions completed; residual risk accepted</v>
      </c>
      <c r="K1666" t="str">
        <v>Site Feasibility Lead</v>
      </c>
      <c r="L1666">
        <f>IF(G1666="High",3,IF(G1666="Medium",2,1))</f>
        <v>1</v>
      </c>
    </row>
    <row r="1667">
      <c r="A1667" t="str">
        <v>R-01666</v>
      </c>
      <c r="B1667" t="str">
        <v>S-0278</v>
      </c>
      <c r="C1667" t="str">
        <v>Competitive</v>
      </c>
      <c r="D1667" t="str">
        <v>Overlapping investigator commitments across concurrent trials</v>
      </c>
      <c r="E1667" t="str">
        <v>High</v>
      </c>
      <c r="F1667" t="str">
        <v>Low</v>
      </c>
      <c r="G1667" t="str">
        <f>INDEX(Risk_Matrix!$B$2:$D$4,MATCH(E1667,Risk_Matrix!$A$2:$A$4,0),MATCH(F1667,Risk_Matrix!$B$1:$D$1,0))</f>
        <v>Medium</v>
      </c>
      <c r="H1667" s="1">
        <v>46056</v>
      </c>
      <c r="I1667" t="str">
        <v>Monitoring</v>
      </c>
      <c r="J1667" t="str">
        <v>Tracking indicator reviewed at each monitoring visit</v>
      </c>
      <c r="K1667" t="str">
        <v>Regulatory Affairs Lead</v>
      </c>
      <c r="L1667">
        <f>IF(G1667="High",3,IF(G1667="Medium",2,1))</f>
        <v>2</v>
      </c>
    </row>
    <row r="1668">
      <c r="A1668" t="str">
        <v>R-01667</v>
      </c>
      <c r="B1668" t="str">
        <v>S-0278</v>
      </c>
      <c r="C1668" t="str">
        <v>Regulatory</v>
      </c>
      <c r="D1668" t="str">
        <v>Import/customs license renewal pending for investigational product</v>
      </c>
      <c r="E1668" t="str">
        <v>Medium</v>
      </c>
      <c r="F1668" t="str">
        <v>High</v>
      </c>
      <c r="G1668" t="str">
        <f>INDEX(Risk_Matrix!$B$2:$D$4,MATCH(E1668,Risk_Matrix!$A$2:$A$4,0),MATCH(F1668,Risk_Matrix!$B$1:$D$1,0))</f>
        <v>High</v>
      </c>
      <c r="H1668" s="1">
        <v>46229</v>
      </c>
      <c r="I1668" t="str">
        <v>Mitigated</v>
      </c>
      <c r="J1668" t="str">
        <v>Corrective action implemented; monitored at next visit</v>
      </c>
      <c r="K1668" t="str">
        <v>Regulatory Affairs Lead</v>
      </c>
      <c r="L1668">
        <f>IF(G1668="High",3,IF(G1668="Medium",2,1))</f>
        <v>3</v>
      </c>
    </row>
    <row r="1669">
      <c r="A1669" t="str">
        <v>R-01668</v>
      </c>
      <c r="B1669" t="str">
        <v>S-0278</v>
      </c>
      <c r="C1669" t="str">
        <v>Data Integrity</v>
      </c>
      <c r="D1669" t="str">
        <v>Source data verification gap flagged in a previous monitoring visit</v>
      </c>
      <c r="E1669" t="str">
        <v>High</v>
      </c>
      <c r="F1669" t="str">
        <v>Medium</v>
      </c>
      <c r="G1669" t="str">
        <f>INDEX(Risk_Matrix!$B$2:$D$4,MATCH(E1669,Risk_Matrix!$A$2:$A$4,0),MATCH(F1669,Risk_Matrix!$B$1:$D$1,0))</f>
        <v>High</v>
      </c>
      <c r="H1669" s="1">
        <v>46187</v>
      </c>
      <c r="I1669" t="str">
        <v>Open</v>
      </c>
      <c r="J1669" t="str">
        <v>Action plan pending sponsor/site review</v>
      </c>
      <c r="K1669" t="str">
        <v>Data Management Lead</v>
      </c>
      <c r="L1669">
        <f>IF(G1669="High",3,IF(G1669="Medium",2,1))</f>
        <v>3</v>
      </c>
    </row>
    <row r="1670">
      <c r="A1670" t="str">
        <v>R-01669</v>
      </c>
      <c r="B1670" t="str">
        <v>S-0279</v>
      </c>
      <c r="C1670" t="str">
        <v>Operational</v>
      </c>
      <c r="D1670" t="str">
        <v>Backup power/generator certification not yet confirmed</v>
      </c>
      <c r="E1670" t="str">
        <v>High</v>
      </c>
      <c r="F1670" t="str">
        <v>High</v>
      </c>
      <c r="G1670" t="str">
        <f>INDEX(Risk_Matrix!$B$2:$D$4,MATCH(E1670,Risk_Matrix!$A$2:$A$4,0),MATCH(F1670,Risk_Matrix!$B$1:$D$1,0))</f>
        <v>High</v>
      </c>
      <c r="H1670" s="1">
        <v>46198</v>
      </c>
      <c r="I1670" t="str">
        <v>Open</v>
      </c>
      <c r="J1670" t="str">
        <v>Action plan pending sponsor/site review</v>
      </c>
      <c r="K1670" t="str">
        <v>Clinical Ops Manager</v>
      </c>
      <c r="L1670">
        <f>IF(G1670="High",3,IF(G1670="Medium",2,1))</f>
        <v>3</v>
      </c>
    </row>
    <row r="1671">
      <c r="A1671" t="str">
        <v>R-01670</v>
      </c>
      <c r="B1671" t="str">
        <v>S-0279</v>
      </c>
      <c r="C1671" t="str">
        <v>Compliance</v>
      </c>
      <c r="D1671" t="str">
        <v>Informed consent documentation gap flagged in last internal audit</v>
      </c>
      <c r="E1671" t="str">
        <v>Medium</v>
      </c>
      <c r="F1671" t="str">
        <v>Low</v>
      </c>
      <c r="G1671" t="str">
        <f>INDEX(Risk_Matrix!$B$2:$D$4,MATCH(E1671,Risk_Matrix!$A$2:$A$4,0),MATCH(F1671,Risk_Matrix!$B$1:$D$1,0))</f>
        <v>Low</v>
      </c>
      <c r="H1671" s="1">
        <v>46213</v>
      </c>
      <c r="I1671" t="str">
        <v>Mitigated</v>
      </c>
      <c r="J1671" t="str">
        <v>Mitigation actions completed; residual risk accepted</v>
      </c>
      <c r="K1671" t="str">
        <v>Regulatory Affairs Lead</v>
      </c>
      <c r="L1671">
        <f>IF(G1671="High",3,IF(G1671="Medium",2,1))</f>
        <v>1</v>
      </c>
    </row>
    <row r="1672">
      <c r="A1672" t="str">
        <v>R-01671</v>
      </c>
      <c r="B1672" t="str">
        <v>S-0279</v>
      </c>
      <c r="C1672" t="str">
        <v>Enrollment</v>
      </c>
      <c r="D1672" t="str">
        <v>Screen failure rate above regional average in past studies</v>
      </c>
      <c r="E1672" t="str">
        <v>Low</v>
      </c>
      <c r="F1672" t="str">
        <v>Low</v>
      </c>
      <c r="G1672" t="str">
        <f>INDEX(Risk_Matrix!$B$2:$D$4,MATCH(E1672,Risk_Matrix!$A$2:$A$4,0),MATCH(F1672,Risk_Matrix!$B$1:$D$1,0))</f>
        <v>Low</v>
      </c>
      <c r="H1672" s="1">
        <v>46171</v>
      </c>
      <c r="I1672" t="str">
        <v>Open</v>
      </c>
      <c r="J1672" t="str">
        <v>Mitigation plan to be defined during site initiation visit</v>
      </c>
      <c r="K1672" t="str">
        <v>Study Start-Up Specialist</v>
      </c>
      <c r="L1672">
        <f>IF(G1672="High",3,IF(G1672="Medium",2,1))</f>
        <v>1</v>
      </c>
    </row>
    <row r="1673">
      <c r="A1673" t="str">
        <v>R-01672</v>
      </c>
      <c r="B1673" t="str">
        <v>S-0279</v>
      </c>
      <c r="C1673" t="str">
        <v>Competitive</v>
      </c>
      <c r="D1673" t="str">
        <v>Shared patient pool with an adjacent high-volume site</v>
      </c>
      <c r="E1673" t="str">
        <v>Medium</v>
      </c>
      <c r="F1673" t="str">
        <v>Low</v>
      </c>
      <c r="G1673" t="str">
        <f>INDEX(Risk_Matrix!$B$2:$D$4,MATCH(E1673,Risk_Matrix!$A$2:$A$4,0),MATCH(F1673,Risk_Matrix!$B$1:$D$1,0))</f>
        <v>Low</v>
      </c>
      <c r="H1673" s="1">
        <v>46226</v>
      </c>
      <c r="I1673" t="str">
        <v>Monitoring</v>
      </c>
      <c r="J1673" t="str">
        <v>Tracking indicator reviewed at each monitoring visit</v>
      </c>
      <c r="K1673" t="str">
        <v>Clinical Ops Manager</v>
      </c>
      <c r="L1673">
        <f>IF(G1673="High",3,IF(G1673="Medium",2,1))</f>
        <v>1</v>
      </c>
    </row>
    <row r="1674">
      <c r="A1674" t="str">
        <v>R-01673</v>
      </c>
      <c r="B1674" t="str">
        <v>S-0279</v>
      </c>
      <c r="C1674" t="str">
        <v>Regulatory</v>
      </c>
      <c r="D1674" t="str">
        <v>Recent local regulatory policy change may affect approval timeline</v>
      </c>
      <c r="E1674" t="str">
        <v>Medium</v>
      </c>
      <c r="F1674" t="str">
        <v>High</v>
      </c>
      <c r="G1674" t="str">
        <f>INDEX(Risk_Matrix!$B$2:$D$4,MATCH(E1674,Risk_Matrix!$A$2:$A$4,0),MATCH(F1674,Risk_Matrix!$B$1:$D$1,0))</f>
        <v>High</v>
      </c>
      <c r="H1674" s="1">
        <v>46155</v>
      </c>
      <c r="I1674" t="str">
        <v>Open</v>
      </c>
      <c r="J1674" t="str">
        <v>Mitigation plan to be defined during site initiation visit</v>
      </c>
      <c r="K1674" t="str">
        <v>Regulatory Affairs Lead</v>
      </c>
      <c r="L1674">
        <f>IF(G1674="High",3,IF(G1674="Medium",2,1))</f>
        <v>3</v>
      </c>
    </row>
    <row r="1675">
      <c r="A1675" t="str">
        <v>R-01674</v>
      </c>
      <c r="B1675" t="str">
        <v>S-0279</v>
      </c>
      <c r="C1675" t="str">
        <v>Data Integrity</v>
      </c>
      <c r="D1675" t="str">
        <v>EDC query resolution time above sponsor benchmark historically</v>
      </c>
      <c r="E1675" t="str">
        <v>Low</v>
      </c>
      <c r="F1675" t="str">
        <v>Low</v>
      </c>
      <c r="G1675" t="str">
        <f>INDEX(Risk_Matrix!$B$2:$D$4,MATCH(E1675,Risk_Matrix!$A$2:$A$4,0),MATCH(F1675,Risk_Matrix!$B$1:$D$1,0))</f>
        <v>Low</v>
      </c>
      <c r="H1675" s="1">
        <v>46128</v>
      </c>
      <c r="I1675" t="str">
        <v>Closed</v>
      </c>
      <c r="J1675" t="str">
        <v>Issue closed out following corrective action</v>
      </c>
      <c r="K1675" t="str">
        <v>Data Management Lead</v>
      </c>
      <c r="L1675">
        <f>IF(G1675="High",3,IF(G1675="Medium",2,1))</f>
        <v>1</v>
      </c>
    </row>
    <row r="1676">
      <c r="A1676" t="str">
        <v>R-01675</v>
      </c>
      <c r="B1676" t="str">
        <v>S-0280</v>
      </c>
      <c r="C1676" t="str">
        <v>Operational</v>
      </c>
      <c r="D1676" t="str">
        <v>Backup power/generator certification not yet confirmed</v>
      </c>
      <c r="E1676" t="str">
        <v>Medium</v>
      </c>
      <c r="F1676" t="str">
        <v>Low</v>
      </c>
      <c r="G1676" t="str">
        <f>INDEX(Risk_Matrix!$B$2:$D$4,MATCH(E1676,Risk_Matrix!$A$2:$A$4,0),MATCH(F1676,Risk_Matrix!$B$1:$D$1,0))</f>
        <v>Low</v>
      </c>
      <c r="H1676" s="1">
        <v>46230</v>
      </c>
      <c r="I1676" t="str">
        <v>Open</v>
      </c>
      <c r="J1676" t="str">
        <v>Action plan pending sponsor/site review</v>
      </c>
      <c r="K1676" t="str">
        <v>Clinical Ops Manager</v>
      </c>
      <c r="L1676">
        <f>IF(G1676="High",3,IF(G1676="Medium",2,1))</f>
        <v>1</v>
      </c>
    </row>
    <row r="1677">
      <c r="A1677" t="str">
        <v>R-01676</v>
      </c>
      <c r="B1677" t="str">
        <v>S-0280</v>
      </c>
      <c r="C1677" t="str">
        <v>Compliance</v>
      </c>
      <c r="D1677" t="str">
        <v>GCP refresher training overdue for part of site staff</v>
      </c>
      <c r="E1677" t="str">
        <v>High</v>
      </c>
      <c r="F1677" t="str">
        <v>Low</v>
      </c>
      <c r="G1677" t="str">
        <f>INDEX(Risk_Matrix!$B$2:$D$4,MATCH(E1677,Risk_Matrix!$A$2:$A$4,0),MATCH(F1677,Risk_Matrix!$B$1:$D$1,0))</f>
        <v>Medium</v>
      </c>
      <c r="H1677" s="1">
        <v>46176</v>
      </c>
      <c r="I1677" t="str">
        <v>Monitoring</v>
      </c>
      <c r="J1677" t="str">
        <v>Under active monitoring; escalate if trend worsens</v>
      </c>
      <c r="K1677" t="str">
        <v>Regulatory Affairs Lead</v>
      </c>
      <c r="L1677">
        <f>IF(G1677="High",3,IF(G1677="Medium",2,1))</f>
        <v>2</v>
      </c>
    </row>
    <row r="1678">
      <c r="A1678" t="str">
        <v>R-01677</v>
      </c>
      <c r="B1678" t="str">
        <v>S-0280</v>
      </c>
      <c r="C1678" t="str">
        <v>Enrollment</v>
      </c>
      <c r="D1678" t="str">
        <v>Screen failure rate above regional average in past studies</v>
      </c>
      <c r="E1678" t="str">
        <v>Low</v>
      </c>
      <c r="F1678" t="str">
        <v>Low</v>
      </c>
      <c r="G1678" t="str">
        <f>INDEX(Risk_Matrix!$B$2:$D$4,MATCH(E1678,Risk_Matrix!$A$2:$A$4,0),MATCH(F1678,Risk_Matrix!$B$1:$D$1,0))</f>
        <v>Low</v>
      </c>
      <c r="H1678" s="1">
        <v>46181</v>
      </c>
      <c r="I1678" t="str">
        <v>Closed</v>
      </c>
      <c r="J1678" t="str">
        <v>Resolved; no further action required</v>
      </c>
      <c r="K1678" t="str">
        <v>Site Feasibility Lead</v>
      </c>
      <c r="L1678">
        <f>IF(G1678="High",3,IF(G1678="Medium",2,1))</f>
        <v>1</v>
      </c>
    </row>
    <row r="1679">
      <c r="A1679" t="str">
        <v>R-01678</v>
      </c>
      <c r="B1679" t="str">
        <v>S-0280</v>
      </c>
      <c r="C1679" t="str">
        <v>Competitive</v>
      </c>
      <c r="D1679" t="str">
        <v>Overlapping investigator commitments across concurrent trials</v>
      </c>
      <c r="E1679" t="str">
        <v>High</v>
      </c>
      <c r="F1679" t="str">
        <v>High</v>
      </c>
      <c r="G1679" t="str">
        <f>INDEX(Risk_Matrix!$B$2:$D$4,MATCH(E1679,Risk_Matrix!$A$2:$A$4,0),MATCH(F1679,Risk_Matrix!$B$1:$D$1,0))</f>
        <v>High</v>
      </c>
      <c r="H1679" s="1">
        <v>46180</v>
      </c>
      <c r="I1679" t="str">
        <v>Open</v>
      </c>
      <c r="J1679" t="str">
        <v>Mitigation plan to be defined during site initiation visit</v>
      </c>
      <c r="K1679" t="str">
        <v>Regulatory Affairs Lead</v>
      </c>
      <c r="L1679">
        <f>IF(G1679="High",3,IF(G1679="Medium",2,1))</f>
        <v>3</v>
      </c>
    </row>
    <row r="1680">
      <c r="A1680" t="str">
        <v>R-01679</v>
      </c>
      <c r="B1680" t="str">
        <v>S-0280</v>
      </c>
      <c r="C1680" t="str">
        <v>Regulatory</v>
      </c>
      <c r="D1680" t="str">
        <v>Recent local regulatory policy change may affect approval timeline</v>
      </c>
      <c r="E1680" t="str">
        <v>High</v>
      </c>
      <c r="F1680" t="str">
        <v>Low</v>
      </c>
      <c r="G1680" t="str">
        <f>INDEX(Risk_Matrix!$B$2:$D$4,MATCH(E1680,Risk_Matrix!$A$2:$A$4,0),MATCH(F1680,Risk_Matrix!$B$1:$D$1,0))</f>
        <v>Medium</v>
      </c>
      <c r="H1680" s="1">
        <v>46214</v>
      </c>
      <c r="I1680" t="str">
        <v>Monitoring</v>
      </c>
      <c r="J1680" t="str">
        <v>Under active monitoring; escalate if trend worsens</v>
      </c>
      <c r="K1680" t="str">
        <v>Regulatory Affairs Lead</v>
      </c>
      <c r="L1680">
        <f>IF(G1680="High",3,IF(G1680="Medium",2,1))</f>
        <v>2</v>
      </c>
    </row>
    <row r="1681">
      <c r="A1681" t="str">
        <v>R-01680</v>
      </c>
      <c r="B1681" t="str">
        <v>S-0280</v>
      </c>
      <c r="C1681" t="str">
        <v>Data Integrity</v>
      </c>
      <c r="D1681" t="str">
        <v>EDC query resolution time above sponsor benchmark historically</v>
      </c>
      <c r="E1681" t="str">
        <v>Medium</v>
      </c>
      <c r="F1681" t="str">
        <v>Low</v>
      </c>
      <c r="G1681" t="str">
        <f>INDEX(Risk_Matrix!$B$2:$D$4,MATCH(E1681,Risk_Matrix!$A$2:$A$4,0),MATCH(F1681,Risk_Matrix!$B$1:$D$1,0))</f>
        <v>Low</v>
      </c>
      <c r="H1681" s="1">
        <v>46153</v>
      </c>
      <c r="I1681" t="str">
        <v>Mitigated</v>
      </c>
      <c r="J1681" t="str">
        <v>Mitigation actions completed; residual risk accepted</v>
      </c>
      <c r="K1681" t="str">
        <v>Data Management Lead</v>
      </c>
      <c r="L1681">
        <f>IF(G1681="High",3,IF(G1681="Medium",2,1))</f>
        <v>1</v>
      </c>
    </row>
    <row r="1682">
      <c r="A1682" t="str">
        <v>R-01681</v>
      </c>
      <c r="B1682" t="str">
        <v>S-0281</v>
      </c>
      <c r="C1682" t="str">
        <v>Operational</v>
      </c>
      <c r="D1682" t="str">
        <v>Clinical coordinator role currently open, may delay start-up</v>
      </c>
      <c r="E1682" t="str">
        <v>Medium</v>
      </c>
      <c r="F1682" t="str">
        <v>High</v>
      </c>
      <c r="G1682" t="str">
        <f>INDEX(Risk_Matrix!$B$2:$D$4,MATCH(E1682,Risk_Matrix!$A$2:$A$4,0),MATCH(F1682,Risk_Matrix!$B$1:$D$1,0))</f>
        <v>High</v>
      </c>
      <c r="H1682" s="1">
        <v>46204</v>
      </c>
      <c r="I1682" t="str">
        <v>Open</v>
      </c>
      <c r="J1682" t="str">
        <v>Mitigation plan to be defined during site initiation visit</v>
      </c>
      <c r="K1682" t="str">
        <v>Clinical Ops Manager</v>
      </c>
      <c r="L1682">
        <f>IF(G1682="High",3,IF(G1682="Medium",2,1))</f>
        <v>3</v>
      </c>
    </row>
    <row r="1683">
      <c r="A1683" t="str">
        <v>R-01682</v>
      </c>
      <c r="B1683" t="str">
        <v>S-0281</v>
      </c>
      <c r="C1683" t="str">
        <v>Compliance</v>
      </c>
      <c r="D1683" t="str">
        <v>GCP refresher training overdue for part of site staff</v>
      </c>
      <c r="E1683" t="str">
        <v>Low</v>
      </c>
      <c r="F1683" t="str">
        <v>Low</v>
      </c>
      <c r="G1683" t="str">
        <f>INDEX(Risk_Matrix!$B$2:$D$4,MATCH(E1683,Risk_Matrix!$A$2:$A$4,0),MATCH(F1683,Risk_Matrix!$B$1:$D$1,0))</f>
        <v>Low</v>
      </c>
      <c r="H1683" s="1">
        <v>46173</v>
      </c>
      <c r="I1683" t="str">
        <v>Mitigated</v>
      </c>
      <c r="J1683" t="str">
        <v>Mitigation actions completed; residual risk accepted</v>
      </c>
      <c r="K1683" t="str">
        <v>Data Management Lead</v>
      </c>
      <c r="L1683">
        <f>IF(G1683="High",3,IF(G1683="Medium",2,1))</f>
        <v>1</v>
      </c>
    </row>
    <row r="1684">
      <c r="A1684" t="str">
        <v>R-01683</v>
      </c>
      <c r="B1684" t="str">
        <v>S-0281</v>
      </c>
      <c r="C1684" t="str">
        <v>Enrollment</v>
      </c>
      <c r="D1684" t="str">
        <v>Screen failure rate above regional average in past studies</v>
      </c>
      <c r="E1684" t="str">
        <v>Low</v>
      </c>
      <c r="F1684" t="str">
        <v>Low</v>
      </c>
      <c r="G1684" t="str">
        <f>INDEX(Risk_Matrix!$B$2:$D$4,MATCH(E1684,Risk_Matrix!$A$2:$A$4,0),MATCH(F1684,Risk_Matrix!$B$1:$D$1,0))</f>
        <v>Low</v>
      </c>
      <c r="H1684" s="1">
        <v>46160</v>
      </c>
      <c r="I1684" t="str">
        <v>Monitoring</v>
      </c>
      <c r="J1684" t="str">
        <v>Under active monitoring; escalate if trend worsens</v>
      </c>
      <c r="K1684" t="str">
        <v>Study Start-Up Specialist</v>
      </c>
      <c r="L1684">
        <f>IF(G1684="High",3,IF(G1684="Medium",2,1))</f>
        <v>1</v>
      </c>
    </row>
    <row r="1685">
      <c r="A1685" t="str">
        <v>R-01684</v>
      </c>
      <c r="B1685" t="str">
        <v>S-0281</v>
      </c>
      <c r="C1685" t="str">
        <v>Competitive</v>
      </c>
      <c r="D1685" t="str">
        <v>One or more competing trials recruiting the same indication nearby</v>
      </c>
      <c r="E1685" t="str">
        <v>Low</v>
      </c>
      <c r="F1685" t="str">
        <v>High</v>
      </c>
      <c r="G1685" t="str">
        <f>INDEX(Risk_Matrix!$B$2:$D$4,MATCH(E1685,Risk_Matrix!$A$2:$A$4,0),MATCH(F1685,Risk_Matrix!$B$1:$D$1,0))</f>
        <v>Medium</v>
      </c>
      <c r="H1685" s="1">
        <v>46223</v>
      </c>
      <c r="I1685" t="str">
        <v>Mitigated</v>
      </c>
      <c r="J1685" t="str">
        <v>Mitigation actions completed; residual risk accepted</v>
      </c>
      <c r="K1685" t="str">
        <v>Regulatory Affairs Lead</v>
      </c>
      <c r="L1685">
        <f>IF(G1685="High",3,IF(G1685="Medium",2,1))</f>
        <v>2</v>
      </c>
    </row>
    <row r="1686">
      <c r="A1686" t="str">
        <v>R-01685</v>
      </c>
      <c r="B1686" t="str">
        <v>S-0281</v>
      </c>
      <c r="C1686" t="str">
        <v>Regulatory</v>
      </c>
      <c r="D1686" t="str">
        <v>Recent local regulatory policy change may affect approval timeline</v>
      </c>
      <c r="E1686" t="str">
        <v>High</v>
      </c>
      <c r="F1686" t="str">
        <v>Low</v>
      </c>
      <c r="G1686" t="str">
        <f>INDEX(Risk_Matrix!$B$2:$D$4,MATCH(E1686,Risk_Matrix!$A$2:$A$4,0),MATCH(F1686,Risk_Matrix!$B$1:$D$1,0))</f>
        <v>Medium</v>
      </c>
      <c r="H1686" s="1">
        <v>46196</v>
      </c>
      <c r="I1686" t="str">
        <v>Open</v>
      </c>
      <c r="J1686" t="str">
        <v>Mitigation plan to be defined during site initiation visit</v>
      </c>
      <c r="K1686" t="str">
        <v>Regulatory Affairs Lead</v>
      </c>
      <c r="L1686">
        <f>IF(G1686="High",3,IF(G1686="Medium",2,1))</f>
        <v>2</v>
      </c>
    </row>
    <row r="1687">
      <c r="A1687" t="str">
        <v>R-01686</v>
      </c>
      <c r="B1687" t="str">
        <v>S-0281</v>
      </c>
      <c r="C1687" t="str">
        <v>Data Integrity</v>
      </c>
      <c r="D1687" t="str">
        <v>EDC query resolution time above sponsor benchmark historically</v>
      </c>
      <c r="E1687" t="str">
        <v>Medium</v>
      </c>
      <c r="F1687" t="str">
        <v>Medium</v>
      </c>
      <c r="G1687" t="str">
        <f>INDEX(Risk_Matrix!$B$2:$D$4,MATCH(E1687,Risk_Matrix!$A$2:$A$4,0),MATCH(F1687,Risk_Matrix!$B$1:$D$1,0))</f>
        <v>Medium</v>
      </c>
      <c r="H1687" s="1">
        <v>46140</v>
      </c>
      <c r="I1687" t="str">
        <v>Mitigated</v>
      </c>
      <c r="J1687" t="str">
        <v>Corrective action implemented; monitored at next visit</v>
      </c>
      <c r="K1687" t="str">
        <v>Site Feasibility Lead</v>
      </c>
      <c r="L1687">
        <f>IF(G1687="High",3,IF(G1687="Medium",2,1))</f>
        <v>2</v>
      </c>
    </row>
    <row r="1688">
      <c r="A1688" t="str">
        <v>R-01687</v>
      </c>
      <c r="B1688" t="str">
        <v>S-0282</v>
      </c>
      <c r="C1688" t="str">
        <v>Operational</v>
      </c>
      <c r="D1688" t="str">
        <v>Backup power/generator certification not yet confirmed</v>
      </c>
      <c r="E1688" t="str">
        <v>Medium</v>
      </c>
      <c r="F1688" t="str">
        <v>Low</v>
      </c>
      <c r="G1688" t="str">
        <f>INDEX(Risk_Matrix!$B$2:$D$4,MATCH(E1688,Risk_Matrix!$A$2:$A$4,0),MATCH(F1688,Risk_Matrix!$B$1:$D$1,0))</f>
        <v>Low</v>
      </c>
      <c r="H1688" s="1">
        <v>46134</v>
      </c>
      <c r="I1688" t="str">
        <v>Closed</v>
      </c>
      <c r="J1688" t="str">
        <v>Issue closed out following corrective action</v>
      </c>
      <c r="K1688" t="str">
        <v>Site Feasibility Lead</v>
      </c>
      <c r="L1688">
        <f>IF(G1688="High",3,IF(G1688="Medium",2,1))</f>
        <v>1</v>
      </c>
    </row>
    <row r="1689">
      <c r="A1689" t="str">
        <v>R-01688</v>
      </c>
      <c r="B1689" t="str">
        <v>S-0282</v>
      </c>
      <c r="C1689" t="str">
        <v>Compliance</v>
      </c>
      <c r="D1689" t="str">
        <v>Informed consent documentation gap flagged in last internal audit</v>
      </c>
      <c r="E1689" t="str">
        <v>Medium</v>
      </c>
      <c r="F1689" t="str">
        <v>Low</v>
      </c>
      <c r="G1689" t="str">
        <f>INDEX(Risk_Matrix!$B$2:$D$4,MATCH(E1689,Risk_Matrix!$A$2:$A$4,0),MATCH(F1689,Risk_Matrix!$B$1:$D$1,0))</f>
        <v>Low</v>
      </c>
      <c r="H1689" s="1">
        <v>46071</v>
      </c>
      <c r="I1689" t="str">
        <v>Monitoring</v>
      </c>
      <c r="J1689" t="str">
        <v>Tracking indicator reviewed at each monitoring visit</v>
      </c>
      <c r="K1689" t="str">
        <v>Data Management Lead</v>
      </c>
      <c r="L1689">
        <f>IF(G1689="High",3,IF(G1689="Medium",2,1))</f>
        <v>1</v>
      </c>
    </row>
    <row r="1690">
      <c r="A1690" t="str">
        <v>R-01689</v>
      </c>
      <c r="B1690" t="str">
        <v>S-0282</v>
      </c>
      <c r="C1690" t="str">
        <v>Enrollment</v>
      </c>
      <c r="D1690" t="str">
        <v>Screen failure rate above regional average in past studies</v>
      </c>
      <c r="E1690" t="str">
        <v>Medium</v>
      </c>
      <c r="F1690" t="str">
        <v>Low</v>
      </c>
      <c r="G1690" t="str">
        <f>INDEX(Risk_Matrix!$B$2:$D$4,MATCH(E1690,Risk_Matrix!$A$2:$A$4,0),MATCH(F1690,Risk_Matrix!$B$1:$D$1,0))</f>
        <v>Low</v>
      </c>
      <c r="H1690" s="1">
        <v>46093</v>
      </c>
      <c r="I1690" t="str">
        <v>Mitigated</v>
      </c>
      <c r="J1690" t="str">
        <v>Mitigation actions completed; residual risk accepted</v>
      </c>
      <c r="K1690" t="str">
        <v>Study Start-Up Specialist</v>
      </c>
      <c r="L1690">
        <f>IF(G1690="High",3,IF(G1690="Medium",2,1))</f>
        <v>1</v>
      </c>
    </row>
    <row r="1691">
      <c r="A1691" t="str">
        <v>R-01690</v>
      </c>
      <c r="B1691" t="str">
        <v>S-0282</v>
      </c>
      <c r="C1691" t="str">
        <v>Competitive</v>
      </c>
      <c r="D1691" t="str">
        <v>Shared patient pool with an adjacent high-volume site</v>
      </c>
      <c r="E1691" t="str">
        <v>Medium</v>
      </c>
      <c r="F1691" t="str">
        <v>Medium</v>
      </c>
      <c r="G1691" t="str">
        <f>INDEX(Risk_Matrix!$B$2:$D$4,MATCH(E1691,Risk_Matrix!$A$2:$A$4,0),MATCH(F1691,Risk_Matrix!$B$1:$D$1,0))</f>
        <v>Medium</v>
      </c>
      <c r="H1691" s="1">
        <v>46077</v>
      </c>
      <c r="I1691" t="str">
        <v>Monitoring</v>
      </c>
      <c r="J1691" t="str">
        <v>Under active monitoring; escalate if trend worsens</v>
      </c>
      <c r="K1691" t="str">
        <v>Clinical Ops Manager</v>
      </c>
      <c r="L1691">
        <f>IF(G1691="High",3,IF(G1691="Medium",2,1))</f>
        <v>2</v>
      </c>
    </row>
    <row r="1692">
      <c r="A1692" t="str">
        <v>R-01691</v>
      </c>
      <c r="B1692" t="str">
        <v>S-0282</v>
      </c>
      <c r="C1692" t="str">
        <v>Regulatory</v>
      </c>
      <c r="D1692" t="str">
        <v>Local ethics committee review queue longer than regional average</v>
      </c>
      <c r="E1692" t="str">
        <v>Medium</v>
      </c>
      <c r="F1692" t="str">
        <v>Low</v>
      </c>
      <c r="G1692" t="str">
        <f>INDEX(Risk_Matrix!$B$2:$D$4,MATCH(E1692,Risk_Matrix!$A$2:$A$4,0),MATCH(F1692,Risk_Matrix!$B$1:$D$1,0))</f>
        <v>Low</v>
      </c>
      <c r="H1692" s="1">
        <v>46100</v>
      </c>
      <c r="I1692" t="str">
        <v>Monitoring</v>
      </c>
      <c r="J1692" t="str">
        <v>Tracking indicator reviewed at each monitoring visit</v>
      </c>
      <c r="K1692" t="str">
        <v>Study Start-Up Specialist</v>
      </c>
      <c r="L1692">
        <f>IF(G1692="High",3,IF(G1692="Medium",2,1))</f>
        <v>1</v>
      </c>
    </row>
    <row r="1693">
      <c r="A1693" t="str">
        <v>R-01692</v>
      </c>
      <c r="B1693" t="str">
        <v>S-0282</v>
      </c>
      <c r="C1693" t="str">
        <v>Data Integrity</v>
      </c>
      <c r="D1693" t="str">
        <v>Source data verification gap flagged in a previous monitoring visit</v>
      </c>
      <c r="E1693" t="str">
        <v>Medium</v>
      </c>
      <c r="F1693" t="str">
        <v>Medium</v>
      </c>
      <c r="G1693" t="str">
        <f>INDEX(Risk_Matrix!$B$2:$D$4,MATCH(E1693,Risk_Matrix!$A$2:$A$4,0),MATCH(F1693,Risk_Matrix!$B$1:$D$1,0))</f>
        <v>Medium</v>
      </c>
      <c r="H1693" s="1">
        <v>46075</v>
      </c>
      <c r="I1693" t="str">
        <v>Monitoring</v>
      </c>
      <c r="J1693" t="str">
        <v>Under active monitoring; escalate if trend worsens</v>
      </c>
      <c r="K1693" t="str">
        <v>Data Management Lead</v>
      </c>
      <c r="L1693">
        <f>IF(G1693="High",3,IF(G1693="Medium",2,1))</f>
        <v>2</v>
      </c>
    </row>
    <row r="1694">
      <c r="A1694" t="str">
        <v>R-01693</v>
      </c>
      <c r="B1694" t="str">
        <v>S-0283</v>
      </c>
      <c r="C1694" t="str">
        <v>Operational</v>
      </c>
      <c r="D1694" t="str">
        <v>Clinical coordinator role currently open, may delay start-up</v>
      </c>
      <c r="E1694" t="str">
        <v>Low</v>
      </c>
      <c r="F1694" t="str">
        <v>High</v>
      </c>
      <c r="G1694" t="str">
        <f>INDEX(Risk_Matrix!$B$2:$D$4,MATCH(E1694,Risk_Matrix!$A$2:$A$4,0),MATCH(F1694,Risk_Matrix!$B$1:$D$1,0))</f>
        <v>Medium</v>
      </c>
      <c r="H1694" s="1">
        <v>46184</v>
      </c>
      <c r="I1694" t="str">
        <v>Open</v>
      </c>
      <c r="J1694" t="str">
        <v>Action plan pending sponsor/site review</v>
      </c>
      <c r="K1694" t="str">
        <v>Clinical Ops Manager</v>
      </c>
      <c r="L1694">
        <f>IF(G1694="High",3,IF(G1694="Medium",2,1))</f>
        <v>2</v>
      </c>
    </row>
    <row r="1695">
      <c r="A1695" t="str">
        <v>R-01694</v>
      </c>
      <c r="B1695" t="str">
        <v>S-0283</v>
      </c>
      <c r="C1695" t="str">
        <v>Compliance</v>
      </c>
      <c r="D1695" t="str">
        <v>GCP refresher training overdue for part of site staff</v>
      </c>
      <c r="E1695" t="str">
        <v>Low</v>
      </c>
      <c r="F1695" t="str">
        <v>Low</v>
      </c>
      <c r="G1695" t="str">
        <f>INDEX(Risk_Matrix!$B$2:$D$4,MATCH(E1695,Risk_Matrix!$A$2:$A$4,0),MATCH(F1695,Risk_Matrix!$B$1:$D$1,0))</f>
        <v>Low</v>
      </c>
      <c r="H1695" s="1">
        <v>46100</v>
      </c>
      <c r="I1695" t="str">
        <v>Mitigated</v>
      </c>
      <c r="J1695" t="str">
        <v>Mitigation actions completed; residual risk accepted</v>
      </c>
      <c r="K1695" t="str">
        <v>Data Management Lead</v>
      </c>
      <c r="L1695">
        <f>IF(G1695="High",3,IF(G1695="Medium",2,1))</f>
        <v>1</v>
      </c>
    </row>
    <row r="1696">
      <c r="A1696" t="str">
        <v>R-01695</v>
      </c>
      <c r="B1696" t="str">
        <v>S-0283</v>
      </c>
      <c r="C1696" t="str">
        <v>Enrollment</v>
      </c>
      <c r="D1696" t="str">
        <v>Patient travel distance may affect long-term retention</v>
      </c>
      <c r="E1696" t="str">
        <v>Medium</v>
      </c>
      <c r="F1696" t="str">
        <v>Medium</v>
      </c>
      <c r="G1696" t="str">
        <f>INDEX(Risk_Matrix!$B$2:$D$4,MATCH(E1696,Risk_Matrix!$A$2:$A$4,0),MATCH(F1696,Risk_Matrix!$B$1:$D$1,0))</f>
        <v>Medium</v>
      </c>
      <c r="H1696" s="1">
        <v>46206</v>
      </c>
      <c r="I1696" t="str">
        <v>Monitoring</v>
      </c>
      <c r="J1696" t="str">
        <v>Under active monitoring; escalate if trend worsens</v>
      </c>
      <c r="K1696" t="str">
        <v>Site Feasibility Lead</v>
      </c>
      <c r="L1696">
        <f>IF(G1696="High",3,IF(G1696="Medium",2,1))</f>
        <v>2</v>
      </c>
    </row>
    <row r="1697">
      <c r="A1697" t="str">
        <v>R-01696</v>
      </c>
      <c r="B1697" t="str">
        <v>S-0283</v>
      </c>
      <c r="C1697" t="str">
        <v>Competitive</v>
      </c>
      <c r="D1697" t="str">
        <v>One or more competing trials recruiting the same indication nearby</v>
      </c>
      <c r="E1697" t="str">
        <v>Low</v>
      </c>
      <c r="F1697" t="str">
        <v>Low</v>
      </c>
      <c r="G1697" t="str">
        <f>INDEX(Risk_Matrix!$B$2:$D$4,MATCH(E1697,Risk_Matrix!$A$2:$A$4,0),MATCH(F1697,Risk_Matrix!$B$1:$D$1,0))</f>
        <v>Low</v>
      </c>
      <c r="H1697" s="1">
        <v>46101</v>
      </c>
      <c r="I1697" t="str">
        <v>Monitoring</v>
      </c>
      <c r="J1697" t="str">
        <v>Tracking indicator reviewed at each monitoring visit</v>
      </c>
      <c r="K1697" t="str">
        <v>Regulatory Affairs Lead</v>
      </c>
      <c r="L1697">
        <f>IF(G1697="High",3,IF(G1697="Medium",2,1))</f>
        <v>1</v>
      </c>
    </row>
    <row r="1698">
      <c r="A1698" t="str">
        <v>R-01697</v>
      </c>
      <c r="B1698" t="str">
        <v>S-0283</v>
      </c>
      <c r="C1698" t="str">
        <v>Regulatory</v>
      </c>
      <c r="D1698" t="str">
        <v>Local ethics committee review queue longer than regional average</v>
      </c>
      <c r="E1698" t="str">
        <v>Low</v>
      </c>
      <c r="F1698" t="str">
        <v>Medium</v>
      </c>
      <c r="G1698" t="str">
        <f>INDEX(Risk_Matrix!$B$2:$D$4,MATCH(E1698,Risk_Matrix!$A$2:$A$4,0),MATCH(F1698,Risk_Matrix!$B$1:$D$1,0))</f>
        <v>Low</v>
      </c>
      <c r="H1698" s="1">
        <v>46091</v>
      </c>
      <c r="I1698" t="str">
        <v>Monitoring</v>
      </c>
      <c r="J1698" t="str">
        <v>Under active monitoring; escalate if trend worsens</v>
      </c>
      <c r="K1698" t="str">
        <v>Regulatory Affairs Lead</v>
      </c>
      <c r="L1698">
        <f>IF(G1698="High",3,IF(G1698="Medium",2,1))</f>
        <v>1</v>
      </c>
    </row>
    <row r="1699">
      <c r="A1699" t="str">
        <v>R-01698</v>
      </c>
      <c r="B1699" t="str">
        <v>S-0283</v>
      </c>
      <c r="C1699" t="str">
        <v>Data Integrity</v>
      </c>
      <c r="D1699" t="str">
        <v>Source data verification gap flagged in a previous monitoring visit</v>
      </c>
      <c r="E1699" t="str">
        <v>Medium</v>
      </c>
      <c r="F1699" t="str">
        <v>Low</v>
      </c>
      <c r="G1699" t="str">
        <f>INDEX(Risk_Matrix!$B$2:$D$4,MATCH(E1699,Risk_Matrix!$A$2:$A$4,0),MATCH(F1699,Risk_Matrix!$B$1:$D$1,0))</f>
        <v>Low</v>
      </c>
      <c r="H1699" s="1">
        <v>46170</v>
      </c>
      <c r="I1699" t="str">
        <v>Monitoring</v>
      </c>
      <c r="J1699" t="str">
        <v>Tracking indicator reviewed at each monitoring visit</v>
      </c>
      <c r="K1699" t="str">
        <v>Data Management Lead</v>
      </c>
      <c r="L1699">
        <f>IF(G1699="High",3,IF(G1699="Medium",2,1))</f>
        <v>1</v>
      </c>
    </row>
    <row r="1700">
      <c r="A1700" t="str">
        <v>R-01699</v>
      </c>
      <c r="B1700" t="str">
        <v>S-0284</v>
      </c>
      <c r="C1700" t="str">
        <v>Operational</v>
      </c>
      <c r="D1700" t="str">
        <v>Key equipment calibration/certification renewal pending</v>
      </c>
      <c r="E1700" t="str">
        <v>Low</v>
      </c>
      <c r="F1700" t="str">
        <v>Medium</v>
      </c>
      <c r="G1700" t="str">
        <f>INDEX(Risk_Matrix!$B$2:$D$4,MATCH(E1700,Risk_Matrix!$A$2:$A$4,0),MATCH(F1700,Risk_Matrix!$B$1:$D$1,0))</f>
        <v>Low</v>
      </c>
      <c r="H1700" s="1">
        <v>46165</v>
      </c>
      <c r="I1700" t="str">
        <v>Closed</v>
      </c>
      <c r="J1700" t="str">
        <v>Resolved; no further action required</v>
      </c>
      <c r="K1700" t="str">
        <v>Site Feasibility Lead</v>
      </c>
      <c r="L1700">
        <f>IF(G1700="High",3,IF(G1700="Medium",2,1))</f>
        <v>1</v>
      </c>
    </row>
    <row r="1701">
      <c r="A1701" t="str">
        <v>R-01700</v>
      </c>
      <c r="B1701" t="str">
        <v>S-0284</v>
      </c>
      <c r="C1701" t="str">
        <v>Compliance</v>
      </c>
      <c r="D1701" t="str">
        <v>Prior regulatory inspection finding not yet fully closed out</v>
      </c>
      <c r="E1701" t="str">
        <v>High</v>
      </c>
      <c r="F1701" t="str">
        <v>Medium</v>
      </c>
      <c r="G1701" t="str">
        <f>INDEX(Risk_Matrix!$B$2:$D$4,MATCH(E1701,Risk_Matrix!$A$2:$A$4,0),MATCH(F1701,Risk_Matrix!$B$1:$D$1,0))</f>
        <v>High</v>
      </c>
      <c r="H1701" s="1">
        <v>46235</v>
      </c>
      <c r="I1701" t="str">
        <v>Monitoring</v>
      </c>
      <c r="J1701" t="str">
        <v>Tracking indicator reviewed at each monitoring visit</v>
      </c>
      <c r="K1701" t="str">
        <v>Regulatory Affairs Lead</v>
      </c>
      <c r="L1701">
        <f>IF(G1701="High",3,IF(G1701="Medium",2,1))</f>
        <v>3</v>
      </c>
    </row>
    <row r="1702">
      <c r="A1702" t="str">
        <v>R-01701</v>
      </c>
      <c r="B1702" t="str">
        <v>S-0284</v>
      </c>
      <c r="C1702" t="str">
        <v>Enrollment</v>
      </c>
      <c r="D1702" t="str">
        <v>Screen failure rate above regional average in past studies</v>
      </c>
      <c r="E1702" t="str">
        <v>High</v>
      </c>
      <c r="F1702" t="str">
        <v>Medium</v>
      </c>
      <c r="G1702" t="str">
        <f>INDEX(Risk_Matrix!$B$2:$D$4,MATCH(E1702,Risk_Matrix!$A$2:$A$4,0),MATCH(F1702,Risk_Matrix!$B$1:$D$1,0))</f>
        <v>High</v>
      </c>
      <c r="H1702" s="1">
        <v>46148</v>
      </c>
      <c r="I1702" t="str">
        <v>Monitoring</v>
      </c>
      <c r="J1702" t="str">
        <v>Under active monitoring; escalate if trend worsens</v>
      </c>
      <c r="K1702" t="str">
        <v>Study Start-Up Specialist</v>
      </c>
      <c r="L1702">
        <f>IF(G1702="High",3,IF(G1702="Medium",2,1))</f>
        <v>3</v>
      </c>
    </row>
    <row r="1703">
      <c r="A1703" t="str">
        <v>R-01702</v>
      </c>
      <c r="B1703" t="str">
        <v>S-0284</v>
      </c>
      <c r="C1703" t="str">
        <v>Competitive</v>
      </c>
      <c r="D1703" t="str">
        <v>Shared patient pool with an adjacent high-volume site</v>
      </c>
      <c r="E1703" t="str">
        <v>Low</v>
      </c>
      <c r="F1703" t="str">
        <v>Low</v>
      </c>
      <c r="G1703" t="str">
        <f>INDEX(Risk_Matrix!$B$2:$D$4,MATCH(E1703,Risk_Matrix!$A$2:$A$4,0),MATCH(F1703,Risk_Matrix!$B$1:$D$1,0))</f>
        <v>Low</v>
      </c>
      <c r="H1703" s="1">
        <v>46162</v>
      </c>
      <c r="I1703" t="str">
        <v>Monitoring</v>
      </c>
      <c r="J1703" t="str">
        <v>Tracking indicator reviewed at each monitoring visit</v>
      </c>
      <c r="K1703" t="str">
        <v>Clinical Ops Manager</v>
      </c>
      <c r="L1703">
        <f>IF(G1703="High",3,IF(G1703="Medium",2,1))</f>
        <v>1</v>
      </c>
    </row>
    <row r="1704">
      <c r="A1704" t="str">
        <v>R-01703</v>
      </c>
      <c r="B1704" t="str">
        <v>S-0284</v>
      </c>
      <c r="C1704" t="str">
        <v>Regulatory</v>
      </c>
      <c r="D1704" t="str">
        <v>Recent local regulatory policy change may affect approval timeline</v>
      </c>
      <c r="E1704" t="str">
        <v>Low</v>
      </c>
      <c r="F1704" t="str">
        <v>High</v>
      </c>
      <c r="G1704" t="str">
        <f>INDEX(Risk_Matrix!$B$2:$D$4,MATCH(E1704,Risk_Matrix!$A$2:$A$4,0),MATCH(F1704,Risk_Matrix!$B$1:$D$1,0))</f>
        <v>Medium</v>
      </c>
      <c r="H1704" s="1">
        <v>46203</v>
      </c>
      <c r="I1704" t="str">
        <v>Open</v>
      </c>
      <c r="J1704" t="str">
        <v>Action plan pending sponsor/site review</v>
      </c>
      <c r="K1704" t="str">
        <v>Study Start-Up Specialist</v>
      </c>
      <c r="L1704">
        <f>IF(G1704="High",3,IF(G1704="Medium",2,1))</f>
        <v>2</v>
      </c>
    </row>
    <row r="1705">
      <c r="A1705" t="str">
        <v>R-01704</v>
      </c>
      <c r="B1705" t="str">
        <v>S-0284</v>
      </c>
      <c r="C1705" t="str">
        <v>Data Integrity</v>
      </c>
      <c r="D1705" t="str">
        <v>EDC query resolution time above sponsor benchmark historically</v>
      </c>
      <c r="E1705" t="str">
        <v>Low</v>
      </c>
      <c r="F1705" t="str">
        <v>Medium</v>
      </c>
      <c r="G1705" t="str">
        <f>INDEX(Risk_Matrix!$B$2:$D$4,MATCH(E1705,Risk_Matrix!$A$2:$A$4,0),MATCH(F1705,Risk_Matrix!$B$1:$D$1,0))</f>
        <v>Low</v>
      </c>
      <c r="H1705" s="1">
        <v>46059</v>
      </c>
      <c r="I1705" t="str">
        <v>Mitigated</v>
      </c>
      <c r="J1705" t="str">
        <v>Mitigation actions completed; residual risk accepted</v>
      </c>
      <c r="K1705" t="str">
        <v>Data Management Lead</v>
      </c>
      <c r="L1705">
        <f>IF(G1705="High",3,IF(G1705="Medium",2,1))</f>
        <v>1</v>
      </c>
    </row>
    <row r="1706">
      <c r="A1706" t="str">
        <v>R-01705</v>
      </c>
      <c r="B1706" t="str">
        <v>S-0285</v>
      </c>
      <c r="C1706" t="str">
        <v>Operational</v>
      </c>
      <c r="D1706" t="str">
        <v>Nursing staff ratio below recommended threshold for trial volume</v>
      </c>
      <c r="E1706" t="str">
        <v>Medium</v>
      </c>
      <c r="F1706" t="str">
        <v>Medium</v>
      </c>
      <c r="G1706" t="str">
        <f>INDEX(Risk_Matrix!$B$2:$D$4,MATCH(E1706,Risk_Matrix!$A$2:$A$4,0),MATCH(F1706,Risk_Matrix!$B$1:$D$1,0))</f>
        <v>Medium</v>
      </c>
      <c r="H1706" s="1">
        <v>46159</v>
      </c>
      <c r="I1706" t="str">
        <v>Monitoring</v>
      </c>
      <c r="J1706" t="str">
        <v>Under active monitoring; escalate if trend worsens</v>
      </c>
      <c r="K1706" t="str">
        <v>Site Feasibility Lead</v>
      </c>
      <c r="L1706">
        <f>IF(G1706="High",3,IF(G1706="Medium",2,1))</f>
        <v>2</v>
      </c>
    </row>
    <row r="1707">
      <c r="A1707" t="str">
        <v>R-01706</v>
      </c>
      <c r="B1707" t="str">
        <v>S-0285</v>
      </c>
      <c r="C1707" t="str">
        <v>Compliance</v>
      </c>
      <c r="D1707" t="str">
        <v>Prior regulatory inspection finding not yet fully closed out</v>
      </c>
      <c r="E1707" t="str">
        <v>Low</v>
      </c>
      <c r="F1707" t="str">
        <v>Low</v>
      </c>
      <c r="G1707" t="str">
        <f>INDEX(Risk_Matrix!$B$2:$D$4,MATCH(E1707,Risk_Matrix!$A$2:$A$4,0),MATCH(F1707,Risk_Matrix!$B$1:$D$1,0))</f>
        <v>Low</v>
      </c>
      <c r="H1707" s="1">
        <v>46186</v>
      </c>
      <c r="I1707" t="str">
        <v>Open</v>
      </c>
      <c r="J1707" t="str">
        <v>Action plan pending sponsor/site review</v>
      </c>
      <c r="K1707" t="str">
        <v>Regulatory Affairs Lead</v>
      </c>
      <c r="L1707">
        <f>IF(G1707="High",3,IF(G1707="Medium",2,1))</f>
        <v>1</v>
      </c>
    </row>
    <row r="1708">
      <c r="A1708" t="str">
        <v>R-01707</v>
      </c>
      <c r="B1708" t="str">
        <v>S-0285</v>
      </c>
      <c r="C1708" t="str">
        <v>Enrollment</v>
      </c>
      <c r="D1708" t="str">
        <v>Patient travel distance may affect long-term retention</v>
      </c>
      <c r="E1708" t="str">
        <v>Medium</v>
      </c>
      <c r="F1708" t="str">
        <v>Medium</v>
      </c>
      <c r="G1708" t="str">
        <f>INDEX(Risk_Matrix!$B$2:$D$4,MATCH(E1708,Risk_Matrix!$A$2:$A$4,0),MATCH(F1708,Risk_Matrix!$B$1:$D$1,0))</f>
        <v>Medium</v>
      </c>
      <c r="H1708" s="1">
        <v>46158</v>
      </c>
      <c r="I1708" t="str">
        <v>Open</v>
      </c>
      <c r="J1708" t="str">
        <v>Action plan pending sponsor/site review</v>
      </c>
      <c r="K1708" t="str">
        <v>Study Start-Up Specialist</v>
      </c>
      <c r="L1708">
        <f>IF(G1708="High",3,IF(G1708="Medium",2,1))</f>
        <v>2</v>
      </c>
    </row>
    <row r="1709">
      <c r="A1709" t="str">
        <v>R-01708</v>
      </c>
      <c r="B1709" t="str">
        <v>S-0285</v>
      </c>
      <c r="C1709" t="str">
        <v>Competitive</v>
      </c>
      <c r="D1709" t="str">
        <v>Overlapping investigator commitments across concurrent trials</v>
      </c>
      <c r="E1709" t="str">
        <v>Medium</v>
      </c>
      <c r="F1709" t="str">
        <v>Low</v>
      </c>
      <c r="G1709" t="str">
        <f>INDEX(Risk_Matrix!$B$2:$D$4,MATCH(E1709,Risk_Matrix!$A$2:$A$4,0),MATCH(F1709,Risk_Matrix!$B$1:$D$1,0))</f>
        <v>Low</v>
      </c>
      <c r="H1709" s="1">
        <v>46056</v>
      </c>
      <c r="I1709" t="str">
        <v>Mitigated</v>
      </c>
      <c r="J1709" t="str">
        <v>Corrective action implemented; monitored at next visit</v>
      </c>
      <c r="K1709" t="str">
        <v>Clinical Ops Manager</v>
      </c>
      <c r="L1709">
        <f>IF(G1709="High",3,IF(G1709="Medium",2,1))</f>
        <v>1</v>
      </c>
    </row>
    <row r="1710">
      <c r="A1710" t="str">
        <v>R-01709</v>
      </c>
      <c r="B1710" t="str">
        <v>S-0285</v>
      </c>
      <c r="C1710" t="str">
        <v>Regulatory</v>
      </c>
      <c r="D1710" t="str">
        <v>Import/customs license renewal pending for investigational product</v>
      </c>
      <c r="E1710" t="str">
        <v>Medium</v>
      </c>
      <c r="F1710" t="str">
        <v>High</v>
      </c>
      <c r="G1710" t="str">
        <f>INDEX(Risk_Matrix!$B$2:$D$4,MATCH(E1710,Risk_Matrix!$A$2:$A$4,0),MATCH(F1710,Risk_Matrix!$B$1:$D$1,0))</f>
        <v>High</v>
      </c>
      <c r="H1710" s="1">
        <v>46123</v>
      </c>
      <c r="I1710" t="str">
        <v>Monitoring</v>
      </c>
      <c r="J1710" t="str">
        <v>Under active monitoring; escalate if trend worsens</v>
      </c>
      <c r="K1710" t="str">
        <v>Regulatory Affairs Lead</v>
      </c>
      <c r="L1710">
        <f>IF(G1710="High",3,IF(G1710="Medium",2,1))</f>
        <v>3</v>
      </c>
    </row>
    <row r="1711">
      <c r="A1711" t="str">
        <v>R-01710</v>
      </c>
      <c r="B1711" t="str">
        <v>S-0285</v>
      </c>
      <c r="C1711" t="str">
        <v>Data Integrity</v>
      </c>
      <c r="D1711" t="str">
        <v>Source data verification gap flagged in a previous monitoring visit</v>
      </c>
      <c r="E1711" t="str">
        <v>Medium</v>
      </c>
      <c r="F1711" t="str">
        <v>High</v>
      </c>
      <c r="G1711" t="str">
        <f>INDEX(Risk_Matrix!$B$2:$D$4,MATCH(E1711,Risk_Matrix!$A$2:$A$4,0),MATCH(F1711,Risk_Matrix!$B$1:$D$1,0))</f>
        <v>High</v>
      </c>
      <c r="H1711" s="1">
        <v>46232</v>
      </c>
      <c r="I1711" t="str">
        <v>Monitoring</v>
      </c>
      <c r="J1711" t="str">
        <v>Under active monitoring; escalate if trend worsens</v>
      </c>
      <c r="K1711" t="str">
        <v>Data Management Lead</v>
      </c>
      <c r="L1711">
        <f>IF(G1711="High",3,IF(G1711="Medium",2,1))</f>
        <v>3</v>
      </c>
    </row>
    <row r="1712">
      <c r="A1712" t="str">
        <v>R-01711</v>
      </c>
      <c r="B1712" t="str">
        <v>S-0286</v>
      </c>
      <c r="C1712" t="str">
        <v>Operational</v>
      </c>
      <c r="D1712" t="str">
        <v>Nursing staff ratio below recommended threshold for trial volume</v>
      </c>
      <c r="E1712" t="str">
        <v>Low</v>
      </c>
      <c r="F1712" t="str">
        <v>Low</v>
      </c>
      <c r="G1712" t="str">
        <f>INDEX(Risk_Matrix!$B$2:$D$4,MATCH(E1712,Risk_Matrix!$A$2:$A$4,0),MATCH(F1712,Risk_Matrix!$B$1:$D$1,0))</f>
        <v>Low</v>
      </c>
      <c r="H1712" s="1">
        <v>46146</v>
      </c>
      <c r="I1712" t="str">
        <v>Monitoring</v>
      </c>
      <c r="J1712" t="str">
        <v>Under active monitoring; escalate if trend worsens</v>
      </c>
      <c r="K1712" t="str">
        <v>Clinical Ops Manager</v>
      </c>
      <c r="L1712">
        <f>IF(G1712="High",3,IF(G1712="Medium",2,1))</f>
        <v>1</v>
      </c>
    </row>
    <row r="1713">
      <c r="A1713" t="str">
        <v>R-01712</v>
      </c>
      <c r="B1713" t="str">
        <v>S-0286</v>
      </c>
      <c r="C1713" t="str">
        <v>Compliance</v>
      </c>
      <c r="D1713" t="str">
        <v>Informed consent documentation gap flagged in last internal audit</v>
      </c>
      <c r="E1713" t="str">
        <v>Low</v>
      </c>
      <c r="F1713" t="str">
        <v>Low</v>
      </c>
      <c r="G1713" t="str">
        <f>INDEX(Risk_Matrix!$B$2:$D$4,MATCH(E1713,Risk_Matrix!$A$2:$A$4,0),MATCH(F1713,Risk_Matrix!$B$1:$D$1,0))</f>
        <v>Low</v>
      </c>
      <c r="H1713" s="1">
        <v>46220</v>
      </c>
      <c r="I1713" t="str">
        <v>Mitigated</v>
      </c>
      <c r="J1713" t="str">
        <v>Corrective action implemented; monitored at next visit</v>
      </c>
      <c r="K1713" t="str">
        <v>Regulatory Affairs Lead</v>
      </c>
      <c r="L1713">
        <f>IF(G1713="High",3,IF(G1713="Medium",2,1))</f>
        <v>1</v>
      </c>
    </row>
    <row r="1714">
      <c r="A1714" t="str">
        <v>R-01713</v>
      </c>
      <c r="B1714" t="str">
        <v>S-0286</v>
      </c>
      <c r="C1714" t="str">
        <v>Enrollment</v>
      </c>
      <c r="D1714" t="str">
        <v>Patient travel distance may affect long-term retention</v>
      </c>
      <c r="E1714" t="str">
        <v>Medium</v>
      </c>
      <c r="F1714" t="str">
        <v>High</v>
      </c>
      <c r="G1714" t="str">
        <f>INDEX(Risk_Matrix!$B$2:$D$4,MATCH(E1714,Risk_Matrix!$A$2:$A$4,0),MATCH(F1714,Risk_Matrix!$B$1:$D$1,0))</f>
        <v>High</v>
      </c>
      <c r="H1714" s="1">
        <v>46192</v>
      </c>
      <c r="I1714" t="str">
        <v>Open</v>
      </c>
      <c r="J1714" t="str">
        <v>Mitigation plan to be defined during site initiation visit</v>
      </c>
      <c r="K1714" t="str">
        <v>Site Feasibility Lead</v>
      </c>
      <c r="L1714">
        <f>IF(G1714="High",3,IF(G1714="Medium",2,1))</f>
        <v>3</v>
      </c>
    </row>
    <row r="1715">
      <c r="A1715" t="str">
        <v>R-01714</v>
      </c>
      <c r="B1715" t="str">
        <v>S-0286</v>
      </c>
      <c r="C1715" t="str">
        <v>Competitive</v>
      </c>
      <c r="D1715" t="str">
        <v>Overlapping investigator commitments across concurrent trials</v>
      </c>
      <c r="E1715" t="str">
        <v>Low</v>
      </c>
      <c r="F1715" t="str">
        <v>High</v>
      </c>
      <c r="G1715" t="str">
        <f>INDEX(Risk_Matrix!$B$2:$D$4,MATCH(E1715,Risk_Matrix!$A$2:$A$4,0),MATCH(F1715,Risk_Matrix!$B$1:$D$1,0))</f>
        <v>Medium</v>
      </c>
      <c r="H1715" s="1">
        <v>46115</v>
      </c>
      <c r="I1715" t="str">
        <v>Mitigated</v>
      </c>
      <c r="J1715" t="str">
        <v>Mitigation actions completed; residual risk accepted</v>
      </c>
      <c r="K1715" t="str">
        <v>Clinical Ops Manager</v>
      </c>
      <c r="L1715">
        <f>IF(G1715="High",3,IF(G1715="Medium",2,1))</f>
        <v>2</v>
      </c>
    </row>
    <row r="1716">
      <c r="A1716" t="str">
        <v>R-01715</v>
      </c>
      <c r="B1716" t="str">
        <v>S-0286</v>
      </c>
      <c r="C1716" t="str">
        <v>Regulatory</v>
      </c>
      <c r="D1716" t="str">
        <v>Import/customs license renewal pending for investigational product</v>
      </c>
      <c r="E1716" t="str">
        <v>High</v>
      </c>
      <c r="F1716" t="str">
        <v>High</v>
      </c>
      <c r="G1716" t="str">
        <f>INDEX(Risk_Matrix!$B$2:$D$4,MATCH(E1716,Risk_Matrix!$A$2:$A$4,0),MATCH(F1716,Risk_Matrix!$B$1:$D$1,0))</f>
        <v>High</v>
      </c>
      <c r="H1716" s="1">
        <v>46154</v>
      </c>
      <c r="I1716" t="str">
        <v>Open</v>
      </c>
      <c r="J1716" t="str">
        <v>Action plan pending sponsor/site review</v>
      </c>
      <c r="K1716" t="str">
        <v>Regulatory Affairs Lead</v>
      </c>
      <c r="L1716">
        <f>IF(G1716="High",3,IF(G1716="Medium",2,1))</f>
        <v>3</v>
      </c>
    </row>
    <row r="1717">
      <c r="A1717" t="str">
        <v>R-01716</v>
      </c>
      <c r="B1717" t="str">
        <v>S-0286</v>
      </c>
      <c r="C1717" t="str">
        <v>Data Integrity</v>
      </c>
      <c r="D1717" t="str">
        <v>Source data verification gap flagged in a previous monitoring visit</v>
      </c>
      <c r="E1717" t="str">
        <v>High</v>
      </c>
      <c r="F1717" t="str">
        <v>Medium</v>
      </c>
      <c r="G1717" t="str">
        <f>INDEX(Risk_Matrix!$B$2:$D$4,MATCH(E1717,Risk_Matrix!$A$2:$A$4,0),MATCH(F1717,Risk_Matrix!$B$1:$D$1,0))</f>
        <v>High</v>
      </c>
      <c r="H1717" s="1">
        <v>46183</v>
      </c>
      <c r="I1717" t="str">
        <v>Open</v>
      </c>
      <c r="J1717" t="str">
        <v>Action plan pending sponsor/site review</v>
      </c>
      <c r="K1717" t="str">
        <v>Data Management Lead</v>
      </c>
      <c r="L1717">
        <f>IF(G1717="High",3,IF(G1717="Medium",2,1))</f>
        <v>3</v>
      </c>
    </row>
    <row r="1718">
      <c r="A1718" t="str">
        <v>R-01717</v>
      </c>
      <c r="B1718" t="str">
        <v>S-0287</v>
      </c>
      <c r="C1718" t="str">
        <v>Operational</v>
      </c>
      <c r="D1718" t="str">
        <v>Backup power/generator certification not yet confirmed</v>
      </c>
      <c r="E1718" t="str">
        <v>Medium</v>
      </c>
      <c r="F1718" t="str">
        <v>Low</v>
      </c>
      <c r="G1718" t="str">
        <f>INDEX(Risk_Matrix!$B$2:$D$4,MATCH(E1718,Risk_Matrix!$A$2:$A$4,0),MATCH(F1718,Risk_Matrix!$B$1:$D$1,0))</f>
        <v>Low</v>
      </c>
      <c r="H1718" s="1">
        <v>46174</v>
      </c>
      <c r="I1718" t="str">
        <v>Closed</v>
      </c>
      <c r="J1718" t="str">
        <v>Issue closed out following corrective action</v>
      </c>
      <c r="K1718" t="str">
        <v>Clinical Ops Manager</v>
      </c>
      <c r="L1718">
        <f>IF(G1718="High",3,IF(G1718="Medium",2,1))</f>
        <v>1</v>
      </c>
    </row>
    <row r="1719">
      <c r="A1719" t="str">
        <v>R-01718</v>
      </c>
      <c r="B1719" t="str">
        <v>S-0287</v>
      </c>
      <c r="C1719" t="str">
        <v>Compliance</v>
      </c>
      <c r="D1719" t="str">
        <v>Informed consent documentation gap flagged in last internal audit</v>
      </c>
      <c r="E1719" t="str">
        <v>Low</v>
      </c>
      <c r="F1719" t="str">
        <v>High</v>
      </c>
      <c r="G1719" t="str">
        <f>INDEX(Risk_Matrix!$B$2:$D$4,MATCH(E1719,Risk_Matrix!$A$2:$A$4,0),MATCH(F1719,Risk_Matrix!$B$1:$D$1,0))</f>
        <v>Medium</v>
      </c>
      <c r="H1719" s="1">
        <v>46073</v>
      </c>
      <c r="I1719" t="str">
        <v>Closed</v>
      </c>
      <c r="J1719" t="str">
        <v>Issue closed out following corrective action</v>
      </c>
      <c r="K1719" t="str">
        <v>Data Management Lead</v>
      </c>
      <c r="L1719">
        <f>IF(G1719="High",3,IF(G1719="Medium",2,1))</f>
        <v>2</v>
      </c>
    </row>
    <row r="1720">
      <c r="A1720" t="str">
        <v>R-01719</v>
      </c>
      <c r="B1720" t="str">
        <v>S-0287</v>
      </c>
      <c r="C1720" t="str">
        <v>Enrollment</v>
      </c>
      <c r="D1720" t="str">
        <v>Screen failure rate above regional average in past studies</v>
      </c>
      <c r="E1720" t="str">
        <v>Low</v>
      </c>
      <c r="F1720" t="str">
        <v>Low</v>
      </c>
      <c r="G1720" t="str">
        <f>INDEX(Risk_Matrix!$B$2:$D$4,MATCH(E1720,Risk_Matrix!$A$2:$A$4,0),MATCH(F1720,Risk_Matrix!$B$1:$D$1,0))</f>
        <v>Low</v>
      </c>
      <c r="H1720" s="1">
        <v>46139</v>
      </c>
      <c r="I1720" t="str">
        <v>Monitoring</v>
      </c>
      <c r="J1720" t="str">
        <v>Under active monitoring; escalate if trend worsens</v>
      </c>
      <c r="K1720" t="str">
        <v>Site Feasibility Lead</v>
      </c>
      <c r="L1720">
        <f>IF(G1720="High",3,IF(G1720="Medium",2,1))</f>
        <v>1</v>
      </c>
    </row>
    <row r="1721">
      <c r="A1721" t="str">
        <v>R-01720</v>
      </c>
      <c r="B1721" t="str">
        <v>S-0287</v>
      </c>
      <c r="C1721" t="str">
        <v>Competitive</v>
      </c>
      <c r="D1721" t="str">
        <v>One or more competing trials recruiting the same indication nearby</v>
      </c>
      <c r="E1721" t="str">
        <v>Medium</v>
      </c>
      <c r="F1721" t="str">
        <v>Low</v>
      </c>
      <c r="G1721" t="str">
        <f>INDEX(Risk_Matrix!$B$2:$D$4,MATCH(E1721,Risk_Matrix!$A$2:$A$4,0),MATCH(F1721,Risk_Matrix!$B$1:$D$1,0))</f>
        <v>Low</v>
      </c>
      <c r="H1721" s="1">
        <v>46150</v>
      </c>
      <c r="I1721" t="str">
        <v>Closed</v>
      </c>
      <c r="J1721" t="str">
        <v>Issue closed out following corrective action</v>
      </c>
      <c r="K1721" t="str">
        <v>Clinical Ops Manager</v>
      </c>
      <c r="L1721">
        <f>IF(G1721="High",3,IF(G1721="Medium",2,1))</f>
        <v>1</v>
      </c>
    </row>
    <row r="1722">
      <c r="A1722" t="str">
        <v>R-01721</v>
      </c>
      <c r="B1722" t="str">
        <v>S-0287</v>
      </c>
      <c r="C1722" t="str">
        <v>Regulatory</v>
      </c>
      <c r="D1722" t="str">
        <v>Local ethics committee review queue longer than regional average</v>
      </c>
      <c r="E1722" t="str">
        <v>High</v>
      </c>
      <c r="F1722" t="str">
        <v>Medium</v>
      </c>
      <c r="G1722" t="str">
        <f>INDEX(Risk_Matrix!$B$2:$D$4,MATCH(E1722,Risk_Matrix!$A$2:$A$4,0),MATCH(F1722,Risk_Matrix!$B$1:$D$1,0))</f>
        <v>High</v>
      </c>
      <c r="H1722" s="1">
        <v>46219</v>
      </c>
      <c r="I1722" t="str">
        <v>Open</v>
      </c>
      <c r="J1722" t="str">
        <v>Action plan pending sponsor/site review</v>
      </c>
      <c r="K1722" t="str">
        <v>Study Start-Up Specialist</v>
      </c>
      <c r="L1722">
        <f>IF(G1722="High",3,IF(G1722="Medium",2,1))</f>
        <v>3</v>
      </c>
    </row>
    <row r="1723">
      <c r="A1723" t="str">
        <v>R-01722</v>
      </c>
      <c r="B1723" t="str">
        <v>S-0287</v>
      </c>
      <c r="C1723" t="str">
        <v>Data Integrity</v>
      </c>
      <c r="D1723" t="str">
        <v>Source data verification gap flagged in a previous monitoring visit</v>
      </c>
      <c r="E1723" t="str">
        <v>Medium</v>
      </c>
      <c r="F1723" t="str">
        <v>Medium</v>
      </c>
      <c r="G1723" t="str">
        <f>INDEX(Risk_Matrix!$B$2:$D$4,MATCH(E1723,Risk_Matrix!$A$2:$A$4,0),MATCH(F1723,Risk_Matrix!$B$1:$D$1,0))</f>
        <v>Medium</v>
      </c>
      <c r="H1723" s="1">
        <v>46217</v>
      </c>
      <c r="I1723" t="str">
        <v>Open</v>
      </c>
      <c r="J1723" t="str">
        <v>Mitigation plan to be defined during site initiation visit</v>
      </c>
      <c r="K1723" t="str">
        <v>Data Management Lead</v>
      </c>
      <c r="L1723">
        <f>IF(G1723="High",3,IF(G1723="Medium",2,1))</f>
        <v>2</v>
      </c>
    </row>
    <row r="1724">
      <c r="A1724" t="str">
        <v>R-01723</v>
      </c>
      <c r="B1724" t="str">
        <v>S-0288</v>
      </c>
      <c r="C1724" t="str">
        <v>Operational</v>
      </c>
      <c r="D1724" t="str">
        <v>Key equipment calibration/certification renewal pending</v>
      </c>
      <c r="E1724" t="str">
        <v>Low</v>
      </c>
      <c r="F1724" t="str">
        <v>High</v>
      </c>
      <c r="G1724" t="str">
        <f>INDEX(Risk_Matrix!$B$2:$D$4,MATCH(E1724,Risk_Matrix!$A$2:$A$4,0),MATCH(F1724,Risk_Matrix!$B$1:$D$1,0))</f>
        <v>Medium</v>
      </c>
      <c r="H1724" s="1">
        <v>46056</v>
      </c>
      <c r="I1724" t="str">
        <v>Monitoring</v>
      </c>
      <c r="J1724" t="str">
        <v>Tracking indicator reviewed at each monitoring visit</v>
      </c>
      <c r="K1724" t="str">
        <v>Clinical Ops Manager</v>
      </c>
      <c r="L1724">
        <f>IF(G1724="High",3,IF(G1724="Medium",2,1))</f>
        <v>2</v>
      </c>
    </row>
    <row r="1725">
      <c r="A1725" t="str">
        <v>R-01724</v>
      </c>
      <c r="B1725" t="str">
        <v>S-0288</v>
      </c>
      <c r="C1725" t="str">
        <v>Compliance</v>
      </c>
      <c r="D1725" t="str">
        <v>GCP refresher training overdue for part of site staff</v>
      </c>
      <c r="E1725" t="str">
        <v>Medium</v>
      </c>
      <c r="F1725" t="str">
        <v>High</v>
      </c>
      <c r="G1725" t="str">
        <f>INDEX(Risk_Matrix!$B$2:$D$4,MATCH(E1725,Risk_Matrix!$A$2:$A$4,0),MATCH(F1725,Risk_Matrix!$B$1:$D$1,0))</f>
        <v>High</v>
      </c>
      <c r="H1725" s="1">
        <v>46165</v>
      </c>
      <c r="I1725" t="str">
        <v>Open</v>
      </c>
      <c r="J1725" t="str">
        <v>Action plan pending sponsor/site review</v>
      </c>
      <c r="K1725" t="str">
        <v>Regulatory Affairs Lead</v>
      </c>
      <c r="L1725">
        <f>IF(G1725="High",3,IF(G1725="Medium",2,1))</f>
        <v>3</v>
      </c>
    </row>
    <row r="1726">
      <c r="A1726" t="str">
        <v>R-01725</v>
      </c>
      <c r="B1726" t="str">
        <v>S-0288</v>
      </c>
      <c r="C1726" t="str">
        <v>Enrollment</v>
      </c>
      <c r="D1726" t="str">
        <v>Referral pipeline narrower than target eligible population</v>
      </c>
      <c r="E1726" t="str">
        <v>Low</v>
      </c>
      <c r="F1726" t="str">
        <v>Medium</v>
      </c>
      <c r="G1726" t="str">
        <f>INDEX(Risk_Matrix!$B$2:$D$4,MATCH(E1726,Risk_Matrix!$A$2:$A$4,0),MATCH(F1726,Risk_Matrix!$B$1:$D$1,0))</f>
        <v>Low</v>
      </c>
      <c r="H1726" s="1">
        <v>46110</v>
      </c>
      <c r="I1726" t="str">
        <v>Mitigated</v>
      </c>
      <c r="J1726" t="str">
        <v>Corrective action implemented; monitored at next visit</v>
      </c>
      <c r="K1726" t="str">
        <v>Site Feasibility Lead</v>
      </c>
      <c r="L1726">
        <f>IF(G1726="High",3,IF(G1726="Medium",2,1))</f>
        <v>1</v>
      </c>
    </row>
    <row r="1727">
      <c r="A1727" t="str">
        <v>R-01726</v>
      </c>
      <c r="B1727" t="str">
        <v>S-0288</v>
      </c>
      <c r="C1727" t="str">
        <v>Competitive</v>
      </c>
      <c r="D1727" t="str">
        <v>Shared patient pool with an adjacent high-volume site</v>
      </c>
      <c r="E1727" t="str">
        <v>Low</v>
      </c>
      <c r="F1727" t="str">
        <v>Medium</v>
      </c>
      <c r="G1727" t="str">
        <f>INDEX(Risk_Matrix!$B$2:$D$4,MATCH(E1727,Risk_Matrix!$A$2:$A$4,0),MATCH(F1727,Risk_Matrix!$B$1:$D$1,0))</f>
        <v>Low</v>
      </c>
      <c r="H1727" s="1">
        <v>46200</v>
      </c>
      <c r="I1727" t="str">
        <v>Mitigated</v>
      </c>
      <c r="J1727" t="str">
        <v>Mitigation actions completed; residual risk accepted</v>
      </c>
      <c r="K1727" t="str">
        <v>Clinical Ops Manager</v>
      </c>
      <c r="L1727">
        <f>IF(G1727="High",3,IF(G1727="Medium",2,1))</f>
        <v>1</v>
      </c>
    </row>
    <row r="1728">
      <c r="A1728" t="str">
        <v>R-01727</v>
      </c>
      <c r="B1728" t="str">
        <v>S-0288</v>
      </c>
      <c r="C1728" t="str">
        <v>Regulatory</v>
      </c>
      <c r="D1728" t="str">
        <v>Local ethics committee review queue longer than regional average</v>
      </c>
      <c r="E1728" t="str">
        <v>Medium</v>
      </c>
      <c r="F1728" t="str">
        <v>Low</v>
      </c>
      <c r="G1728" t="str">
        <f>INDEX(Risk_Matrix!$B$2:$D$4,MATCH(E1728,Risk_Matrix!$A$2:$A$4,0),MATCH(F1728,Risk_Matrix!$B$1:$D$1,0))</f>
        <v>Low</v>
      </c>
      <c r="H1728" s="1">
        <v>46192</v>
      </c>
      <c r="I1728" t="str">
        <v>Open</v>
      </c>
      <c r="J1728" t="str">
        <v>Action plan pending sponsor/site review</v>
      </c>
      <c r="K1728" t="str">
        <v>Regulatory Affairs Lead</v>
      </c>
      <c r="L1728">
        <f>IF(G1728="High",3,IF(G1728="Medium",2,1))</f>
        <v>1</v>
      </c>
    </row>
    <row r="1729">
      <c r="A1729" t="str">
        <v>R-01728</v>
      </c>
      <c r="B1729" t="str">
        <v>S-0288</v>
      </c>
      <c r="C1729" t="str">
        <v>Data Integrity</v>
      </c>
      <c r="D1729" t="str">
        <v>Source data verification gap flagged in a previous monitoring visit</v>
      </c>
      <c r="E1729" t="str">
        <v>Low</v>
      </c>
      <c r="F1729" t="str">
        <v>Low</v>
      </c>
      <c r="G1729" t="str">
        <f>INDEX(Risk_Matrix!$B$2:$D$4,MATCH(E1729,Risk_Matrix!$A$2:$A$4,0),MATCH(F1729,Risk_Matrix!$B$1:$D$1,0))</f>
        <v>Low</v>
      </c>
      <c r="H1729" s="1">
        <v>46218</v>
      </c>
      <c r="I1729" t="str">
        <v>Open</v>
      </c>
      <c r="J1729" t="str">
        <v>Action plan pending sponsor/site review</v>
      </c>
      <c r="K1729" t="str">
        <v>Data Management Lead</v>
      </c>
      <c r="L1729">
        <f>IF(G1729="High",3,IF(G1729="Medium",2,1))</f>
        <v>1</v>
      </c>
    </row>
    <row r="1730">
      <c r="A1730" t="str">
        <v>R-01729</v>
      </c>
      <c r="B1730" t="str">
        <v>S-0289</v>
      </c>
      <c r="C1730" t="str">
        <v>Operational</v>
      </c>
      <c r="D1730" t="str">
        <v>Backup power/generator certification not yet confirmed</v>
      </c>
      <c r="E1730" t="str">
        <v>Medium</v>
      </c>
      <c r="F1730" t="str">
        <v>Low</v>
      </c>
      <c r="G1730" t="str">
        <f>INDEX(Risk_Matrix!$B$2:$D$4,MATCH(E1730,Risk_Matrix!$A$2:$A$4,0),MATCH(F1730,Risk_Matrix!$B$1:$D$1,0))</f>
        <v>Low</v>
      </c>
      <c r="H1730" s="1">
        <v>46152</v>
      </c>
      <c r="I1730" t="str">
        <v>Mitigated</v>
      </c>
      <c r="J1730" t="str">
        <v>Corrective action implemented; monitored at next visit</v>
      </c>
      <c r="K1730" t="str">
        <v>Clinical Ops Manager</v>
      </c>
      <c r="L1730">
        <f>IF(G1730="High",3,IF(G1730="Medium",2,1))</f>
        <v>1</v>
      </c>
    </row>
    <row r="1731">
      <c r="A1731" t="str">
        <v>R-01730</v>
      </c>
      <c r="B1731" t="str">
        <v>S-0289</v>
      </c>
      <c r="C1731" t="str">
        <v>Compliance</v>
      </c>
      <c r="D1731" t="str">
        <v>Prior regulatory inspection finding not yet fully closed out</v>
      </c>
      <c r="E1731" t="str">
        <v>Low</v>
      </c>
      <c r="F1731" t="str">
        <v>Low</v>
      </c>
      <c r="G1731" t="str">
        <f>INDEX(Risk_Matrix!$B$2:$D$4,MATCH(E1731,Risk_Matrix!$A$2:$A$4,0),MATCH(F1731,Risk_Matrix!$B$1:$D$1,0))</f>
        <v>Low</v>
      </c>
      <c r="H1731" s="1">
        <v>46205</v>
      </c>
      <c r="I1731" t="str">
        <v>Monitoring</v>
      </c>
      <c r="J1731" t="str">
        <v>Under active monitoring; escalate if trend worsens</v>
      </c>
      <c r="K1731" t="str">
        <v>Regulatory Affairs Lead</v>
      </c>
      <c r="L1731">
        <f>IF(G1731="High",3,IF(G1731="Medium",2,1))</f>
        <v>1</v>
      </c>
    </row>
    <row r="1732">
      <c r="A1732" t="str">
        <v>R-01731</v>
      </c>
      <c r="B1732" t="str">
        <v>S-0289</v>
      </c>
      <c r="C1732" t="str">
        <v>Enrollment</v>
      </c>
      <c r="D1732" t="str">
        <v>Historical seasonal enrollment slowdown observed at this site</v>
      </c>
      <c r="E1732" t="str">
        <v>Low</v>
      </c>
      <c r="F1732" t="str">
        <v>Low</v>
      </c>
      <c r="G1732" t="str">
        <f>INDEX(Risk_Matrix!$B$2:$D$4,MATCH(E1732,Risk_Matrix!$A$2:$A$4,0),MATCH(F1732,Risk_Matrix!$B$1:$D$1,0))</f>
        <v>Low</v>
      </c>
      <c r="H1732" s="1">
        <v>46090</v>
      </c>
      <c r="I1732" t="str">
        <v>Mitigated</v>
      </c>
      <c r="J1732" t="str">
        <v>Corrective action implemented; monitored at next visit</v>
      </c>
      <c r="K1732" t="str">
        <v>Site Feasibility Lead</v>
      </c>
      <c r="L1732">
        <f>IF(G1732="High",3,IF(G1732="Medium",2,1))</f>
        <v>1</v>
      </c>
    </row>
    <row r="1733">
      <c r="A1733" t="str">
        <v>R-01732</v>
      </c>
      <c r="B1733" t="str">
        <v>S-0289</v>
      </c>
      <c r="C1733" t="str">
        <v>Competitive</v>
      </c>
      <c r="D1733" t="str">
        <v>One or more competing trials recruiting the same indication nearby</v>
      </c>
      <c r="E1733" t="str">
        <v>Low</v>
      </c>
      <c r="F1733" t="str">
        <v>Low</v>
      </c>
      <c r="G1733" t="str">
        <f>INDEX(Risk_Matrix!$B$2:$D$4,MATCH(E1733,Risk_Matrix!$A$2:$A$4,0),MATCH(F1733,Risk_Matrix!$B$1:$D$1,0))</f>
        <v>Low</v>
      </c>
      <c r="H1733" s="1">
        <v>46223</v>
      </c>
      <c r="I1733" t="str">
        <v>Open</v>
      </c>
      <c r="J1733" t="str">
        <v>Action plan pending sponsor/site review</v>
      </c>
      <c r="K1733" t="str">
        <v>Regulatory Affairs Lead</v>
      </c>
      <c r="L1733">
        <f>IF(G1733="High",3,IF(G1733="Medium",2,1))</f>
        <v>1</v>
      </c>
    </row>
    <row r="1734">
      <c r="A1734" t="str">
        <v>R-01733</v>
      </c>
      <c r="B1734" t="str">
        <v>S-0289</v>
      </c>
      <c r="C1734" t="str">
        <v>Regulatory</v>
      </c>
      <c r="D1734" t="str">
        <v>Recent local regulatory policy change may affect approval timeline</v>
      </c>
      <c r="E1734" t="str">
        <v>High</v>
      </c>
      <c r="F1734" t="str">
        <v>Low</v>
      </c>
      <c r="G1734" t="str">
        <f>INDEX(Risk_Matrix!$B$2:$D$4,MATCH(E1734,Risk_Matrix!$A$2:$A$4,0),MATCH(F1734,Risk_Matrix!$B$1:$D$1,0))</f>
        <v>Medium</v>
      </c>
      <c r="H1734" s="1">
        <v>46160</v>
      </c>
      <c r="I1734" t="str">
        <v>Monitoring</v>
      </c>
      <c r="J1734" t="str">
        <v>Tracking indicator reviewed at each monitoring visit</v>
      </c>
      <c r="K1734" t="str">
        <v>Regulatory Affairs Lead</v>
      </c>
      <c r="L1734">
        <f>IF(G1734="High",3,IF(G1734="Medium",2,1))</f>
        <v>2</v>
      </c>
    </row>
    <row r="1735">
      <c r="A1735" t="str">
        <v>R-01734</v>
      </c>
      <c r="B1735" t="str">
        <v>S-0289</v>
      </c>
      <c r="C1735" t="str">
        <v>Data Integrity</v>
      </c>
      <c r="D1735" t="str">
        <v>Source data verification gap flagged in a previous monitoring visit</v>
      </c>
      <c r="E1735" t="str">
        <v>Low</v>
      </c>
      <c r="F1735" t="str">
        <v>Low</v>
      </c>
      <c r="G1735" t="str">
        <f>INDEX(Risk_Matrix!$B$2:$D$4,MATCH(E1735,Risk_Matrix!$A$2:$A$4,0),MATCH(F1735,Risk_Matrix!$B$1:$D$1,0))</f>
        <v>Low</v>
      </c>
      <c r="H1735" s="1">
        <v>46165</v>
      </c>
      <c r="I1735" t="str">
        <v>Monitoring</v>
      </c>
      <c r="J1735" t="str">
        <v>Under active monitoring; escalate if trend worsens</v>
      </c>
      <c r="K1735" t="str">
        <v>Data Management Lead</v>
      </c>
      <c r="L1735">
        <f>IF(G1735="High",3,IF(G1735="Medium",2,1))</f>
        <v>1</v>
      </c>
    </row>
    <row r="1736">
      <c r="A1736" t="str">
        <v>R-01735</v>
      </c>
      <c r="B1736" t="str">
        <v>S-0290</v>
      </c>
      <c r="C1736" t="str">
        <v>Operational</v>
      </c>
      <c r="D1736" t="str">
        <v>Clinical coordinator role currently open, may delay start-up</v>
      </c>
      <c r="E1736" t="str">
        <v>Medium</v>
      </c>
      <c r="F1736" t="str">
        <v>Low</v>
      </c>
      <c r="G1736" t="str">
        <f>INDEX(Risk_Matrix!$B$2:$D$4,MATCH(E1736,Risk_Matrix!$A$2:$A$4,0),MATCH(F1736,Risk_Matrix!$B$1:$D$1,0))</f>
        <v>Low</v>
      </c>
      <c r="H1736" s="1">
        <v>46165</v>
      </c>
      <c r="I1736" t="str">
        <v>Open</v>
      </c>
      <c r="J1736" t="str">
        <v>Action plan pending sponsor/site review</v>
      </c>
      <c r="K1736" t="str">
        <v>Clinical Ops Manager</v>
      </c>
      <c r="L1736">
        <f>IF(G1736="High",3,IF(G1736="Medium",2,1))</f>
        <v>1</v>
      </c>
    </row>
    <row r="1737">
      <c r="A1737" t="str">
        <v>R-01736</v>
      </c>
      <c r="B1737" t="str">
        <v>S-0290</v>
      </c>
      <c r="C1737" t="str">
        <v>Compliance</v>
      </c>
      <c r="D1737" t="str">
        <v>Minor protocol deviation noted in a prior trial at this site</v>
      </c>
      <c r="E1737" t="str">
        <v>Low</v>
      </c>
      <c r="F1737" t="str">
        <v>Low</v>
      </c>
      <c r="G1737" t="str">
        <f>INDEX(Risk_Matrix!$B$2:$D$4,MATCH(E1737,Risk_Matrix!$A$2:$A$4,0),MATCH(F1737,Risk_Matrix!$B$1:$D$1,0))</f>
        <v>Low</v>
      </c>
      <c r="H1737" s="1">
        <v>46072</v>
      </c>
      <c r="I1737" t="str">
        <v>Monitoring</v>
      </c>
      <c r="J1737" t="str">
        <v>Under active monitoring; escalate if trend worsens</v>
      </c>
      <c r="K1737" t="str">
        <v>Regulatory Affairs Lead</v>
      </c>
      <c r="L1737">
        <f>IF(G1737="High",3,IF(G1737="Medium",2,1))</f>
        <v>1</v>
      </c>
    </row>
    <row r="1738">
      <c r="A1738" t="str">
        <v>R-01737</v>
      </c>
      <c r="B1738" t="str">
        <v>S-0290</v>
      </c>
      <c r="C1738" t="str">
        <v>Enrollment</v>
      </c>
      <c r="D1738" t="str">
        <v>Screen failure rate above regional average in past studies</v>
      </c>
      <c r="E1738" t="str">
        <v>High</v>
      </c>
      <c r="F1738" t="str">
        <v>Medium</v>
      </c>
      <c r="G1738" t="str">
        <f>INDEX(Risk_Matrix!$B$2:$D$4,MATCH(E1738,Risk_Matrix!$A$2:$A$4,0),MATCH(F1738,Risk_Matrix!$B$1:$D$1,0))</f>
        <v>High</v>
      </c>
      <c r="H1738" s="1">
        <v>46136</v>
      </c>
      <c r="I1738" t="str">
        <v>Monitoring</v>
      </c>
      <c r="J1738" t="str">
        <v>Under active monitoring; escalate if trend worsens</v>
      </c>
      <c r="K1738" t="str">
        <v>Study Start-Up Specialist</v>
      </c>
      <c r="L1738">
        <f>IF(G1738="High",3,IF(G1738="Medium",2,1))</f>
        <v>3</v>
      </c>
    </row>
    <row r="1739">
      <c r="A1739" t="str">
        <v>R-01738</v>
      </c>
      <c r="B1739" t="str">
        <v>S-0290</v>
      </c>
      <c r="C1739" t="str">
        <v>Competitive</v>
      </c>
      <c r="D1739" t="str">
        <v>Overlapping investigator commitments across concurrent trials</v>
      </c>
      <c r="E1739" t="str">
        <v>Low</v>
      </c>
      <c r="F1739" t="str">
        <v>Low</v>
      </c>
      <c r="G1739" t="str">
        <f>INDEX(Risk_Matrix!$B$2:$D$4,MATCH(E1739,Risk_Matrix!$A$2:$A$4,0),MATCH(F1739,Risk_Matrix!$B$1:$D$1,0))</f>
        <v>Low</v>
      </c>
      <c r="H1739" s="1">
        <v>46135</v>
      </c>
      <c r="I1739" t="str">
        <v>Mitigated</v>
      </c>
      <c r="J1739" t="str">
        <v>Corrective action implemented; monitored at next visit</v>
      </c>
      <c r="K1739" t="str">
        <v>Clinical Ops Manager</v>
      </c>
      <c r="L1739">
        <f>IF(G1739="High",3,IF(G1739="Medium",2,1))</f>
        <v>1</v>
      </c>
    </row>
    <row r="1740">
      <c r="A1740" t="str">
        <v>R-01739</v>
      </c>
      <c r="B1740" t="str">
        <v>S-0290</v>
      </c>
      <c r="C1740" t="str">
        <v>Regulatory</v>
      </c>
      <c r="D1740" t="str">
        <v>Recent local regulatory policy change may affect approval timeline</v>
      </c>
      <c r="E1740" t="str">
        <v>Low</v>
      </c>
      <c r="F1740" t="str">
        <v>Low</v>
      </c>
      <c r="G1740" t="str">
        <f>INDEX(Risk_Matrix!$B$2:$D$4,MATCH(E1740,Risk_Matrix!$A$2:$A$4,0),MATCH(F1740,Risk_Matrix!$B$1:$D$1,0))</f>
        <v>Low</v>
      </c>
      <c r="H1740" s="1">
        <v>46094</v>
      </c>
      <c r="I1740" t="str">
        <v>Mitigated</v>
      </c>
      <c r="J1740" t="str">
        <v>Corrective action implemented; monitored at next visit</v>
      </c>
      <c r="K1740" t="str">
        <v>Regulatory Affairs Lead</v>
      </c>
      <c r="L1740">
        <f>IF(G1740="High",3,IF(G1740="Medium",2,1))</f>
        <v>1</v>
      </c>
    </row>
    <row r="1741">
      <c r="A1741" t="str">
        <v>R-01740</v>
      </c>
      <c r="B1741" t="str">
        <v>S-0290</v>
      </c>
      <c r="C1741" t="str">
        <v>Data Integrity</v>
      </c>
      <c r="D1741" t="str">
        <v>Site is new to the sponsor's EDC platform, limited track record</v>
      </c>
      <c r="E1741" t="str">
        <v>Medium</v>
      </c>
      <c r="F1741" t="str">
        <v>Medium</v>
      </c>
      <c r="G1741" t="str">
        <f>INDEX(Risk_Matrix!$B$2:$D$4,MATCH(E1741,Risk_Matrix!$A$2:$A$4,0),MATCH(F1741,Risk_Matrix!$B$1:$D$1,0))</f>
        <v>Medium</v>
      </c>
      <c r="H1741" s="1">
        <v>46121</v>
      </c>
      <c r="I1741" t="str">
        <v>Mitigated</v>
      </c>
      <c r="J1741" t="str">
        <v>Mitigation actions completed; residual risk accepted</v>
      </c>
      <c r="K1741" t="str">
        <v>Data Management Lead</v>
      </c>
      <c r="L1741">
        <f>IF(G1741="High",3,IF(G1741="Medium",2,1))</f>
        <v>2</v>
      </c>
    </row>
    <row r="1742">
      <c r="A1742" t="str">
        <v>R-01741</v>
      </c>
      <c r="B1742" t="str">
        <v>S-0291</v>
      </c>
      <c r="C1742" t="str">
        <v>Operational</v>
      </c>
      <c r="D1742" t="str">
        <v>Backup power/generator certification not yet confirmed</v>
      </c>
      <c r="E1742" t="str">
        <v>Low</v>
      </c>
      <c r="F1742" t="str">
        <v>Low</v>
      </c>
      <c r="G1742" t="str">
        <f>INDEX(Risk_Matrix!$B$2:$D$4,MATCH(E1742,Risk_Matrix!$A$2:$A$4,0),MATCH(F1742,Risk_Matrix!$B$1:$D$1,0))</f>
        <v>Low</v>
      </c>
      <c r="H1742" s="1">
        <v>46062</v>
      </c>
      <c r="I1742" t="str">
        <v>Mitigated</v>
      </c>
      <c r="J1742" t="str">
        <v>Corrective action implemented; monitored at next visit</v>
      </c>
      <c r="K1742" t="str">
        <v>Site Feasibility Lead</v>
      </c>
      <c r="L1742">
        <f>IF(G1742="High",3,IF(G1742="Medium",2,1))</f>
        <v>1</v>
      </c>
    </row>
    <row r="1743">
      <c r="A1743" t="str">
        <v>R-01742</v>
      </c>
      <c r="B1743" t="str">
        <v>S-0291</v>
      </c>
      <c r="C1743" t="str">
        <v>Compliance</v>
      </c>
      <c r="D1743" t="str">
        <v>Informed consent documentation gap flagged in last internal audit</v>
      </c>
      <c r="E1743" t="str">
        <v>Medium</v>
      </c>
      <c r="F1743" t="str">
        <v>Low</v>
      </c>
      <c r="G1743" t="str">
        <f>INDEX(Risk_Matrix!$B$2:$D$4,MATCH(E1743,Risk_Matrix!$A$2:$A$4,0),MATCH(F1743,Risk_Matrix!$B$1:$D$1,0))</f>
        <v>Low</v>
      </c>
      <c r="H1743" s="1">
        <v>46101</v>
      </c>
      <c r="I1743" t="str">
        <v>Closed</v>
      </c>
      <c r="J1743" t="str">
        <v>Issue closed out following corrective action</v>
      </c>
      <c r="K1743" t="str">
        <v>Regulatory Affairs Lead</v>
      </c>
      <c r="L1743">
        <f>IF(G1743="High",3,IF(G1743="Medium",2,1))</f>
        <v>1</v>
      </c>
    </row>
    <row r="1744">
      <c r="A1744" t="str">
        <v>R-01743</v>
      </c>
      <c r="B1744" t="str">
        <v>S-0291</v>
      </c>
      <c r="C1744" t="str">
        <v>Enrollment</v>
      </c>
      <c r="D1744" t="str">
        <v>Referral pipeline narrower than target eligible population</v>
      </c>
      <c r="E1744" t="str">
        <v>Low</v>
      </c>
      <c r="F1744" t="str">
        <v>Low</v>
      </c>
      <c r="G1744" t="str">
        <f>INDEX(Risk_Matrix!$B$2:$D$4,MATCH(E1744,Risk_Matrix!$A$2:$A$4,0),MATCH(F1744,Risk_Matrix!$B$1:$D$1,0))</f>
        <v>Low</v>
      </c>
      <c r="H1744" s="1">
        <v>46155</v>
      </c>
      <c r="I1744" t="str">
        <v>Monitoring</v>
      </c>
      <c r="J1744" t="str">
        <v>Under active monitoring; escalate if trend worsens</v>
      </c>
      <c r="K1744" t="str">
        <v>Site Feasibility Lead</v>
      </c>
      <c r="L1744">
        <f>IF(G1744="High",3,IF(G1744="Medium",2,1))</f>
        <v>1</v>
      </c>
    </row>
    <row r="1745">
      <c r="A1745" t="str">
        <v>R-01744</v>
      </c>
      <c r="B1745" t="str">
        <v>S-0291</v>
      </c>
      <c r="C1745" t="str">
        <v>Competitive</v>
      </c>
      <c r="D1745" t="str">
        <v>One or more competing trials recruiting the same indication nearby</v>
      </c>
      <c r="E1745" t="str">
        <v>Medium</v>
      </c>
      <c r="F1745" t="str">
        <v>Low</v>
      </c>
      <c r="G1745" t="str">
        <f>INDEX(Risk_Matrix!$B$2:$D$4,MATCH(E1745,Risk_Matrix!$A$2:$A$4,0),MATCH(F1745,Risk_Matrix!$B$1:$D$1,0))</f>
        <v>Low</v>
      </c>
      <c r="H1745" s="1">
        <v>46108</v>
      </c>
      <c r="I1745" t="str">
        <v>Closed</v>
      </c>
      <c r="J1745" t="str">
        <v>Resolved; no further action required</v>
      </c>
      <c r="K1745" t="str">
        <v>Regulatory Affairs Lead</v>
      </c>
      <c r="L1745">
        <f>IF(G1745="High",3,IF(G1745="Medium",2,1))</f>
        <v>1</v>
      </c>
    </row>
    <row r="1746">
      <c r="A1746" t="str">
        <v>R-01745</v>
      </c>
      <c r="B1746" t="str">
        <v>S-0291</v>
      </c>
      <c r="C1746" t="str">
        <v>Regulatory</v>
      </c>
      <c r="D1746" t="str">
        <v>Local ethics committee review queue longer than regional average</v>
      </c>
      <c r="E1746" t="str">
        <v>Medium</v>
      </c>
      <c r="F1746" t="str">
        <v>Medium</v>
      </c>
      <c r="G1746" t="str">
        <f>INDEX(Risk_Matrix!$B$2:$D$4,MATCH(E1746,Risk_Matrix!$A$2:$A$4,0),MATCH(F1746,Risk_Matrix!$B$1:$D$1,0))</f>
        <v>Medium</v>
      </c>
      <c r="H1746" s="1">
        <v>46166</v>
      </c>
      <c r="I1746" t="str">
        <v>Open</v>
      </c>
      <c r="J1746" t="str">
        <v>Mitigation plan to be defined during site initiation visit</v>
      </c>
      <c r="K1746" t="str">
        <v>Regulatory Affairs Lead</v>
      </c>
      <c r="L1746">
        <f>IF(G1746="High",3,IF(G1746="Medium",2,1))</f>
        <v>2</v>
      </c>
    </row>
    <row r="1747">
      <c r="A1747" t="str">
        <v>R-01746</v>
      </c>
      <c r="B1747" t="str">
        <v>S-0291</v>
      </c>
      <c r="C1747" t="str">
        <v>Data Integrity</v>
      </c>
      <c r="D1747" t="str">
        <v>Site is new to the sponsor's EDC platform, limited track record</v>
      </c>
      <c r="E1747" t="str">
        <v>High</v>
      </c>
      <c r="F1747" t="str">
        <v>Low</v>
      </c>
      <c r="G1747" t="str">
        <f>INDEX(Risk_Matrix!$B$2:$D$4,MATCH(E1747,Risk_Matrix!$A$2:$A$4,0),MATCH(F1747,Risk_Matrix!$B$1:$D$1,0))</f>
        <v>Medium</v>
      </c>
      <c r="H1747" s="1">
        <v>46120</v>
      </c>
      <c r="I1747" t="str">
        <v>Monitoring</v>
      </c>
      <c r="J1747" t="str">
        <v>Tracking indicator reviewed at each monitoring visit</v>
      </c>
      <c r="K1747" t="str">
        <v>Data Management Lead</v>
      </c>
      <c r="L1747">
        <f>IF(G1747="High",3,IF(G1747="Medium",2,1))</f>
        <v>2</v>
      </c>
    </row>
    <row r="1748">
      <c r="A1748" t="str">
        <v>R-01747</v>
      </c>
      <c r="B1748" t="str">
        <v>S-0292</v>
      </c>
      <c r="C1748" t="str">
        <v>Operational</v>
      </c>
      <c r="D1748" t="str">
        <v>Nursing staff ratio below recommended threshold for trial volume</v>
      </c>
      <c r="E1748" t="str">
        <v>Medium</v>
      </c>
      <c r="F1748" t="str">
        <v>Low</v>
      </c>
      <c r="G1748" t="str">
        <f>INDEX(Risk_Matrix!$B$2:$D$4,MATCH(E1748,Risk_Matrix!$A$2:$A$4,0),MATCH(F1748,Risk_Matrix!$B$1:$D$1,0))</f>
        <v>Low</v>
      </c>
      <c r="H1748" s="1">
        <v>46175</v>
      </c>
      <c r="I1748" t="str">
        <v>Mitigated</v>
      </c>
      <c r="J1748" t="str">
        <v>Corrective action implemented; monitored at next visit</v>
      </c>
      <c r="K1748" t="str">
        <v>Clinical Ops Manager</v>
      </c>
      <c r="L1748">
        <f>IF(G1748="High",3,IF(G1748="Medium",2,1))</f>
        <v>1</v>
      </c>
    </row>
    <row r="1749">
      <c r="A1749" t="str">
        <v>R-01748</v>
      </c>
      <c r="B1749" t="str">
        <v>S-0292</v>
      </c>
      <c r="C1749" t="str">
        <v>Compliance</v>
      </c>
      <c r="D1749" t="str">
        <v>GCP refresher training overdue for part of site staff</v>
      </c>
      <c r="E1749" t="str">
        <v>Low</v>
      </c>
      <c r="F1749" t="str">
        <v>Low</v>
      </c>
      <c r="G1749" t="str">
        <f>INDEX(Risk_Matrix!$B$2:$D$4,MATCH(E1749,Risk_Matrix!$A$2:$A$4,0),MATCH(F1749,Risk_Matrix!$B$1:$D$1,0))</f>
        <v>Low</v>
      </c>
      <c r="H1749" s="1">
        <v>46183</v>
      </c>
      <c r="I1749" t="str">
        <v>Mitigated</v>
      </c>
      <c r="J1749" t="str">
        <v>Corrective action implemented; monitored at next visit</v>
      </c>
      <c r="K1749" t="str">
        <v>Data Management Lead</v>
      </c>
      <c r="L1749">
        <f>IF(G1749="High",3,IF(G1749="Medium",2,1))</f>
        <v>1</v>
      </c>
    </row>
    <row r="1750">
      <c r="A1750" t="str">
        <v>R-01749</v>
      </c>
      <c r="B1750" t="str">
        <v>S-0292</v>
      </c>
      <c r="C1750" t="str">
        <v>Enrollment</v>
      </c>
      <c r="D1750" t="str">
        <v>Patient travel distance may affect long-term retention</v>
      </c>
      <c r="E1750" t="str">
        <v>Low</v>
      </c>
      <c r="F1750" t="str">
        <v>Medium</v>
      </c>
      <c r="G1750" t="str">
        <f>INDEX(Risk_Matrix!$B$2:$D$4,MATCH(E1750,Risk_Matrix!$A$2:$A$4,0),MATCH(F1750,Risk_Matrix!$B$1:$D$1,0))</f>
        <v>Low</v>
      </c>
      <c r="H1750" s="1">
        <v>46218</v>
      </c>
      <c r="I1750" t="str">
        <v>Mitigated</v>
      </c>
      <c r="J1750" t="str">
        <v>Corrective action implemented; monitored at next visit</v>
      </c>
      <c r="K1750" t="str">
        <v>Site Feasibility Lead</v>
      </c>
      <c r="L1750">
        <f>IF(G1750="High",3,IF(G1750="Medium",2,1))</f>
        <v>1</v>
      </c>
    </row>
    <row r="1751">
      <c r="A1751" t="str">
        <v>R-01750</v>
      </c>
      <c r="B1751" t="str">
        <v>S-0292</v>
      </c>
      <c r="C1751" t="str">
        <v>Competitive</v>
      </c>
      <c r="D1751" t="str">
        <v>Shared patient pool with an adjacent high-volume site</v>
      </c>
      <c r="E1751" t="str">
        <v>Medium</v>
      </c>
      <c r="F1751" t="str">
        <v>High</v>
      </c>
      <c r="G1751" t="str">
        <f>INDEX(Risk_Matrix!$B$2:$D$4,MATCH(E1751,Risk_Matrix!$A$2:$A$4,0),MATCH(F1751,Risk_Matrix!$B$1:$D$1,0))</f>
        <v>High</v>
      </c>
      <c r="H1751" s="1">
        <v>46223</v>
      </c>
      <c r="I1751" t="str">
        <v>Open</v>
      </c>
      <c r="J1751" t="str">
        <v>Action plan pending sponsor/site review</v>
      </c>
      <c r="K1751" t="str">
        <v>Clinical Ops Manager</v>
      </c>
      <c r="L1751">
        <f>IF(G1751="High",3,IF(G1751="Medium",2,1))</f>
        <v>3</v>
      </c>
    </row>
    <row r="1752">
      <c r="A1752" t="str">
        <v>R-01751</v>
      </c>
      <c r="B1752" t="str">
        <v>S-0292</v>
      </c>
      <c r="C1752" t="str">
        <v>Regulatory</v>
      </c>
      <c r="D1752" t="str">
        <v>Import/customs license renewal pending for investigational product</v>
      </c>
      <c r="E1752" t="str">
        <v>Medium</v>
      </c>
      <c r="F1752" t="str">
        <v>Medium</v>
      </c>
      <c r="G1752" t="str">
        <f>INDEX(Risk_Matrix!$B$2:$D$4,MATCH(E1752,Risk_Matrix!$A$2:$A$4,0),MATCH(F1752,Risk_Matrix!$B$1:$D$1,0))</f>
        <v>Medium</v>
      </c>
      <c r="H1752" s="1">
        <v>46215</v>
      </c>
      <c r="I1752" t="str">
        <v>Open</v>
      </c>
      <c r="J1752" t="str">
        <v>Action plan pending sponsor/site review</v>
      </c>
      <c r="K1752" t="str">
        <v>Study Start-Up Specialist</v>
      </c>
      <c r="L1752">
        <f>IF(G1752="High",3,IF(G1752="Medium",2,1))</f>
        <v>2</v>
      </c>
    </row>
    <row r="1753">
      <c r="A1753" t="str">
        <v>R-01752</v>
      </c>
      <c r="B1753" t="str">
        <v>S-0292</v>
      </c>
      <c r="C1753" t="str">
        <v>Data Integrity</v>
      </c>
      <c r="D1753" t="str">
        <v>Site is new to the sponsor's EDC platform, limited track record</v>
      </c>
      <c r="E1753" t="str">
        <v>High</v>
      </c>
      <c r="F1753" t="str">
        <v>Medium</v>
      </c>
      <c r="G1753" t="str">
        <f>INDEX(Risk_Matrix!$B$2:$D$4,MATCH(E1753,Risk_Matrix!$A$2:$A$4,0),MATCH(F1753,Risk_Matrix!$B$1:$D$1,0))</f>
        <v>High</v>
      </c>
      <c r="H1753" s="1">
        <v>46234</v>
      </c>
      <c r="I1753" t="str">
        <v>Open</v>
      </c>
      <c r="J1753" t="str">
        <v>Mitigation plan to be defined during site initiation visit</v>
      </c>
      <c r="K1753" t="str">
        <v>Data Management Lead</v>
      </c>
      <c r="L1753">
        <f>IF(G1753="High",3,IF(G1753="Medium",2,1))</f>
        <v>3</v>
      </c>
    </row>
    <row r="1754">
      <c r="A1754" t="str">
        <v>R-01753</v>
      </c>
      <c r="B1754" t="str">
        <v>S-0293</v>
      </c>
      <c r="C1754" t="str">
        <v>Operational</v>
      </c>
      <c r="D1754" t="str">
        <v>Clinical coordinator role currently open, may delay start-up</v>
      </c>
      <c r="E1754" t="str">
        <v>Medium</v>
      </c>
      <c r="F1754" t="str">
        <v>Medium</v>
      </c>
      <c r="G1754" t="str">
        <f>INDEX(Risk_Matrix!$B$2:$D$4,MATCH(E1754,Risk_Matrix!$A$2:$A$4,0),MATCH(F1754,Risk_Matrix!$B$1:$D$1,0))</f>
        <v>Medium</v>
      </c>
      <c r="H1754" s="1">
        <v>46224</v>
      </c>
      <c r="I1754" t="str">
        <v>Open</v>
      </c>
      <c r="J1754" t="str">
        <v>Action plan pending sponsor/site review</v>
      </c>
      <c r="K1754" t="str">
        <v>Site Feasibility Lead</v>
      </c>
      <c r="L1754">
        <f>IF(G1754="High",3,IF(G1754="Medium",2,1))</f>
        <v>2</v>
      </c>
    </row>
    <row r="1755">
      <c r="A1755" t="str">
        <v>R-01754</v>
      </c>
      <c r="B1755" t="str">
        <v>S-0293</v>
      </c>
      <c r="C1755" t="str">
        <v>Compliance</v>
      </c>
      <c r="D1755" t="str">
        <v>Informed consent documentation gap flagged in last internal audit</v>
      </c>
      <c r="E1755" t="str">
        <v>Low</v>
      </c>
      <c r="F1755" t="str">
        <v>Medium</v>
      </c>
      <c r="G1755" t="str">
        <f>INDEX(Risk_Matrix!$B$2:$D$4,MATCH(E1755,Risk_Matrix!$A$2:$A$4,0),MATCH(F1755,Risk_Matrix!$B$1:$D$1,0))</f>
        <v>Low</v>
      </c>
      <c r="H1755" s="1">
        <v>46121</v>
      </c>
      <c r="I1755" t="str">
        <v>Closed</v>
      </c>
      <c r="J1755" t="str">
        <v>Resolved; no further action required</v>
      </c>
      <c r="K1755" t="str">
        <v>Regulatory Affairs Lead</v>
      </c>
      <c r="L1755">
        <f>IF(G1755="High",3,IF(G1755="Medium",2,1))</f>
        <v>1</v>
      </c>
    </row>
    <row r="1756">
      <c r="A1756" t="str">
        <v>R-01755</v>
      </c>
      <c r="B1756" t="str">
        <v>S-0293</v>
      </c>
      <c r="C1756" t="str">
        <v>Enrollment</v>
      </c>
      <c r="D1756" t="str">
        <v>Referral pipeline narrower than target eligible population</v>
      </c>
      <c r="E1756" t="str">
        <v>Medium</v>
      </c>
      <c r="F1756" t="str">
        <v>Medium</v>
      </c>
      <c r="G1756" t="str">
        <f>INDEX(Risk_Matrix!$B$2:$D$4,MATCH(E1756,Risk_Matrix!$A$2:$A$4,0),MATCH(F1756,Risk_Matrix!$B$1:$D$1,0))</f>
        <v>Medium</v>
      </c>
      <c r="H1756" s="1">
        <v>46181</v>
      </c>
      <c r="I1756" t="str">
        <v>Open</v>
      </c>
      <c r="J1756" t="str">
        <v>Action plan pending sponsor/site review</v>
      </c>
      <c r="K1756" t="str">
        <v>Study Start-Up Specialist</v>
      </c>
      <c r="L1756">
        <f>IF(G1756="High",3,IF(G1756="Medium",2,1))</f>
        <v>2</v>
      </c>
    </row>
    <row r="1757">
      <c r="A1757" t="str">
        <v>R-01756</v>
      </c>
      <c r="B1757" t="str">
        <v>S-0293</v>
      </c>
      <c r="C1757" t="str">
        <v>Competitive</v>
      </c>
      <c r="D1757" t="str">
        <v>Shared patient pool with an adjacent high-volume site</v>
      </c>
      <c r="E1757" t="str">
        <v>Low</v>
      </c>
      <c r="F1757" t="str">
        <v>Medium</v>
      </c>
      <c r="G1757" t="str">
        <f>INDEX(Risk_Matrix!$B$2:$D$4,MATCH(E1757,Risk_Matrix!$A$2:$A$4,0),MATCH(F1757,Risk_Matrix!$B$1:$D$1,0))</f>
        <v>Low</v>
      </c>
      <c r="H1757" s="1">
        <v>46131</v>
      </c>
      <c r="I1757" t="str">
        <v>Closed</v>
      </c>
      <c r="J1757" t="str">
        <v>Issue closed out following corrective action</v>
      </c>
      <c r="K1757" t="str">
        <v>Regulatory Affairs Lead</v>
      </c>
      <c r="L1757">
        <f>IF(G1757="High",3,IF(G1757="Medium",2,1))</f>
        <v>1</v>
      </c>
    </row>
    <row r="1758">
      <c r="A1758" t="str">
        <v>R-01757</v>
      </c>
      <c r="B1758" t="str">
        <v>S-0293</v>
      </c>
      <c r="C1758" t="str">
        <v>Regulatory</v>
      </c>
      <c r="D1758" t="str">
        <v>Recent local regulatory policy change may affect approval timeline</v>
      </c>
      <c r="E1758" t="str">
        <v>High</v>
      </c>
      <c r="F1758" t="str">
        <v>Medium</v>
      </c>
      <c r="G1758" t="str">
        <f>INDEX(Risk_Matrix!$B$2:$D$4,MATCH(E1758,Risk_Matrix!$A$2:$A$4,0),MATCH(F1758,Risk_Matrix!$B$1:$D$1,0))</f>
        <v>High</v>
      </c>
      <c r="H1758" s="1">
        <v>46186</v>
      </c>
      <c r="I1758" t="str">
        <v>Open</v>
      </c>
      <c r="J1758" t="str">
        <v>Mitigation plan to be defined during site initiation visit</v>
      </c>
      <c r="K1758" t="str">
        <v>Regulatory Affairs Lead</v>
      </c>
      <c r="L1758">
        <f>IF(G1758="High",3,IF(G1758="Medium",2,1))</f>
        <v>3</v>
      </c>
    </row>
    <row r="1759">
      <c r="A1759" t="str">
        <v>R-01758</v>
      </c>
      <c r="B1759" t="str">
        <v>S-0293</v>
      </c>
      <c r="C1759" t="str">
        <v>Data Integrity</v>
      </c>
      <c r="D1759" t="str">
        <v>EDC query resolution time above sponsor benchmark historically</v>
      </c>
      <c r="E1759" t="str">
        <v>Low</v>
      </c>
      <c r="F1759" t="str">
        <v>Low</v>
      </c>
      <c r="G1759" t="str">
        <f>INDEX(Risk_Matrix!$B$2:$D$4,MATCH(E1759,Risk_Matrix!$A$2:$A$4,0),MATCH(F1759,Risk_Matrix!$B$1:$D$1,0))</f>
        <v>Low</v>
      </c>
      <c r="H1759" s="1">
        <v>46175</v>
      </c>
      <c r="I1759" t="str">
        <v>Monitoring</v>
      </c>
      <c r="J1759" t="str">
        <v>Tracking indicator reviewed at each monitoring visit</v>
      </c>
      <c r="K1759" t="str">
        <v>Data Management Lead</v>
      </c>
      <c r="L1759">
        <f>IF(G1759="High",3,IF(G1759="Medium",2,1))</f>
        <v>1</v>
      </c>
    </row>
    <row r="1760">
      <c r="A1760" t="str">
        <v>R-01759</v>
      </c>
      <c r="B1760" t="str">
        <v>S-0294</v>
      </c>
      <c r="C1760" t="str">
        <v>Operational</v>
      </c>
      <c r="D1760" t="str">
        <v>Clinical coordinator role currently open, may delay start-up</v>
      </c>
      <c r="E1760" t="str">
        <v>High</v>
      </c>
      <c r="F1760" t="str">
        <v>Low</v>
      </c>
      <c r="G1760" t="str">
        <f>INDEX(Risk_Matrix!$B$2:$D$4,MATCH(E1760,Risk_Matrix!$A$2:$A$4,0),MATCH(F1760,Risk_Matrix!$B$1:$D$1,0))</f>
        <v>Medium</v>
      </c>
      <c r="H1760" s="1">
        <v>46194</v>
      </c>
      <c r="I1760" t="str">
        <v>Mitigated</v>
      </c>
      <c r="J1760" t="str">
        <v>Corrective action implemented; monitored at next visit</v>
      </c>
      <c r="K1760" t="str">
        <v>Clinical Ops Manager</v>
      </c>
      <c r="L1760">
        <f>IF(G1760="High",3,IF(G1760="Medium",2,1))</f>
        <v>2</v>
      </c>
    </row>
    <row r="1761">
      <c r="A1761" t="str">
        <v>R-01760</v>
      </c>
      <c r="B1761" t="str">
        <v>S-0294</v>
      </c>
      <c r="C1761" t="str">
        <v>Compliance</v>
      </c>
      <c r="D1761" t="str">
        <v>GCP refresher training overdue for part of site staff</v>
      </c>
      <c r="E1761" t="str">
        <v>High</v>
      </c>
      <c r="F1761" t="str">
        <v>Low</v>
      </c>
      <c r="G1761" t="str">
        <f>INDEX(Risk_Matrix!$B$2:$D$4,MATCH(E1761,Risk_Matrix!$A$2:$A$4,0),MATCH(F1761,Risk_Matrix!$B$1:$D$1,0))</f>
        <v>Medium</v>
      </c>
      <c r="H1761" s="1">
        <v>46225</v>
      </c>
      <c r="I1761" t="str">
        <v>Open</v>
      </c>
      <c r="J1761" t="str">
        <v>Mitigation plan to be defined during site initiation visit</v>
      </c>
      <c r="K1761" t="str">
        <v>Regulatory Affairs Lead</v>
      </c>
      <c r="L1761">
        <f>IF(G1761="High",3,IF(G1761="Medium",2,1))</f>
        <v>2</v>
      </c>
    </row>
    <row r="1762">
      <c r="A1762" t="str">
        <v>R-01761</v>
      </c>
      <c r="B1762" t="str">
        <v>S-0294</v>
      </c>
      <c r="C1762" t="str">
        <v>Enrollment</v>
      </c>
      <c r="D1762" t="str">
        <v>Screen failure rate above regional average in past studies</v>
      </c>
      <c r="E1762" t="str">
        <v>Low</v>
      </c>
      <c r="F1762" t="str">
        <v>Medium</v>
      </c>
      <c r="G1762" t="str">
        <f>INDEX(Risk_Matrix!$B$2:$D$4,MATCH(E1762,Risk_Matrix!$A$2:$A$4,0),MATCH(F1762,Risk_Matrix!$B$1:$D$1,0))</f>
        <v>Low</v>
      </c>
      <c r="H1762" s="1">
        <v>46083</v>
      </c>
      <c r="I1762" t="str">
        <v>Monitoring</v>
      </c>
      <c r="J1762" t="str">
        <v>Tracking indicator reviewed at each monitoring visit</v>
      </c>
      <c r="K1762" t="str">
        <v>Site Feasibility Lead</v>
      </c>
      <c r="L1762">
        <f>IF(G1762="High",3,IF(G1762="Medium",2,1))</f>
        <v>1</v>
      </c>
    </row>
    <row r="1763">
      <c r="A1763" t="str">
        <v>R-01762</v>
      </c>
      <c r="B1763" t="str">
        <v>S-0294</v>
      </c>
      <c r="C1763" t="str">
        <v>Competitive</v>
      </c>
      <c r="D1763" t="str">
        <v>Shared patient pool with an adjacent high-volume site</v>
      </c>
      <c r="E1763" t="str">
        <v>Low</v>
      </c>
      <c r="F1763" t="str">
        <v>Low</v>
      </c>
      <c r="G1763" t="str">
        <f>INDEX(Risk_Matrix!$B$2:$D$4,MATCH(E1763,Risk_Matrix!$A$2:$A$4,0),MATCH(F1763,Risk_Matrix!$B$1:$D$1,0))</f>
        <v>Low</v>
      </c>
      <c r="H1763" s="1">
        <v>46057</v>
      </c>
      <c r="I1763" t="str">
        <v>Monitoring</v>
      </c>
      <c r="J1763" t="str">
        <v>Tracking indicator reviewed at each monitoring visit</v>
      </c>
      <c r="K1763" t="str">
        <v>Clinical Ops Manager</v>
      </c>
      <c r="L1763">
        <f>IF(G1763="High",3,IF(G1763="Medium",2,1))</f>
        <v>1</v>
      </c>
    </row>
    <row r="1764">
      <c r="A1764" t="str">
        <v>R-01763</v>
      </c>
      <c r="B1764" t="str">
        <v>S-0294</v>
      </c>
      <c r="C1764" t="str">
        <v>Regulatory</v>
      </c>
      <c r="D1764" t="str">
        <v>Local ethics committee review queue longer than regional average</v>
      </c>
      <c r="E1764" t="str">
        <v>Medium</v>
      </c>
      <c r="F1764" t="str">
        <v>Low</v>
      </c>
      <c r="G1764" t="str">
        <f>INDEX(Risk_Matrix!$B$2:$D$4,MATCH(E1764,Risk_Matrix!$A$2:$A$4,0),MATCH(F1764,Risk_Matrix!$B$1:$D$1,0))</f>
        <v>Low</v>
      </c>
      <c r="H1764" s="1">
        <v>46214</v>
      </c>
      <c r="I1764" t="str">
        <v>Closed</v>
      </c>
      <c r="J1764" t="str">
        <v>Resolved; no further action required</v>
      </c>
      <c r="K1764" t="str">
        <v>Regulatory Affairs Lead</v>
      </c>
      <c r="L1764">
        <f>IF(G1764="High",3,IF(G1764="Medium",2,1))</f>
        <v>1</v>
      </c>
    </row>
    <row r="1765">
      <c r="A1765" t="str">
        <v>R-01764</v>
      </c>
      <c r="B1765" t="str">
        <v>S-0294</v>
      </c>
      <c r="C1765" t="str">
        <v>Data Integrity</v>
      </c>
      <c r="D1765" t="str">
        <v>EDC query resolution time above sponsor benchmark historically</v>
      </c>
      <c r="E1765" t="str">
        <v>Medium</v>
      </c>
      <c r="F1765" t="str">
        <v>Medium</v>
      </c>
      <c r="G1765" t="str">
        <f>INDEX(Risk_Matrix!$B$2:$D$4,MATCH(E1765,Risk_Matrix!$A$2:$A$4,0),MATCH(F1765,Risk_Matrix!$B$1:$D$1,0))</f>
        <v>Medium</v>
      </c>
      <c r="H1765" s="1">
        <v>46165</v>
      </c>
      <c r="I1765" t="str">
        <v>Monitoring</v>
      </c>
      <c r="J1765" t="str">
        <v>Under active monitoring; escalate if trend worsens</v>
      </c>
      <c r="K1765" t="str">
        <v>Data Management Lead</v>
      </c>
      <c r="L1765">
        <f>IF(G1765="High",3,IF(G1765="Medium",2,1))</f>
        <v>2</v>
      </c>
    </row>
    <row r="1766">
      <c r="A1766" t="str">
        <v>R-01765</v>
      </c>
      <c r="B1766" t="str">
        <v>S-0295</v>
      </c>
      <c r="C1766" t="str">
        <v>Operational</v>
      </c>
      <c r="D1766" t="str">
        <v>Clinical coordinator role currently open, may delay start-up</v>
      </c>
      <c r="E1766" t="str">
        <v>Low</v>
      </c>
      <c r="F1766" t="str">
        <v>Low</v>
      </c>
      <c r="G1766" t="str">
        <f>INDEX(Risk_Matrix!$B$2:$D$4,MATCH(E1766,Risk_Matrix!$A$2:$A$4,0),MATCH(F1766,Risk_Matrix!$B$1:$D$1,0))</f>
        <v>Low</v>
      </c>
      <c r="H1766" s="1">
        <v>46213</v>
      </c>
      <c r="I1766" t="str">
        <v>Open</v>
      </c>
      <c r="J1766" t="str">
        <v>Action plan pending sponsor/site review</v>
      </c>
      <c r="K1766" t="str">
        <v>Clinical Ops Manager</v>
      </c>
      <c r="L1766">
        <f>IF(G1766="High",3,IF(G1766="Medium",2,1))</f>
        <v>1</v>
      </c>
    </row>
    <row r="1767">
      <c r="A1767" t="str">
        <v>R-01766</v>
      </c>
      <c r="B1767" t="str">
        <v>S-0295</v>
      </c>
      <c r="C1767" t="str">
        <v>Compliance</v>
      </c>
      <c r="D1767" t="str">
        <v>GCP refresher training overdue for part of site staff</v>
      </c>
      <c r="E1767" t="str">
        <v>Low</v>
      </c>
      <c r="F1767" t="str">
        <v>Low</v>
      </c>
      <c r="G1767" t="str">
        <f>INDEX(Risk_Matrix!$B$2:$D$4,MATCH(E1767,Risk_Matrix!$A$2:$A$4,0),MATCH(F1767,Risk_Matrix!$B$1:$D$1,0))</f>
        <v>Low</v>
      </c>
      <c r="H1767" s="1">
        <v>46204</v>
      </c>
      <c r="I1767" t="str">
        <v>Open</v>
      </c>
      <c r="J1767" t="str">
        <v>Mitigation plan to be defined during site initiation visit</v>
      </c>
      <c r="K1767" t="str">
        <v>Regulatory Affairs Lead</v>
      </c>
      <c r="L1767">
        <f>IF(G1767="High",3,IF(G1767="Medium",2,1))</f>
        <v>1</v>
      </c>
    </row>
    <row r="1768">
      <c r="A1768" t="str">
        <v>R-01767</v>
      </c>
      <c r="B1768" t="str">
        <v>S-0295</v>
      </c>
      <c r="C1768" t="str">
        <v>Enrollment</v>
      </c>
      <c r="D1768" t="str">
        <v>Patient travel distance may affect long-term retention</v>
      </c>
      <c r="E1768" t="str">
        <v>Low</v>
      </c>
      <c r="F1768" t="str">
        <v>Low</v>
      </c>
      <c r="G1768" t="str">
        <f>INDEX(Risk_Matrix!$B$2:$D$4,MATCH(E1768,Risk_Matrix!$A$2:$A$4,0),MATCH(F1768,Risk_Matrix!$B$1:$D$1,0))</f>
        <v>Low</v>
      </c>
      <c r="H1768" s="1">
        <v>46235</v>
      </c>
      <c r="I1768" t="str">
        <v>Open</v>
      </c>
      <c r="J1768" t="str">
        <v>Action plan pending sponsor/site review</v>
      </c>
      <c r="K1768" t="str">
        <v>Site Feasibility Lead</v>
      </c>
      <c r="L1768">
        <f>IF(G1768="High",3,IF(G1768="Medium",2,1))</f>
        <v>1</v>
      </c>
    </row>
    <row r="1769">
      <c r="A1769" t="str">
        <v>R-01768</v>
      </c>
      <c r="B1769" t="str">
        <v>S-0295</v>
      </c>
      <c r="C1769" t="str">
        <v>Competitive</v>
      </c>
      <c r="D1769" t="str">
        <v>Overlapping investigator commitments across concurrent trials</v>
      </c>
      <c r="E1769" t="str">
        <v>Medium</v>
      </c>
      <c r="F1769" t="str">
        <v>Low</v>
      </c>
      <c r="G1769" t="str">
        <f>INDEX(Risk_Matrix!$B$2:$D$4,MATCH(E1769,Risk_Matrix!$A$2:$A$4,0),MATCH(F1769,Risk_Matrix!$B$1:$D$1,0))</f>
        <v>Low</v>
      </c>
      <c r="H1769" s="1">
        <v>46191</v>
      </c>
      <c r="I1769" t="str">
        <v>Closed</v>
      </c>
      <c r="J1769" t="str">
        <v>Issue closed out following corrective action</v>
      </c>
      <c r="K1769" t="str">
        <v>Clinical Ops Manager</v>
      </c>
      <c r="L1769">
        <f>IF(G1769="High",3,IF(G1769="Medium",2,1))</f>
        <v>1</v>
      </c>
    </row>
    <row r="1770">
      <c r="A1770" t="str">
        <v>R-01769</v>
      </c>
      <c r="B1770" t="str">
        <v>S-0295</v>
      </c>
      <c r="C1770" t="str">
        <v>Regulatory</v>
      </c>
      <c r="D1770" t="str">
        <v>Recent local regulatory policy change may affect approval timeline</v>
      </c>
      <c r="E1770" t="str">
        <v>Low</v>
      </c>
      <c r="F1770" t="str">
        <v>Low</v>
      </c>
      <c r="G1770" t="str">
        <f>INDEX(Risk_Matrix!$B$2:$D$4,MATCH(E1770,Risk_Matrix!$A$2:$A$4,0),MATCH(F1770,Risk_Matrix!$B$1:$D$1,0))</f>
        <v>Low</v>
      </c>
      <c r="H1770" s="1">
        <v>46084</v>
      </c>
      <c r="I1770" t="str">
        <v>Closed</v>
      </c>
      <c r="J1770" t="str">
        <v>Issue closed out following corrective action</v>
      </c>
      <c r="K1770" t="str">
        <v>Regulatory Affairs Lead</v>
      </c>
      <c r="L1770">
        <f>IF(G1770="High",3,IF(G1770="Medium",2,1))</f>
        <v>1</v>
      </c>
    </row>
    <row r="1771">
      <c r="A1771" t="str">
        <v>R-01770</v>
      </c>
      <c r="B1771" t="str">
        <v>S-0295</v>
      </c>
      <c r="C1771" t="str">
        <v>Data Integrity</v>
      </c>
      <c r="D1771" t="str">
        <v>Site is new to the sponsor's EDC platform, limited track record</v>
      </c>
      <c r="E1771" t="str">
        <v>High</v>
      </c>
      <c r="F1771" t="str">
        <v>Low</v>
      </c>
      <c r="G1771" t="str">
        <f>INDEX(Risk_Matrix!$B$2:$D$4,MATCH(E1771,Risk_Matrix!$A$2:$A$4,0),MATCH(F1771,Risk_Matrix!$B$1:$D$1,0))</f>
        <v>Medium</v>
      </c>
      <c r="H1771" s="1">
        <v>46215</v>
      </c>
      <c r="I1771" t="str">
        <v>Open</v>
      </c>
      <c r="J1771" t="str">
        <v>Mitigation plan to be defined during site initiation visit</v>
      </c>
      <c r="K1771" t="str">
        <v>Data Management Lead</v>
      </c>
      <c r="L1771">
        <f>IF(G1771="High",3,IF(G1771="Medium",2,1))</f>
        <v>2</v>
      </c>
    </row>
    <row r="1772">
      <c r="A1772" t="str">
        <v>R-01771</v>
      </c>
      <c r="B1772" t="str">
        <v>S-0296</v>
      </c>
      <c r="C1772" t="str">
        <v>Operational</v>
      </c>
      <c r="D1772" t="str">
        <v>Nursing staff ratio below recommended threshold for trial volume</v>
      </c>
      <c r="E1772" t="str">
        <v>Low</v>
      </c>
      <c r="F1772" t="str">
        <v>Low</v>
      </c>
      <c r="G1772" t="str">
        <f>INDEX(Risk_Matrix!$B$2:$D$4,MATCH(E1772,Risk_Matrix!$A$2:$A$4,0),MATCH(F1772,Risk_Matrix!$B$1:$D$1,0))</f>
        <v>Low</v>
      </c>
      <c r="H1772" s="1">
        <v>46196</v>
      </c>
      <c r="I1772" t="str">
        <v>Open</v>
      </c>
      <c r="J1772" t="str">
        <v>Mitigation plan to be defined during site initiation visit</v>
      </c>
      <c r="K1772" t="str">
        <v>Site Feasibility Lead</v>
      </c>
      <c r="L1772">
        <f>IF(G1772="High",3,IF(G1772="Medium",2,1))</f>
        <v>1</v>
      </c>
    </row>
    <row r="1773">
      <c r="A1773" t="str">
        <v>R-01772</v>
      </c>
      <c r="B1773" t="str">
        <v>S-0296</v>
      </c>
      <c r="C1773" t="str">
        <v>Compliance</v>
      </c>
      <c r="D1773" t="str">
        <v>Prior regulatory inspection finding not yet fully closed out</v>
      </c>
      <c r="E1773" t="str">
        <v>Low</v>
      </c>
      <c r="F1773" t="str">
        <v>Low</v>
      </c>
      <c r="G1773" t="str">
        <f>INDEX(Risk_Matrix!$B$2:$D$4,MATCH(E1773,Risk_Matrix!$A$2:$A$4,0),MATCH(F1773,Risk_Matrix!$B$1:$D$1,0))</f>
        <v>Low</v>
      </c>
      <c r="H1773" s="1">
        <v>46122</v>
      </c>
      <c r="I1773" t="str">
        <v>Mitigated</v>
      </c>
      <c r="J1773" t="str">
        <v>Corrective action implemented; monitored at next visit</v>
      </c>
      <c r="K1773" t="str">
        <v>Data Management Lead</v>
      </c>
      <c r="L1773">
        <f>IF(G1773="High",3,IF(G1773="Medium",2,1))</f>
        <v>1</v>
      </c>
    </row>
    <row r="1774">
      <c r="A1774" t="str">
        <v>R-01773</v>
      </c>
      <c r="B1774" t="str">
        <v>S-0296</v>
      </c>
      <c r="C1774" t="str">
        <v>Enrollment</v>
      </c>
      <c r="D1774" t="str">
        <v>Referral pipeline narrower than target eligible population</v>
      </c>
      <c r="E1774" t="str">
        <v>High</v>
      </c>
      <c r="F1774" t="str">
        <v>Low</v>
      </c>
      <c r="G1774" t="str">
        <f>INDEX(Risk_Matrix!$B$2:$D$4,MATCH(E1774,Risk_Matrix!$A$2:$A$4,0),MATCH(F1774,Risk_Matrix!$B$1:$D$1,0))</f>
        <v>Medium</v>
      </c>
      <c r="H1774" s="1">
        <v>46140</v>
      </c>
      <c r="I1774" t="str">
        <v>Monitoring</v>
      </c>
      <c r="J1774" t="str">
        <v>Tracking indicator reviewed at each monitoring visit</v>
      </c>
      <c r="K1774" t="str">
        <v>Site Feasibility Lead</v>
      </c>
      <c r="L1774">
        <f>IF(G1774="High",3,IF(G1774="Medium",2,1))</f>
        <v>2</v>
      </c>
    </row>
    <row r="1775">
      <c r="A1775" t="str">
        <v>R-01774</v>
      </c>
      <c r="B1775" t="str">
        <v>S-0296</v>
      </c>
      <c r="C1775" t="str">
        <v>Competitive</v>
      </c>
      <c r="D1775" t="str">
        <v>One or more competing trials recruiting the same indication nearby</v>
      </c>
      <c r="E1775" t="str">
        <v>Low</v>
      </c>
      <c r="F1775" t="str">
        <v>High</v>
      </c>
      <c r="G1775" t="str">
        <f>INDEX(Risk_Matrix!$B$2:$D$4,MATCH(E1775,Risk_Matrix!$A$2:$A$4,0),MATCH(F1775,Risk_Matrix!$B$1:$D$1,0))</f>
        <v>Medium</v>
      </c>
      <c r="H1775" s="1">
        <v>46165</v>
      </c>
      <c r="I1775" t="str">
        <v>Closed</v>
      </c>
      <c r="J1775" t="str">
        <v>Resolved; no further action required</v>
      </c>
      <c r="K1775" t="str">
        <v>Clinical Ops Manager</v>
      </c>
      <c r="L1775">
        <f>IF(G1775="High",3,IF(G1775="Medium",2,1))</f>
        <v>2</v>
      </c>
    </row>
    <row r="1776">
      <c r="A1776" t="str">
        <v>R-01775</v>
      </c>
      <c r="B1776" t="str">
        <v>S-0296</v>
      </c>
      <c r="C1776" t="str">
        <v>Regulatory</v>
      </c>
      <c r="D1776" t="str">
        <v>Import/customs license renewal pending for investigational product</v>
      </c>
      <c r="E1776" t="str">
        <v>Medium</v>
      </c>
      <c r="F1776" t="str">
        <v>Medium</v>
      </c>
      <c r="G1776" t="str">
        <f>INDEX(Risk_Matrix!$B$2:$D$4,MATCH(E1776,Risk_Matrix!$A$2:$A$4,0),MATCH(F1776,Risk_Matrix!$B$1:$D$1,0))</f>
        <v>Medium</v>
      </c>
      <c r="H1776" s="1">
        <v>46223</v>
      </c>
      <c r="I1776" t="str">
        <v>Open</v>
      </c>
      <c r="J1776" t="str">
        <v>Action plan pending sponsor/site review</v>
      </c>
      <c r="K1776" t="str">
        <v>Regulatory Affairs Lead</v>
      </c>
      <c r="L1776">
        <f>IF(G1776="High",3,IF(G1776="Medium",2,1))</f>
        <v>2</v>
      </c>
    </row>
    <row r="1777">
      <c r="A1777" t="str">
        <v>R-01776</v>
      </c>
      <c r="B1777" t="str">
        <v>S-0296</v>
      </c>
      <c r="C1777" t="str">
        <v>Data Integrity</v>
      </c>
      <c r="D1777" t="str">
        <v>EDC query resolution time above sponsor benchmark historically</v>
      </c>
      <c r="E1777" t="str">
        <v>Low</v>
      </c>
      <c r="F1777" t="str">
        <v>Low</v>
      </c>
      <c r="G1777" t="str">
        <f>INDEX(Risk_Matrix!$B$2:$D$4,MATCH(E1777,Risk_Matrix!$A$2:$A$4,0),MATCH(F1777,Risk_Matrix!$B$1:$D$1,0))</f>
        <v>Low</v>
      </c>
      <c r="H1777" s="1">
        <v>46099</v>
      </c>
      <c r="I1777" t="str">
        <v>Closed</v>
      </c>
      <c r="J1777" t="str">
        <v>Resolved; no further action required</v>
      </c>
      <c r="K1777" t="str">
        <v>Site Feasibility Lead</v>
      </c>
      <c r="L1777">
        <f>IF(G1777="High",3,IF(G1777="Medium",2,1))</f>
        <v>1</v>
      </c>
    </row>
    <row r="1778">
      <c r="A1778" t="str">
        <v>R-01777</v>
      </c>
      <c r="B1778" t="str">
        <v>S-0297</v>
      </c>
      <c r="C1778" t="str">
        <v>Operational</v>
      </c>
      <c r="D1778" t="str">
        <v>Nursing staff ratio below recommended threshold for trial volume</v>
      </c>
      <c r="E1778" t="str">
        <v>Low</v>
      </c>
      <c r="F1778" t="str">
        <v>Low</v>
      </c>
      <c r="G1778" t="str">
        <f>INDEX(Risk_Matrix!$B$2:$D$4,MATCH(E1778,Risk_Matrix!$A$2:$A$4,0),MATCH(F1778,Risk_Matrix!$B$1:$D$1,0))</f>
        <v>Low</v>
      </c>
      <c r="H1778" s="1">
        <v>46065</v>
      </c>
      <c r="I1778" t="str">
        <v>Mitigated</v>
      </c>
      <c r="J1778" t="str">
        <v>Mitigation actions completed; residual risk accepted</v>
      </c>
      <c r="K1778" t="str">
        <v>Site Feasibility Lead</v>
      </c>
      <c r="L1778">
        <f>IF(G1778="High",3,IF(G1778="Medium",2,1))</f>
        <v>1</v>
      </c>
    </row>
    <row r="1779">
      <c r="A1779" t="str">
        <v>R-01778</v>
      </c>
      <c r="B1779" t="str">
        <v>S-0297</v>
      </c>
      <c r="C1779" t="str">
        <v>Compliance</v>
      </c>
      <c r="D1779" t="str">
        <v>Prior regulatory inspection finding not yet fully closed out</v>
      </c>
      <c r="E1779" t="str">
        <v>Low</v>
      </c>
      <c r="F1779" t="str">
        <v>Low</v>
      </c>
      <c r="G1779" t="str">
        <f>INDEX(Risk_Matrix!$B$2:$D$4,MATCH(E1779,Risk_Matrix!$A$2:$A$4,0),MATCH(F1779,Risk_Matrix!$B$1:$D$1,0))</f>
        <v>Low</v>
      </c>
      <c r="H1779" s="1">
        <v>46227</v>
      </c>
      <c r="I1779" t="str">
        <v>Closed</v>
      </c>
      <c r="J1779" t="str">
        <v>Resolved; no further action required</v>
      </c>
      <c r="K1779" t="str">
        <v>Data Management Lead</v>
      </c>
      <c r="L1779">
        <f>IF(G1779="High",3,IF(G1779="Medium",2,1))</f>
        <v>1</v>
      </c>
    </row>
    <row r="1780">
      <c r="A1780" t="str">
        <v>R-01779</v>
      </c>
      <c r="B1780" t="str">
        <v>S-0297</v>
      </c>
      <c r="C1780" t="str">
        <v>Enrollment</v>
      </c>
      <c r="D1780" t="str">
        <v>Patient travel distance may affect long-term retention</v>
      </c>
      <c r="E1780" t="str">
        <v>Medium</v>
      </c>
      <c r="F1780" t="str">
        <v>Low</v>
      </c>
      <c r="G1780" t="str">
        <f>INDEX(Risk_Matrix!$B$2:$D$4,MATCH(E1780,Risk_Matrix!$A$2:$A$4,0),MATCH(F1780,Risk_Matrix!$B$1:$D$1,0))</f>
        <v>Low</v>
      </c>
      <c r="H1780" s="1">
        <v>46204</v>
      </c>
      <c r="I1780" t="str">
        <v>Closed</v>
      </c>
      <c r="J1780" t="str">
        <v>Issue closed out following corrective action</v>
      </c>
      <c r="K1780" t="str">
        <v>Site Feasibility Lead</v>
      </c>
      <c r="L1780">
        <f>IF(G1780="High",3,IF(G1780="Medium",2,1))</f>
        <v>1</v>
      </c>
    </row>
    <row r="1781">
      <c r="A1781" t="str">
        <v>R-01780</v>
      </c>
      <c r="B1781" t="str">
        <v>S-0297</v>
      </c>
      <c r="C1781" t="str">
        <v>Competitive</v>
      </c>
      <c r="D1781" t="str">
        <v>Shared patient pool with an adjacent high-volume site</v>
      </c>
      <c r="E1781" t="str">
        <v>Low</v>
      </c>
      <c r="F1781" t="str">
        <v>Low</v>
      </c>
      <c r="G1781" t="str">
        <f>INDEX(Risk_Matrix!$B$2:$D$4,MATCH(E1781,Risk_Matrix!$A$2:$A$4,0),MATCH(F1781,Risk_Matrix!$B$1:$D$1,0))</f>
        <v>Low</v>
      </c>
      <c r="H1781" s="1">
        <v>46171</v>
      </c>
      <c r="I1781" t="str">
        <v>Mitigated</v>
      </c>
      <c r="J1781" t="str">
        <v>Mitigation actions completed; residual risk accepted</v>
      </c>
      <c r="K1781" t="str">
        <v>Regulatory Affairs Lead</v>
      </c>
      <c r="L1781">
        <f>IF(G1781="High",3,IF(G1781="Medium",2,1))</f>
        <v>1</v>
      </c>
    </row>
    <row r="1782">
      <c r="A1782" t="str">
        <v>R-01781</v>
      </c>
      <c r="B1782" t="str">
        <v>S-0297</v>
      </c>
      <c r="C1782" t="str">
        <v>Regulatory</v>
      </c>
      <c r="D1782" t="str">
        <v>Import/customs license renewal pending for investigational product</v>
      </c>
      <c r="E1782" t="str">
        <v>Low</v>
      </c>
      <c r="F1782" t="str">
        <v>Low</v>
      </c>
      <c r="G1782" t="str">
        <f>INDEX(Risk_Matrix!$B$2:$D$4,MATCH(E1782,Risk_Matrix!$A$2:$A$4,0),MATCH(F1782,Risk_Matrix!$B$1:$D$1,0))</f>
        <v>Low</v>
      </c>
      <c r="H1782" s="1">
        <v>46129</v>
      </c>
      <c r="I1782" t="str">
        <v>Mitigated</v>
      </c>
      <c r="J1782" t="str">
        <v>Corrective action implemented; monitored at next visit</v>
      </c>
      <c r="K1782" t="str">
        <v>Regulatory Affairs Lead</v>
      </c>
      <c r="L1782">
        <f>IF(G1782="High",3,IF(G1782="Medium",2,1))</f>
        <v>1</v>
      </c>
    </row>
    <row r="1783">
      <c r="A1783" t="str">
        <v>R-01782</v>
      </c>
      <c r="B1783" t="str">
        <v>S-0297</v>
      </c>
      <c r="C1783" t="str">
        <v>Data Integrity</v>
      </c>
      <c r="D1783" t="str">
        <v>EDC query resolution time above sponsor benchmark historically</v>
      </c>
      <c r="E1783" t="str">
        <v>High</v>
      </c>
      <c r="F1783" t="str">
        <v>Low</v>
      </c>
      <c r="G1783" t="str">
        <f>INDEX(Risk_Matrix!$B$2:$D$4,MATCH(E1783,Risk_Matrix!$A$2:$A$4,0),MATCH(F1783,Risk_Matrix!$B$1:$D$1,0))</f>
        <v>Medium</v>
      </c>
      <c r="H1783" s="1">
        <v>46073</v>
      </c>
      <c r="I1783" t="str">
        <v>Mitigated</v>
      </c>
      <c r="J1783" t="str">
        <v>Mitigation actions completed; residual risk accepted</v>
      </c>
      <c r="K1783" t="str">
        <v>Site Feasibility Lead</v>
      </c>
      <c r="L1783">
        <f>IF(G1783="High",3,IF(G1783="Medium",2,1))</f>
        <v>2</v>
      </c>
    </row>
    <row r="1784">
      <c r="A1784" t="str">
        <v>R-01783</v>
      </c>
      <c r="B1784" t="str">
        <v>S-0298</v>
      </c>
      <c r="C1784" t="str">
        <v>Operational</v>
      </c>
      <c r="D1784" t="str">
        <v>Clinical coordinator role currently open, may delay start-up</v>
      </c>
      <c r="E1784" t="str">
        <v>Low</v>
      </c>
      <c r="F1784" t="str">
        <v>Medium</v>
      </c>
      <c r="G1784" t="str">
        <f>INDEX(Risk_Matrix!$B$2:$D$4,MATCH(E1784,Risk_Matrix!$A$2:$A$4,0),MATCH(F1784,Risk_Matrix!$B$1:$D$1,0))</f>
        <v>Low</v>
      </c>
      <c r="H1784" s="1">
        <v>46225</v>
      </c>
      <c r="I1784" t="str">
        <v>Monitoring</v>
      </c>
      <c r="J1784" t="str">
        <v>Under active monitoring; escalate if trend worsens</v>
      </c>
      <c r="K1784" t="str">
        <v>Site Feasibility Lead</v>
      </c>
      <c r="L1784">
        <f>IF(G1784="High",3,IF(G1784="Medium",2,1))</f>
        <v>1</v>
      </c>
    </row>
    <row r="1785">
      <c r="A1785" t="str">
        <v>R-01784</v>
      </c>
      <c r="B1785" t="str">
        <v>S-0298</v>
      </c>
      <c r="C1785" t="str">
        <v>Compliance</v>
      </c>
      <c r="D1785" t="str">
        <v>GCP refresher training overdue for part of site staff</v>
      </c>
      <c r="E1785" t="str">
        <v>Low</v>
      </c>
      <c r="F1785" t="str">
        <v>Low</v>
      </c>
      <c r="G1785" t="str">
        <f>INDEX(Risk_Matrix!$B$2:$D$4,MATCH(E1785,Risk_Matrix!$A$2:$A$4,0),MATCH(F1785,Risk_Matrix!$B$1:$D$1,0))</f>
        <v>Low</v>
      </c>
      <c r="H1785" s="1">
        <v>46136</v>
      </c>
      <c r="I1785" t="str">
        <v>Mitigated</v>
      </c>
      <c r="J1785" t="str">
        <v>Corrective action implemented; monitored at next visit</v>
      </c>
      <c r="K1785" t="str">
        <v>Regulatory Affairs Lead</v>
      </c>
      <c r="L1785">
        <f>IF(G1785="High",3,IF(G1785="Medium",2,1))</f>
        <v>1</v>
      </c>
    </row>
    <row r="1786">
      <c r="A1786" t="str">
        <v>R-01785</v>
      </c>
      <c r="B1786" t="str">
        <v>S-0298</v>
      </c>
      <c r="C1786" t="str">
        <v>Enrollment</v>
      </c>
      <c r="D1786" t="str">
        <v>Historical seasonal enrollment slowdown observed at this site</v>
      </c>
      <c r="E1786" t="str">
        <v>Low</v>
      </c>
      <c r="F1786" t="str">
        <v>Low</v>
      </c>
      <c r="G1786" t="str">
        <f>INDEX(Risk_Matrix!$B$2:$D$4,MATCH(E1786,Risk_Matrix!$A$2:$A$4,0),MATCH(F1786,Risk_Matrix!$B$1:$D$1,0))</f>
        <v>Low</v>
      </c>
      <c r="H1786" s="1">
        <v>46162</v>
      </c>
      <c r="I1786" t="str">
        <v>Closed</v>
      </c>
      <c r="J1786" t="str">
        <v>Resolved; no further action required</v>
      </c>
      <c r="K1786" t="str">
        <v>Site Feasibility Lead</v>
      </c>
      <c r="L1786">
        <f>IF(G1786="High",3,IF(G1786="Medium",2,1))</f>
        <v>1</v>
      </c>
    </row>
    <row r="1787">
      <c r="A1787" t="str">
        <v>R-01786</v>
      </c>
      <c r="B1787" t="str">
        <v>S-0298</v>
      </c>
      <c r="C1787" t="str">
        <v>Competitive</v>
      </c>
      <c r="D1787" t="str">
        <v>Overlapping investigator commitments across concurrent trials</v>
      </c>
      <c r="E1787" t="str">
        <v>Medium</v>
      </c>
      <c r="F1787" t="str">
        <v>High</v>
      </c>
      <c r="G1787" t="str">
        <f>INDEX(Risk_Matrix!$B$2:$D$4,MATCH(E1787,Risk_Matrix!$A$2:$A$4,0),MATCH(F1787,Risk_Matrix!$B$1:$D$1,0))</f>
        <v>High</v>
      </c>
      <c r="H1787" s="1">
        <v>46188</v>
      </c>
      <c r="I1787" t="str">
        <v>Open</v>
      </c>
      <c r="J1787" t="str">
        <v>Mitigation plan to be defined during site initiation visit</v>
      </c>
      <c r="K1787" t="str">
        <v>Regulatory Affairs Lead</v>
      </c>
      <c r="L1787">
        <f>IF(G1787="High",3,IF(G1787="Medium",2,1))</f>
        <v>3</v>
      </c>
    </row>
    <row r="1788">
      <c r="A1788" t="str">
        <v>R-01787</v>
      </c>
      <c r="B1788" t="str">
        <v>S-0298</v>
      </c>
      <c r="C1788" t="str">
        <v>Regulatory</v>
      </c>
      <c r="D1788" t="str">
        <v>Recent local regulatory policy change may affect approval timeline</v>
      </c>
      <c r="E1788" t="str">
        <v>Low</v>
      </c>
      <c r="F1788" t="str">
        <v>Low</v>
      </c>
      <c r="G1788" t="str">
        <f>INDEX(Risk_Matrix!$B$2:$D$4,MATCH(E1788,Risk_Matrix!$A$2:$A$4,0),MATCH(F1788,Risk_Matrix!$B$1:$D$1,0))</f>
        <v>Low</v>
      </c>
      <c r="H1788" s="1">
        <v>46169</v>
      </c>
      <c r="I1788" t="str">
        <v>Closed</v>
      </c>
      <c r="J1788" t="str">
        <v>Resolved; no further action required</v>
      </c>
      <c r="K1788" t="str">
        <v>Regulatory Affairs Lead</v>
      </c>
      <c r="L1788">
        <f>IF(G1788="High",3,IF(G1788="Medium",2,1))</f>
        <v>1</v>
      </c>
    </row>
    <row r="1789">
      <c r="A1789" t="str">
        <v>R-01788</v>
      </c>
      <c r="B1789" t="str">
        <v>S-0298</v>
      </c>
      <c r="C1789" t="str">
        <v>Data Integrity</v>
      </c>
      <c r="D1789" t="str">
        <v>EDC query resolution time above sponsor benchmark historically</v>
      </c>
      <c r="E1789" t="str">
        <v>High</v>
      </c>
      <c r="F1789" t="str">
        <v>Low</v>
      </c>
      <c r="G1789" t="str">
        <f>INDEX(Risk_Matrix!$B$2:$D$4,MATCH(E1789,Risk_Matrix!$A$2:$A$4,0),MATCH(F1789,Risk_Matrix!$B$1:$D$1,0))</f>
        <v>Medium</v>
      </c>
      <c r="H1789" s="1">
        <v>46125</v>
      </c>
      <c r="I1789" t="str">
        <v>Monitoring</v>
      </c>
      <c r="J1789" t="str">
        <v>Tracking indicator reviewed at each monitoring visit</v>
      </c>
      <c r="K1789" t="str">
        <v>Data Management Lead</v>
      </c>
      <c r="L1789">
        <f>IF(G1789="High",3,IF(G1789="Medium",2,1))</f>
        <v>2</v>
      </c>
    </row>
    <row r="1790">
      <c r="A1790" t="str">
        <v>R-01789</v>
      </c>
      <c r="B1790" t="str">
        <v>S-0299</v>
      </c>
      <c r="C1790" t="str">
        <v>Operational</v>
      </c>
      <c r="D1790" t="str">
        <v>Key equipment calibration/certification renewal pending</v>
      </c>
      <c r="E1790" t="str">
        <v>Low</v>
      </c>
      <c r="F1790" t="str">
        <v>Low</v>
      </c>
      <c r="G1790" t="str">
        <f>INDEX(Risk_Matrix!$B$2:$D$4,MATCH(E1790,Risk_Matrix!$A$2:$A$4,0),MATCH(F1790,Risk_Matrix!$B$1:$D$1,0))</f>
        <v>Low</v>
      </c>
      <c r="H1790" s="1">
        <v>46200</v>
      </c>
      <c r="I1790" t="str">
        <v>Open</v>
      </c>
      <c r="J1790" t="str">
        <v>Action plan pending sponsor/site review</v>
      </c>
      <c r="K1790" t="str">
        <v>Clinical Ops Manager</v>
      </c>
      <c r="L1790">
        <f>IF(G1790="High",3,IF(G1790="Medium",2,1))</f>
        <v>1</v>
      </c>
    </row>
    <row r="1791">
      <c r="A1791" t="str">
        <v>R-01790</v>
      </c>
      <c r="B1791" t="str">
        <v>S-0299</v>
      </c>
      <c r="C1791" t="str">
        <v>Compliance</v>
      </c>
      <c r="D1791" t="str">
        <v>Informed consent documentation gap flagged in last internal audit</v>
      </c>
      <c r="E1791" t="str">
        <v>Medium</v>
      </c>
      <c r="F1791" t="str">
        <v>Medium</v>
      </c>
      <c r="G1791" t="str">
        <f>INDEX(Risk_Matrix!$B$2:$D$4,MATCH(E1791,Risk_Matrix!$A$2:$A$4,0),MATCH(F1791,Risk_Matrix!$B$1:$D$1,0))</f>
        <v>Medium</v>
      </c>
      <c r="H1791" s="1">
        <v>46201</v>
      </c>
      <c r="I1791" t="str">
        <v>Monitoring</v>
      </c>
      <c r="J1791" t="str">
        <v>Tracking indicator reviewed at each monitoring visit</v>
      </c>
      <c r="K1791" t="str">
        <v>Data Management Lead</v>
      </c>
      <c r="L1791">
        <f>IF(G1791="High",3,IF(G1791="Medium",2,1))</f>
        <v>2</v>
      </c>
    </row>
    <row r="1792">
      <c r="A1792" t="str">
        <v>R-01791</v>
      </c>
      <c r="B1792" t="str">
        <v>S-0299</v>
      </c>
      <c r="C1792" t="str">
        <v>Enrollment</v>
      </c>
      <c r="D1792" t="str">
        <v>Screen failure rate above regional average in past studies</v>
      </c>
      <c r="E1792" t="str">
        <v>Low</v>
      </c>
      <c r="F1792" t="str">
        <v>Low</v>
      </c>
      <c r="G1792" t="str">
        <f>INDEX(Risk_Matrix!$B$2:$D$4,MATCH(E1792,Risk_Matrix!$A$2:$A$4,0),MATCH(F1792,Risk_Matrix!$B$1:$D$1,0))</f>
        <v>Low</v>
      </c>
      <c r="H1792" s="1">
        <v>46080</v>
      </c>
      <c r="I1792" t="str">
        <v>Mitigated</v>
      </c>
      <c r="J1792" t="str">
        <v>Corrective action implemented; monitored at next visit</v>
      </c>
      <c r="K1792" t="str">
        <v>Study Start-Up Specialist</v>
      </c>
      <c r="L1792">
        <f>IF(G1792="High",3,IF(G1792="Medium",2,1))</f>
        <v>1</v>
      </c>
    </row>
    <row r="1793">
      <c r="A1793" t="str">
        <v>R-01792</v>
      </c>
      <c r="B1793" t="str">
        <v>S-0299</v>
      </c>
      <c r="C1793" t="str">
        <v>Competitive</v>
      </c>
      <c r="D1793" t="str">
        <v>One or more competing trials recruiting the same indication nearby</v>
      </c>
      <c r="E1793" t="str">
        <v>Medium</v>
      </c>
      <c r="F1793" t="str">
        <v>Medium</v>
      </c>
      <c r="G1793" t="str">
        <f>INDEX(Risk_Matrix!$B$2:$D$4,MATCH(E1793,Risk_Matrix!$A$2:$A$4,0),MATCH(F1793,Risk_Matrix!$B$1:$D$1,0))</f>
        <v>Medium</v>
      </c>
      <c r="H1793" s="1">
        <v>46207</v>
      </c>
      <c r="I1793" t="str">
        <v>Open</v>
      </c>
      <c r="J1793" t="str">
        <v>Mitigation plan to be defined during site initiation visit</v>
      </c>
      <c r="K1793" t="str">
        <v>Clinical Ops Manager</v>
      </c>
      <c r="L1793">
        <f>IF(G1793="High",3,IF(G1793="Medium",2,1))</f>
        <v>2</v>
      </c>
    </row>
    <row r="1794">
      <c r="A1794" t="str">
        <v>R-01793</v>
      </c>
      <c r="B1794" t="str">
        <v>S-0299</v>
      </c>
      <c r="C1794" t="str">
        <v>Regulatory</v>
      </c>
      <c r="D1794" t="str">
        <v>Local ethics committee review queue longer than regional average</v>
      </c>
      <c r="E1794" t="str">
        <v>Low</v>
      </c>
      <c r="F1794" t="str">
        <v>Low</v>
      </c>
      <c r="G1794" t="str">
        <f>INDEX(Risk_Matrix!$B$2:$D$4,MATCH(E1794,Risk_Matrix!$A$2:$A$4,0),MATCH(F1794,Risk_Matrix!$B$1:$D$1,0))</f>
        <v>Low</v>
      </c>
      <c r="H1794" s="1">
        <v>46227</v>
      </c>
      <c r="I1794" t="str">
        <v>Mitigated</v>
      </c>
      <c r="J1794" t="str">
        <v>Mitigation actions completed; residual risk accepted</v>
      </c>
      <c r="K1794" t="str">
        <v>Regulatory Affairs Lead</v>
      </c>
      <c r="L1794">
        <f>IF(G1794="High",3,IF(G1794="Medium",2,1))</f>
        <v>1</v>
      </c>
    </row>
    <row r="1795">
      <c r="A1795" t="str">
        <v>R-01794</v>
      </c>
      <c r="B1795" t="str">
        <v>S-0299</v>
      </c>
      <c r="C1795" t="str">
        <v>Data Integrity</v>
      </c>
      <c r="D1795" t="str">
        <v>Source data verification gap flagged in a previous monitoring visit</v>
      </c>
      <c r="E1795" t="str">
        <v>Medium</v>
      </c>
      <c r="F1795" t="str">
        <v>High</v>
      </c>
      <c r="G1795" t="str">
        <f>INDEX(Risk_Matrix!$B$2:$D$4,MATCH(E1795,Risk_Matrix!$A$2:$A$4,0),MATCH(F1795,Risk_Matrix!$B$1:$D$1,0))</f>
        <v>High</v>
      </c>
      <c r="H1795" s="1">
        <v>46206</v>
      </c>
      <c r="I1795" t="str">
        <v>Monitoring</v>
      </c>
      <c r="J1795" t="str">
        <v>Tracking indicator reviewed at each monitoring visit</v>
      </c>
      <c r="K1795" t="str">
        <v>Data Management Lead</v>
      </c>
      <c r="L1795">
        <f>IF(G1795="High",3,IF(G1795="Medium",2,1))</f>
        <v>3</v>
      </c>
    </row>
    <row r="1796">
      <c r="A1796" t="str">
        <v>R-01795</v>
      </c>
      <c r="B1796" t="str">
        <v>S-0300</v>
      </c>
      <c r="C1796" t="str">
        <v>Operational</v>
      </c>
      <c r="D1796" t="str">
        <v>Clinical coordinator role currently open, may delay start-up</v>
      </c>
      <c r="E1796" t="str">
        <v>Low</v>
      </c>
      <c r="F1796" t="str">
        <v>Medium</v>
      </c>
      <c r="G1796" t="str">
        <f>INDEX(Risk_Matrix!$B$2:$D$4,MATCH(E1796,Risk_Matrix!$A$2:$A$4,0),MATCH(F1796,Risk_Matrix!$B$1:$D$1,0))</f>
        <v>Low</v>
      </c>
      <c r="H1796" s="1">
        <v>46083</v>
      </c>
      <c r="I1796" t="str">
        <v>Closed</v>
      </c>
      <c r="J1796" t="str">
        <v>Resolved; no further action required</v>
      </c>
      <c r="K1796" t="str">
        <v>Clinical Ops Manager</v>
      </c>
      <c r="L1796">
        <f>IF(G1796="High",3,IF(G1796="Medium",2,1))</f>
        <v>1</v>
      </c>
    </row>
    <row r="1797">
      <c r="A1797" t="str">
        <v>R-01796</v>
      </c>
      <c r="B1797" t="str">
        <v>S-0300</v>
      </c>
      <c r="C1797" t="str">
        <v>Compliance</v>
      </c>
      <c r="D1797" t="str">
        <v>Minor protocol deviation noted in a prior trial at this site</v>
      </c>
      <c r="E1797" t="str">
        <v>Medium</v>
      </c>
      <c r="F1797" t="str">
        <v>Low</v>
      </c>
      <c r="G1797" t="str">
        <f>INDEX(Risk_Matrix!$B$2:$D$4,MATCH(E1797,Risk_Matrix!$A$2:$A$4,0),MATCH(F1797,Risk_Matrix!$B$1:$D$1,0))</f>
        <v>Low</v>
      </c>
      <c r="H1797" s="1">
        <v>46150</v>
      </c>
      <c r="I1797" t="str">
        <v>Monitoring</v>
      </c>
      <c r="J1797" t="str">
        <v>Tracking indicator reviewed at each monitoring visit</v>
      </c>
      <c r="K1797" t="str">
        <v>Regulatory Affairs Lead</v>
      </c>
      <c r="L1797">
        <f>IF(G1797="High",3,IF(G1797="Medium",2,1))</f>
        <v>1</v>
      </c>
    </row>
    <row r="1798">
      <c r="A1798" t="str">
        <v>R-01797</v>
      </c>
      <c r="B1798" t="str">
        <v>S-0300</v>
      </c>
      <c r="C1798" t="str">
        <v>Enrollment</v>
      </c>
      <c r="D1798" t="str">
        <v>Screen failure rate above regional average in past studies</v>
      </c>
      <c r="E1798" t="str">
        <v>Low</v>
      </c>
      <c r="F1798" t="str">
        <v>Low</v>
      </c>
      <c r="G1798" t="str">
        <f>INDEX(Risk_Matrix!$B$2:$D$4,MATCH(E1798,Risk_Matrix!$A$2:$A$4,0),MATCH(F1798,Risk_Matrix!$B$1:$D$1,0))</f>
        <v>Low</v>
      </c>
      <c r="H1798" s="1">
        <v>46212</v>
      </c>
      <c r="I1798" t="str">
        <v>Mitigated</v>
      </c>
      <c r="J1798" t="str">
        <v>Corrective action implemented; monitored at next visit</v>
      </c>
      <c r="K1798" t="str">
        <v>Site Feasibility Lead</v>
      </c>
      <c r="L1798">
        <f>IF(G1798="High",3,IF(G1798="Medium",2,1))</f>
        <v>1</v>
      </c>
    </row>
    <row r="1799">
      <c r="A1799" t="str">
        <v>R-01798</v>
      </c>
      <c r="B1799" t="str">
        <v>S-0300</v>
      </c>
      <c r="C1799" t="str">
        <v>Competitive</v>
      </c>
      <c r="D1799" t="str">
        <v>One or more competing trials recruiting the same indication nearby</v>
      </c>
      <c r="E1799" t="str">
        <v>Low</v>
      </c>
      <c r="F1799" t="str">
        <v>Medium</v>
      </c>
      <c r="G1799" t="str">
        <f>INDEX(Risk_Matrix!$B$2:$D$4,MATCH(E1799,Risk_Matrix!$A$2:$A$4,0),MATCH(F1799,Risk_Matrix!$B$1:$D$1,0))</f>
        <v>Low</v>
      </c>
      <c r="H1799" s="1">
        <v>46111</v>
      </c>
      <c r="I1799" t="str">
        <v>Mitigated</v>
      </c>
      <c r="J1799" t="str">
        <v>Mitigation actions completed; residual risk accepted</v>
      </c>
      <c r="K1799" t="str">
        <v>Regulatory Affairs Lead</v>
      </c>
      <c r="L1799">
        <f>IF(G1799="High",3,IF(G1799="Medium",2,1))</f>
        <v>1</v>
      </c>
    </row>
    <row r="1800">
      <c r="A1800" t="str">
        <v>R-01799</v>
      </c>
      <c r="B1800" t="str">
        <v>S-0300</v>
      </c>
      <c r="C1800" t="str">
        <v>Regulatory</v>
      </c>
      <c r="D1800" t="str">
        <v>Import/customs license renewal pending for investigational product</v>
      </c>
      <c r="E1800" t="str">
        <v>Low</v>
      </c>
      <c r="F1800" t="str">
        <v>Low</v>
      </c>
      <c r="G1800" t="str">
        <f>INDEX(Risk_Matrix!$B$2:$D$4,MATCH(E1800,Risk_Matrix!$A$2:$A$4,0),MATCH(F1800,Risk_Matrix!$B$1:$D$1,0))</f>
        <v>Low</v>
      </c>
      <c r="H1800" s="1">
        <v>46164</v>
      </c>
      <c r="I1800" t="str">
        <v>Open</v>
      </c>
      <c r="J1800" t="str">
        <v>Action plan pending sponsor/site review</v>
      </c>
      <c r="K1800" t="str">
        <v>Regulatory Affairs Lead</v>
      </c>
      <c r="L1800">
        <f>IF(G1800="High",3,IF(G1800="Medium",2,1))</f>
        <v>1</v>
      </c>
    </row>
    <row r="1801">
      <c r="A1801" t="str">
        <v>R-01800</v>
      </c>
      <c r="B1801" t="str">
        <v>S-0300</v>
      </c>
      <c r="C1801" t="str">
        <v>Data Integrity</v>
      </c>
      <c r="D1801" t="str">
        <v>Source data verification gap flagged in a previous monitoring visit</v>
      </c>
      <c r="E1801" t="str">
        <v>High</v>
      </c>
      <c r="F1801" t="str">
        <v>Medium</v>
      </c>
      <c r="G1801" t="str">
        <f>INDEX(Risk_Matrix!$B$2:$D$4,MATCH(E1801,Risk_Matrix!$A$2:$A$4,0),MATCH(F1801,Risk_Matrix!$B$1:$D$1,0))</f>
        <v>High</v>
      </c>
      <c r="H1801" s="1">
        <v>46207</v>
      </c>
      <c r="I1801" t="str">
        <v>Open</v>
      </c>
      <c r="J1801" t="str">
        <v>Mitigation plan to be defined during site initiation visit</v>
      </c>
      <c r="K1801" t="str">
        <v>Data Management Lead</v>
      </c>
      <c r="L1801">
        <f>IF(G1801="High",3,IF(G1801="Medium",2,1))</f>
        <v>3</v>
      </c>
    </row>
    <row r="1802">
      <c r="A1802" t="str">
        <v>R-01801</v>
      </c>
      <c r="B1802" t="str">
        <v>S-0301</v>
      </c>
      <c r="C1802" t="str">
        <v>Operational</v>
      </c>
      <c r="D1802" t="str">
        <v>Key equipment calibration/certification renewal pending</v>
      </c>
      <c r="E1802" t="str">
        <v>Medium</v>
      </c>
      <c r="F1802" t="str">
        <v>Low</v>
      </c>
      <c r="G1802" t="str">
        <f>INDEX(Risk_Matrix!$B$2:$D$4,MATCH(E1802,Risk_Matrix!$A$2:$A$4,0),MATCH(F1802,Risk_Matrix!$B$1:$D$1,0))</f>
        <v>Low</v>
      </c>
      <c r="H1802" s="1">
        <v>46191</v>
      </c>
      <c r="I1802" t="str">
        <v>Open</v>
      </c>
      <c r="J1802" t="str">
        <v>Action plan pending sponsor/site review</v>
      </c>
      <c r="K1802" t="str">
        <v>Clinical Ops Manager</v>
      </c>
      <c r="L1802">
        <f>IF(G1802="High",3,IF(G1802="Medium",2,1))</f>
        <v>1</v>
      </c>
    </row>
    <row r="1803">
      <c r="A1803" t="str">
        <v>R-01802</v>
      </c>
      <c r="B1803" t="str">
        <v>S-0301</v>
      </c>
      <c r="C1803" t="str">
        <v>Compliance</v>
      </c>
      <c r="D1803" t="str">
        <v>Informed consent documentation gap flagged in last internal audit</v>
      </c>
      <c r="E1803" t="str">
        <v>Medium</v>
      </c>
      <c r="F1803" t="str">
        <v>Low</v>
      </c>
      <c r="G1803" t="str">
        <f>INDEX(Risk_Matrix!$B$2:$D$4,MATCH(E1803,Risk_Matrix!$A$2:$A$4,0),MATCH(F1803,Risk_Matrix!$B$1:$D$1,0))</f>
        <v>Low</v>
      </c>
      <c r="H1803" s="1">
        <v>46160</v>
      </c>
      <c r="I1803" t="str">
        <v>Closed</v>
      </c>
      <c r="J1803" t="str">
        <v>Resolved; no further action required</v>
      </c>
      <c r="K1803" t="str">
        <v>Regulatory Affairs Lead</v>
      </c>
      <c r="L1803">
        <f>IF(G1803="High",3,IF(G1803="Medium",2,1))</f>
        <v>1</v>
      </c>
    </row>
    <row r="1804">
      <c r="A1804" t="str">
        <v>R-01803</v>
      </c>
      <c r="B1804" t="str">
        <v>S-0301</v>
      </c>
      <c r="C1804" t="str">
        <v>Enrollment</v>
      </c>
      <c r="D1804" t="str">
        <v>Historical seasonal enrollment slowdown observed at this site</v>
      </c>
      <c r="E1804" t="str">
        <v>Low</v>
      </c>
      <c r="F1804" t="str">
        <v>High</v>
      </c>
      <c r="G1804" t="str">
        <f>INDEX(Risk_Matrix!$B$2:$D$4,MATCH(E1804,Risk_Matrix!$A$2:$A$4,0),MATCH(F1804,Risk_Matrix!$B$1:$D$1,0))</f>
        <v>Medium</v>
      </c>
      <c r="H1804" s="1">
        <v>46078</v>
      </c>
      <c r="I1804" t="str">
        <v>Monitoring</v>
      </c>
      <c r="J1804" t="str">
        <v>Under active monitoring; escalate if trend worsens</v>
      </c>
      <c r="K1804" t="str">
        <v>Study Start-Up Specialist</v>
      </c>
      <c r="L1804">
        <f>IF(G1804="High",3,IF(G1804="Medium",2,1))</f>
        <v>2</v>
      </c>
    </row>
    <row r="1805">
      <c r="A1805" t="str">
        <v>R-01804</v>
      </c>
      <c r="B1805" t="str">
        <v>S-0301</v>
      </c>
      <c r="C1805" t="str">
        <v>Competitive</v>
      </c>
      <c r="D1805" t="str">
        <v>One or more competing trials recruiting the same indication nearby</v>
      </c>
      <c r="E1805" t="str">
        <v>Low</v>
      </c>
      <c r="F1805" t="str">
        <v>High</v>
      </c>
      <c r="G1805" t="str">
        <f>INDEX(Risk_Matrix!$B$2:$D$4,MATCH(E1805,Risk_Matrix!$A$2:$A$4,0),MATCH(F1805,Risk_Matrix!$B$1:$D$1,0))</f>
        <v>Medium</v>
      </c>
      <c r="H1805" s="1">
        <v>46140</v>
      </c>
      <c r="I1805" t="str">
        <v>Monitoring</v>
      </c>
      <c r="J1805" t="str">
        <v>Tracking indicator reviewed at each monitoring visit</v>
      </c>
      <c r="K1805" t="str">
        <v>Clinical Ops Manager</v>
      </c>
      <c r="L1805">
        <f>IF(G1805="High",3,IF(G1805="Medium",2,1))</f>
        <v>2</v>
      </c>
    </row>
    <row r="1806">
      <c r="A1806" t="str">
        <v>R-01805</v>
      </c>
      <c r="B1806" t="str">
        <v>S-0301</v>
      </c>
      <c r="C1806" t="str">
        <v>Regulatory</v>
      </c>
      <c r="D1806" t="str">
        <v>Local ethics committee review queue longer than regional average</v>
      </c>
      <c r="E1806" t="str">
        <v>Low</v>
      </c>
      <c r="F1806" t="str">
        <v>Low</v>
      </c>
      <c r="G1806" t="str">
        <f>INDEX(Risk_Matrix!$B$2:$D$4,MATCH(E1806,Risk_Matrix!$A$2:$A$4,0),MATCH(F1806,Risk_Matrix!$B$1:$D$1,0))</f>
        <v>Low</v>
      </c>
      <c r="H1806" s="1">
        <v>46171</v>
      </c>
      <c r="I1806" t="str">
        <v>Open</v>
      </c>
      <c r="J1806" t="str">
        <v>Mitigation plan to be defined during site initiation visit</v>
      </c>
      <c r="K1806" t="str">
        <v>Regulatory Affairs Lead</v>
      </c>
      <c r="L1806">
        <f>IF(G1806="High",3,IF(G1806="Medium",2,1))</f>
        <v>1</v>
      </c>
    </row>
    <row r="1807">
      <c r="A1807" t="str">
        <v>R-01806</v>
      </c>
      <c r="B1807" t="str">
        <v>S-0301</v>
      </c>
      <c r="C1807" t="str">
        <v>Data Integrity</v>
      </c>
      <c r="D1807" t="str">
        <v>Source data verification gap flagged in a previous monitoring visit</v>
      </c>
      <c r="E1807" t="str">
        <v>Medium</v>
      </c>
      <c r="F1807" t="str">
        <v>Low</v>
      </c>
      <c r="G1807" t="str">
        <f>INDEX(Risk_Matrix!$B$2:$D$4,MATCH(E1807,Risk_Matrix!$A$2:$A$4,0),MATCH(F1807,Risk_Matrix!$B$1:$D$1,0))</f>
        <v>Low</v>
      </c>
      <c r="H1807" s="1">
        <v>46186</v>
      </c>
      <c r="I1807" t="str">
        <v>Mitigated</v>
      </c>
      <c r="J1807" t="str">
        <v>Mitigation actions completed; residual risk accepted</v>
      </c>
      <c r="K1807" t="str">
        <v>Data Management Lead</v>
      </c>
      <c r="L1807">
        <f>IF(G1807="High",3,IF(G1807="Medium",2,1))</f>
        <v>1</v>
      </c>
    </row>
    <row r="1808">
      <c r="A1808" t="str">
        <v>R-01807</v>
      </c>
      <c r="B1808" t="str">
        <v>S-0302</v>
      </c>
      <c r="C1808" t="str">
        <v>Operational</v>
      </c>
      <c r="D1808" t="str">
        <v>Clinical coordinator role currently open, may delay start-up</v>
      </c>
      <c r="E1808" t="str">
        <v>Low</v>
      </c>
      <c r="F1808" t="str">
        <v>Medium</v>
      </c>
      <c r="G1808" t="str">
        <f>INDEX(Risk_Matrix!$B$2:$D$4,MATCH(E1808,Risk_Matrix!$A$2:$A$4,0),MATCH(F1808,Risk_Matrix!$B$1:$D$1,0))</f>
        <v>Low</v>
      </c>
      <c r="H1808" s="1">
        <v>46121</v>
      </c>
      <c r="I1808" t="str">
        <v>Mitigated</v>
      </c>
      <c r="J1808" t="str">
        <v>Corrective action implemented; monitored at next visit</v>
      </c>
      <c r="K1808" t="str">
        <v>Clinical Ops Manager</v>
      </c>
      <c r="L1808">
        <f>IF(G1808="High",3,IF(G1808="Medium",2,1))</f>
        <v>1</v>
      </c>
    </row>
    <row r="1809">
      <c r="A1809" t="str">
        <v>R-01808</v>
      </c>
      <c r="B1809" t="str">
        <v>S-0302</v>
      </c>
      <c r="C1809" t="str">
        <v>Compliance</v>
      </c>
      <c r="D1809" t="str">
        <v>Minor protocol deviation noted in a prior trial at this site</v>
      </c>
      <c r="E1809" t="str">
        <v>High</v>
      </c>
      <c r="F1809" t="str">
        <v>Low</v>
      </c>
      <c r="G1809" t="str">
        <f>INDEX(Risk_Matrix!$B$2:$D$4,MATCH(E1809,Risk_Matrix!$A$2:$A$4,0),MATCH(F1809,Risk_Matrix!$B$1:$D$1,0))</f>
        <v>Medium</v>
      </c>
      <c r="H1809" s="1">
        <v>46178</v>
      </c>
      <c r="I1809" t="str">
        <v>Open</v>
      </c>
      <c r="J1809" t="str">
        <v>Action plan pending sponsor/site review</v>
      </c>
      <c r="K1809" t="str">
        <v>Regulatory Affairs Lead</v>
      </c>
      <c r="L1809">
        <f>IF(G1809="High",3,IF(G1809="Medium",2,1))</f>
        <v>2</v>
      </c>
    </row>
    <row r="1810">
      <c r="A1810" t="str">
        <v>R-01809</v>
      </c>
      <c r="B1810" t="str">
        <v>S-0302</v>
      </c>
      <c r="C1810" t="str">
        <v>Enrollment</v>
      </c>
      <c r="D1810" t="str">
        <v>Screen failure rate above regional average in past studies</v>
      </c>
      <c r="E1810" t="str">
        <v>Low</v>
      </c>
      <c r="F1810" t="str">
        <v>Low</v>
      </c>
      <c r="G1810" t="str">
        <f>INDEX(Risk_Matrix!$B$2:$D$4,MATCH(E1810,Risk_Matrix!$A$2:$A$4,0),MATCH(F1810,Risk_Matrix!$B$1:$D$1,0))</f>
        <v>Low</v>
      </c>
      <c r="H1810" s="1">
        <v>46197</v>
      </c>
      <c r="I1810" t="str">
        <v>Open</v>
      </c>
      <c r="J1810" t="str">
        <v>Action plan pending sponsor/site review</v>
      </c>
      <c r="K1810" t="str">
        <v>Site Feasibility Lead</v>
      </c>
      <c r="L1810">
        <f>IF(G1810="High",3,IF(G1810="Medium",2,1))</f>
        <v>1</v>
      </c>
    </row>
    <row r="1811">
      <c r="A1811" t="str">
        <v>R-01810</v>
      </c>
      <c r="B1811" t="str">
        <v>S-0302</v>
      </c>
      <c r="C1811" t="str">
        <v>Competitive</v>
      </c>
      <c r="D1811" t="str">
        <v>Overlapping investigator commitments across concurrent trials</v>
      </c>
      <c r="E1811" t="str">
        <v>High</v>
      </c>
      <c r="F1811" t="str">
        <v>Low</v>
      </c>
      <c r="G1811" t="str">
        <f>INDEX(Risk_Matrix!$B$2:$D$4,MATCH(E1811,Risk_Matrix!$A$2:$A$4,0),MATCH(F1811,Risk_Matrix!$B$1:$D$1,0))</f>
        <v>Medium</v>
      </c>
      <c r="H1811" s="1">
        <v>46200</v>
      </c>
      <c r="I1811" t="str">
        <v>Open</v>
      </c>
      <c r="J1811" t="str">
        <v>Action plan pending sponsor/site review</v>
      </c>
      <c r="K1811" t="str">
        <v>Clinical Ops Manager</v>
      </c>
      <c r="L1811">
        <f>IF(G1811="High",3,IF(G1811="Medium",2,1))</f>
        <v>2</v>
      </c>
    </row>
    <row r="1812">
      <c r="A1812" t="str">
        <v>R-01811</v>
      </c>
      <c r="B1812" t="str">
        <v>S-0302</v>
      </c>
      <c r="C1812" t="str">
        <v>Regulatory</v>
      </c>
      <c r="D1812" t="str">
        <v>Local ethics committee review queue longer than regional average</v>
      </c>
      <c r="E1812" t="str">
        <v>Low</v>
      </c>
      <c r="F1812" t="str">
        <v>Low</v>
      </c>
      <c r="G1812" t="str">
        <f>INDEX(Risk_Matrix!$B$2:$D$4,MATCH(E1812,Risk_Matrix!$A$2:$A$4,0),MATCH(F1812,Risk_Matrix!$B$1:$D$1,0))</f>
        <v>Low</v>
      </c>
      <c r="H1812" s="1">
        <v>46158</v>
      </c>
      <c r="I1812" t="str">
        <v>Closed</v>
      </c>
      <c r="J1812" t="str">
        <v>Issue closed out following corrective action</v>
      </c>
      <c r="K1812" t="str">
        <v>Regulatory Affairs Lead</v>
      </c>
      <c r="L1812">
        <f>IF(G1812="High",3,IF(G1812="Medium",2,1))</f>
        <v>1</v>
      </c>
    </row>
    <row r="1813">
      <c r="A1813" t="str">
        <v>R-01812</v>
      </c>
      <c r="B1813" t="str">
        <v>S-0302</v>
      </c>
      <c r="C1813" t="str">
        <v>Data Integrity</v>
      </c>
      <c r="D1813" t="str">
        <v>Source data verification gap flagged in a previous monitoring visit</v>
      </c>
      <c r="E1813" t="str">
        <v>Low</v>
      </c>
      <c r="F1813" t="str">
        <v>Low</v>
      </c>
      <c r="G1813" t="str">
        <f>INDEX(Risk_Matrix!$B$2:$D$4,MATCH(E1813,Risk_Matrix!$A$2:$A$4,0),MATCH(F1813,Risk_Matrix!$B$1:$D$1,0))</f>
        <v>Low</v>
      </c>
      <c r="H1813" s="1">
        <v>46073</v>
      </c>
      <c r="I1813" t="str">
        <v>Monitoring</v>
      </c>
      <c r="J1813" t="str">
        <v>Under active monitoring; escalate if trend worsens</v>
      </c>
      <c r="K1813" t="str">
        <v>Data Management Lead</v>
      </c>
      <c r="L1813">
        <f>IF(G1813="High",3,IF(G1813="Medium",2,1))</f>
        <v>1</v>
      </c>
    </row>
    <row r="1814">
      <c r="A1814" t="str">
        <v>R-01813</v>
      </c>
      <c r="B1814" t="str">
        <v>S-0303</v>
      </c>
      <c r="C1814" t="str">
        <v>Operational</v>
      </c>
      <c r="D1814" t="str">
        <v>Key equipment calibration/certification renewal pending</v>
      </c>
      <c r="E1814" t="str">
        <v>Low</v>
      </c>
      <c r="F1814" t="str">
        <v>Medium</v>
      </c>
      <c r="G1814" t="str">
        <f>INDEX(Risk_Matrix!$B$2:$D$4,MATCH(E1814,Risk_Matrix!$A$2:$A$4,0),MATCH(F1814,Risk_Matrix!$B$1:$D$1,0))</f>
        <v>Low</v>
      </c>
      <c r="H1814" s="1">
        <v>46071</v>
      </c>
      <c r="I1814" t="str">
        <v>Mitigated</v>
      </c>
      <c r="J1814" t="str">
        <v>Corrective action implemented; monitored at next visit</v>
      </c>
      <c r="K1814" t="str">
        <v>Clinical Ops Manager</v>
      </c>
      <c r="L1814">
        <f>IF(G1814="High",3,IF(G1814="Medium",2,1))</f>
        <v>1</v>
      </c>
    </row>
    <row r="1815">
      <c r="A1815" t="str">
        <v>R-01814</v>
      </c>
      <c r="B1815" t="str">
        <v>S-0303</v>
      </c>
      <c r="C1815" t="str">
        <v>Compliance</v>
      </c>
      <c r="D1815" t="str">
        <v>GCP refresher training overdue for part of site staff</v>
      </c>
      <c r="E1815" t="str">
        <v>Medium</v>
      </c>
      <c r="F1815" t="str">
        <v>Low</v>
      </c>
      <c r="G1815" t="str">
        <f>INDEX(Risk_Matrix!$B$2:$D$4,MATCH(E1815,Risk_Matrix!$A$2:$A$4,0),MATCH(F1815,Risk_Matrix!$B$1:$D$1,0))</f>
        <v>Low</v>
      </c>
      <c r="H1815" s="1">
        <v>46153</v>
      </c>
      <c r="I1815" t="str">
        <v>Mitigated</v>
      </c>
      <c r="J1815" t="str">
        <v>Corrective action implemented; monitored at next visit</v>
      </c>
      <c r="K1815" t="str">
        <v>Regulatory Affairs Lead</v>
      </c>
      <c r="L1815">
        <f>IF(G1815="High",3,IF(G1815="Medium",2,1))</f>
        <v>1</v>
      </c>
    </row>
    <row r="1816">
      <c r="A1816" t="str">
        <v>R-01815</v>
      </c>
      <c r="B1816" t="str">
        <v>S-0303</v>
      </c>
      <c r="C1816" t="str">
        <v>Enrollment</v>
      </c>
      <c r="D1816" t="str">
        <v>Screen failure rate above regional average in past studies</v>
      </c>
      <c r="E1816" t="str">
        <v>Low</v>
      </c>
      <c r="F1816" t="str">
        <v>Medium</v>
      </c>
      <c r="G1816" t="str">
        <f>INDEX(Risk_Matrix!$B$2:$D$4,MATCH(E1816,Risk_Matrix!$A$2:$A$4,0),MATCH(F1816,Risk_Matrix!$B$1:$D$1,0))</f>
        <v>Low</v>
      </c>
      <c r="H1816" s="1">
        <v>46084</v>
      </c>
      <c r="I1816" t="str">
        <v>Closed</v>
      </c>
      <c r="J1816" t="str">
        <v>Issue closed out following corrective action</v>
      </c>
      <c r="K1816" t="str">
        <v>Study Start-Up Specialist</v>
      </c>
      <c r="L1816">
        <f>IF(G1816="High",3,IF(G1816="Medium",2,1))</f>
        <v>1</v>
      </c>
    </row>
    <row r="1817">
      <c r="A1817" t="str">
        <v>R-01816</v>
      </c>
      <c r="B1817" t="str">
        <v>S-0303</v>
      </c>
      <c r="C1817" t="str">
        <v>Competitive</v>
      </c>
      <c r="D1817" t="str">
        <v>Shared patient pool with an adjacent high-volume site</v>
      </c>
      <c r="E1817" t="str">
        <v>High</v>
      </c>
      <c r="F1817" t="str">
        <v>Medium</v>
      </c>
      <c r="G1817" t="str">
        <f>INDEX(Risk_Matrix!$B$2:$D$4,MATCH(E1817,Risk_Matrix!$A$2:$A$4,0),MATCH(F1817,Risk_Matrix!$B$1:$D$1,0))</f>
        <v>High</v>
      </c>
      <c r="H1817" s="1">
        <v>46188</v>
      </c>
      <c r="I1817" t="str">
        <v>Open</v>
      </c>
      <c r="J1817" t="str">
        <v>Mitigation plan to be defined during site initiation visit</v>
      </c>
      <c r="K1817" t="str">
        <v>Regulatory Affairs Lead</v>
      </c>
      <c r="L1817">
        <f>IF(G1817="High",3,IF(G1817="Medium",2,1))</f>
        <v>3</v>
      </c>
    </row>
    <row r="1818">
      <c r="A1818" t="str">
        <v>R-01817</v>
      </c>
      <c r="B1818" t="str">
        <v>S-0303</v>
      </c>
      <c r="C1818" t="str">
        <v>Regulatory</v>
      </c>
      <c r="D1818" t="str">
        <v>Recent local regulatory policy change may affect approval timeline</v>
      </c>
      <c r="E1818" t="str">
        <v>Low</v>
      </c>
      <c r="F1818" t="str">
        <v>Medium</v>
      </c>
      <c r="G1818" t="str">
        <f>INDEX(Risk_Matrix!$B$2:$D$4,MATCH(E1818,Risk_Matrix!$A$2:$A$4,0),MATCH(F1818,Risk_Matrix!$B$1:$D$1,0))</f>
        <v>Low</v>
      </c>
      <c r="H1818" s="1">
        <v>46106</v>
      </c>
      <c r="I1818" t="str">
        <v>Closed</v>
      </c>
      <c r="J1818" t="str">
        <v>Resolved; no further action required</v>
      </c>
      <c r="K1818" t="str">
        <v>Regulatory Affairs Lead</v>
      </c>
      <c r="L1818">
        <f>IF(G1818="High",3,IF(G1818="Medium",2,1))</f>
        <v>1</v>
      </c>
    </row>
    <row r="1819">
      <c r="A1819" t="str">
        <v>R-01818</v>
      </c>
      <c r="B1819" t="str">
        <v>S-0303</v>
      </c>
      <c r="C1819" t="str">
        <v>Data Integrity</v>
      </c>
      <c r="D1819" t="str">
        <v>Site is new to the sponsor's EDC platform, limited track record</v>
      </c>
      <c r="E1819" t="str">
        <v>Low</v>
      </c>
      <c r="F1819" t="str">
        <v>Medium</v>
      </c>
      <c r="G1819" t="str">
        <f>INDEX(Risk_Matrix!$B$2:$D$4,MATCH(E1819,Risk_Matrix!$A$2:$A$4,0),MATCH(F1819,Risk_Matrix!$B$1:$D$1,0))</f>
        <v>Low</v>
      </c>
      <c r="H1819" s="1">
        <v>46190</v>
      </c>
      <c r="I1819" t="str">
        <v>Mitigated</v>
      </c>
      <c r="J1819" t="str">
        <v>Mitigation actions completed; residual risk accepted</v>
      </c>
      <c r="K1819" t="str">
        <v>Data Management Lead</v>
      </c>
      <c r="L1819">
        <f>IF(G1819="High",3,IF(G1819="Medium",2,1))</f>
        <v>1</v>
      </c>
    </row>
    <row r="1820">
      <c r="A1820" t="str">
        <v>R-01819</v>
      </c>
      <c r="B1820" t="str">
        <v>S-0304</v>
      </c>
      <c r="C1820" t="str">
        <v>Operational</v>
      </c>
      <c r="D1820" t="str">
        <v>Key equipment calibration/certification renewal pending</v>
      </c>
      <c r="E1820" t="str">
        <v>Low</v>
      </c>
      <c r="F1820" t="str">
        <v>Low</v>
      </c>
      <c r="G1820" t="str">
        <f>INDEX(Risk_Matrix!$B$2:$D$4,MATCH(E1820,Risk_Matrix!$A$2:$A$4,0),MATCH(F1820,Risk_Matrix!$B$1:$D$1,0))</f>
        <v>Low</v>
      </c>
      <c r="H1820" s="1">
        <v>46132</v>
      </c>
      <c r="I1820" t="str">
        <v>Mitigated</v>
      </c>
      <c r="J1820" t="str">
        <v>Corrective action implemented; monitored at next visit</v>
      </c>
      <c r="K1820" t="str">
        <v>Site Feasibility Lead</v>
      </c>
      <c r="L1820">
        <f>IF(G1820="High",3,IF(G1820="Medium",2,1))</f>
        <v>1</v>
      </c>
    </row>
    <row r="1821">
      <c r="A1821" t="str">
        <v>R-01820</v>
      </c>
      <c r="B1821" t="str">
        <v>S-0304</v>
      </c>
      <c r="C1821" t="str">
        <v>Compliance</v>
      </c>
      <c r="D1821" t="str">
        <v>Prior regulatory inspection finding not yet fully closed out</v>
      </c>
      <c r="E1821" t="str">
        <v>Low</v>
      </c>
      <c r="F1821" t="str">
        <v>Low</v>
      </c>
      <c r="G1821" t="str">
        <f>INDEX(Risk_Matrix!$B$2:$D$4,MATCH(E1821,Risk_Matrix!$A$2:$A$4,0),MATCH(F1821,Risk_Matrix!$B$1:$D$1,0))</f>
        <v>Low</v>
      </c>
      <c r="H1821" s="1">
        <v>46080</v>
      </c>
      <c r="I1821" t="str">
        <v>Monitoring</v>
      </c>
      <c r="J1821" t="str">
        <v>Tracking indicator reviewed at each monitoring visit</v>
      </c>
      <c r="K1821" t="str">
        <v>Regulatory Affairs Lead</v>
      </c>
      <c r="L1821">
        <f>IF(G1821="High",3,IF(G1821="Medium",2,1))</f>
        <v>1</v>
      </c>
    </row>
    <row r="1822">
      <c r="A1822" t="str">
        <v>R-01821</v>
      </c>
      <c r="B1822" t="str">
        <v>S-0304</v>
      </c>
      <c r="C1822" t="str">
        <v>Enrollment</v>
      </c>
      <c r="D1822" t="str">
        <v>Screen failure rate above regional average in past studies</v>
      </c>
      <c r="E1822" t="str">
        <v>Low</v>
      </c>
      <c r="F1822" t="str">
        <v>Medium</v>
      </c>
      <c r="G1822" t="str">
        <f>INDEX(Risk_Matrix!$B$2:$D$4,MATCH(E1822,Risk_Matrix!$A$2:$A$4,0),MATCH(F1822,Risk_Matrix!$B$1:$D$1,0))</f>
        <v>Low</v>
      </c>
      <c r="H1822" s="1">
        <v>46234</v>
      </c>
      <c r="I1822" t="str">
        <v>Open</v>
      </c>
      <c r="J1822" t="str">
        <v>Action plan pending sponsor/site review</v>
      </c>
      <c r="K1822" t="str">
        <v>Study Start-Up Specialist</v>
      </c>
      <c r="L1822">
        <f>IF(G1822="High",3,IF(G1822="Medium",2,1))</f>
        <v>1</v>
      </c>
    </row>
    <row r="1823">
      <c r="A1823" t="str">
        <v>R-01822</v>
      </c>
      <c r="B1823" t="str">
        <v>S-0304</v>
      </c>
      <c r="C1823" t="str">
        <v>Competitive</v>
      </c>
      <c r="D1823" t="str">
        <v>Shared patient pool with an adjacent high-volume site</v>
      </c>
      <c r="E1823" t="str">
        <v>High</v>
      </c>
      <c r="F1823" t="str">
        <v>Medium</v>
      </c>
      <c r="G1823" t="str">
        <f>INDEX(Risk_Matrix!$B$2:$D$4,MATCH(E1823,Risk_Matrix!$A$2:$A$4,0),MATCH(F1823,Risk_Matrix!$B$1:$D$1,0))</f>
        <v>High</v>
      </c>
      <c r="H1823" s="1">
        <v>46222</v>
      </c>
      <c r="I1823" t="str">
        <v>Open</v>
      </c>
      <c r="J1823" t="str">
        <v>Action plan pending sponsor/site review</v>
      </c>
      <c r="K1823" t="str">
        <v>Regulatory Affairs Lead</v>
      </c>
      <c r="L1823">
        <f>IF(G1823="High",3,IF(G1823="Medium",2,1))</f>
        <v>3</v>
      </c>
    </row>
    <row r="1824">
      <c r="A1824" t="str">
        <v>R-01823</v>
      </c>
      <c r="B1824" t="str">
        <v>S-0304</v>
      </c>
      <c r="C1824" t="str">
        <v>Regulatory</v>
      </c>
      <c r="D1824" t="str">
        <v>Import/customs license renewal pending for investigational product</v>
      </c>
      <c r="E1824" t="str">
        <v>Low</v>
      </c>
      <c r="F1824" t="str">
        <v>Low</v>
      </c>
      <c r="G1824" t="str">
        <f>INDEX(Risk_Matrix!$B$2:$D$4,MATCH(E1824,Risk_Matrix!$A$2:$A$4,0),MATCH(F1824,Risk_Matrix!$B$1:$D$1,0))</f>
        <v>Low</v>
      </c>
      <c r="H1824" s="1">
        <v>46129</v>
      </c>
      <c r="I1824" t="str">
        <v>Mitigated</v>
      </c>
      <c r="J1824" t="str">
        <v>Corrective action implemented; monitored at next visit</v>
      </c>
      <c r="K1824" t="str">
        <v>Regulatory Affairs Lead</v>
      </c>
      <c r="L1824">
        <f>IF(G1824="High",3,IF(G1824="Medium",2,1))</f>
        <v>1</v>
      </c>
    </row>
    <row r="1825">
      <c r="A1825" t="str">
        <v>R-01824</v>
      </c>
      <c r="B1825" t="str">
        <v>S-0304</v>
      </c>
      <c r="C1825" t="str">
        <v>Data Integrity</v>
      </c>
      <c r="D1825" t="str">
        <v>Source data verification gap flagged in a previous monitoring visit</v>
      </c>
      <c r="E1825" t="str">
        <v>Low</v>
      </c>
      <c r="F1825" t="str">
        <v>Medium</v>
      </c>
      <c r="G1825" t="str">
        <f>INDEX(Risk_Matrix!$B$2:$D$4,MATCH(E1825,Risk_Matrix!$A$2:$A$4,0),MATCH(F1825,Risk_Matrix!$B$1:$D$1,0))</f>
        <v>Low</v>
      </c>
      <c r="H1825" s="1">
        <v>46203</v>
      </c>
      <c r="I1825" t="str">
        <v>Open</v>
      </c>
      <c r="J1825" t="str">
        <v>Mitigation plan to be defined during site initiation visit</v>
      </c>
      <c r="K1825" t="str">
        <v>Data Management Lead</v>
      </c>
      <c r="L1825">
        <f>IF(G1825="High",3,IF(G1825="Medium",2,1))</f>
        <v>1</v>
      </c>
    </row>
    <row r="1826">
      <c r="A1826" t="str">
        <v>R-01825</v>
      </c>
      <c r="B1826" t="str">
        <v>S-0305</v>
      </c>
      <c r="C1826" t="str">
        <v>Operational</v>
      </c>
      <c r="D1826" t="str">
        <v>Clinical coordinator role currently open, may delay start-up</v>
      </c>
      <c r="E1826" t="str">
        <v>Low</v>
      </c>
      <c r="F1826" t="str">
        <v>Low</v>
      </c>
      <c r="G1826" t="str">
        <f>INDEX(Risk_Matrix!$B$2:$D$4,MATCH(E1826,Risk_Matrix!$A$2:$A$4,0),MATCH(F1826,Risk_Matrix!$B$1:$D$1,0))</f>
        <v>Low</v>
      </c>
      <c r="H1826" s="1">
        <v>46175</v>
      </c>
      <c r="I1826" t="str">
        <v>Mitigated</v>
      </c>
      <c r="J1826" t="str">
        <v>Mitigation actions completed; residual risk accepted</v>
      </c>
      <c r="K1826" t="str">
        <v>Site Feasibility Lead</v>
      </c>
      <c r="L1826">
        <f>IF(G1826="High",3,IF(G1826="Medium",2,1))</f>
        <v>1</v>
      </c>
    </row>
    <row r="1827">
      <c r="A1827" t="str">
        <v>R-01826</v>
      </c>
      <c r="B1827" t="str">
        <v>S-0305</v>
      </c>
      <c r="C1827" t="str">
        <v>Compliance</v>
      </c>
      <c r="D1827" t="str">
        <v>Minor protocol deviation noted in a prior trial at this site</v>
      </c>
      <c r="E1827" t="str">
        <v>Medium</v>
      </c>
      <c r="F1827" t="str">
        <v>Low</v>
      </c>
      <c r="G1827" t="str">
        <f>INDEX(Risk_Matrix!$B$2:$D$4,MATCH(E1827,Risk_Matrix!$A$2:$A$4,0),MATCH(F1827,Risk_Matrix!$B$1:$D$1,0))</f>
        <v>Low</v>
      </c>
      <c r="H1827" s="1">
        <v>46102</v>
      </c>
      <c r="I1827" t="str">
        <v>Monitoring</v>
      </c>
      <c r="J1827" t="str">
        <v>Tracking indicator reviewed at each monitoring visit</v>
      </c>
      <c r="K1827" t="str">
        <v>Data Management Lead</v>
      </c>
      <c r="L1827">
        <f>IF(G1827="High",3,IF(G1827="Medium",2,1))</f>
        <v>1</v>
      </c>
    </row>
    <row r="1828">
      <c r="A1828" t="str">
        <v>R-01827</v>
      </c>
      <c r="B1828" t="str">
        <v>S-0305</v>
      </c>
      <c r="C1828" t="str">
        <v>Enrollment</v>
      </c>
      <c r="D1828" t="str">
        <v>Patient travel distance may affect long-term retention</v>
      </c>
      <c r="E1828" t="str">
        <v>Low</v>
      </c>
      <c r="F1828" t="str">
        <v>Low</v>
      </c>
      <c r="G1828" t="str">
        <f>INDEX(Risk_Matrix!$B$2:$D$4,MATCH(E1828,Risk_Matrix!$A$2:$A$4,0),MATCH(F1828,Risk_Matrix!$B$1:$D$1,0))</f>
        <v>Low</v>
      </c>
      <c r="H1828" s="1">
        <v>46219</v>
      </c>
      <c r="I1828" t="str">
        <v>Open</v>
      </c>
      <c r="J1828" t="str">
        <v>Mitigation plan to be defined during site initiation visit</v>
      </c>
      <c r="K1828" t="str">
        <v>Site Feasibility Lead</v>
      </c>
      <c r="L1828">
        <f>IF(G1828="High",3,IF(G1828="Medium",2,1))</f>
        <v>1</v>
      </c>
    </row>
    <row r="1829">
      <c r="A1829" t="str">
        <v>R-01828</v>
      </c>
      <c r="B1829" t="str">
        <v>S-0305</v>
      </c>
      <c r="C1829" t="str">
        <v>Competitive</v>
      </c>
      <c r="D1829" t="str">
        <v>Overlapping investigator commitments across concurrent trials</v>
      </c>
      <c r="E1829" t="str">
        <v>High</v>
      </c>
      <c r="F1829" t="str">
        <v>Low</v>
      </c>
      <c r="G1829" t="str">
        <f>INDEX(Risk_Matrix!$B$2:$D$4,MATCH(E1829,Risk_Matrix!$A$2:$A$4,0),MATCH(F1829,Risk_Matrix!$B$1:$D$1,0))</f>
        <v>Medium</v>
      </c>
      <c r="H1829" s="1">
        <v>46115</v>
      </c>
      <c r="I1829" t="str">
        <v>Monitoring</v>
      </c>
      <c r="J1829" t="str">
        <v>Tracking indicator reviewed at each monitoring visit</v>
      </c>
      <c r="K1829" t="str">
        <v>Clinical Ops Manager</v>
      </c>
      <c r="L1829">
        <f>IF(G1829="High",3,IF(G1829="Medium",2,1))</f>
        <v>2</v>
      </c>
    </row>
    <row r="1830">
      <c r="A1830" t="str">
        <v>R-01829</v>
      </c>
      <c r="B1830" t="str">
        <v>S-0305</v>
      </c>
      <c r="C1830" t="str">
        <v>Regulatory</v>
      </c>
      <c r="D1830" t="str">
        <v>Local ethics committee review queue longer than regional average</v>
      </c>
      <c r="E1830" t="str">
        <v>Medium</v>
      </c>
      <c r="F1830" t="str">
        <v>Low</v>
      </c>
      <c r="G1830" t="str">
        <f>INDEX(Risk_Matrix!$B$2:$D$4,MATCH(E1830,Risk_Matrix!$A$2:$A$4,0),MATCH(F1830,Risk_Matrix!$B$1:$D$1,0))</f>
        <v>Low</v>
      </c>
      <c r="H1830" s="1">
        <v>46222</v>
      </c>
      <c r="I1830" t="str">
        <v>Closed</v>
      </c>
      <c r="J1830" t="str">
        <v>Issue closed out following corrective action</v>
      </c>
      <c r="K1830" t="str">
        <v>Regulatory Affairs Lead</v>
      </c>
      <c r="L1830">
        <f>IF(G1830="High",3,IF(G1830="Medium",2,1))</f>
        <v>1</v>
      </c>
    </row>
    <row r="1831">
      <c r="A1831" t="str">
        <v>R-01830</v>
      </c>
      <c r="B1831" t="str">
        <v>S-0305</v>
      </c>
      <c r="C1831" t="str">
        <v>Data Integrity</v>
      </c>
      <c r="D1831" t="str">
        <v>Site is new to the sponsor's EDC platform, limited track record</v>
      </c>
      <c r="E1831" t="str">
        <v>Medium</v>
      </c>
      <c r="F1831" t="str">
        <v>Low</v>
      </c>
      <c r="G1831" t="str">
        <f>INDEX(Risk_Matrix!$B$2:$D$4,MATCH(E1831,Risk_Matrix!$A$2:$A$4,0),MATCH(F1831,Risk_Matrix!$B$1:$D$1,0))</f>
        <v>Low</v>
      </c>
      <c r="H1831" s="1">
        <v>46232</v>
      </c>
      <c r="I1831" t="str">
        <v>Monitoring</v>
      </c>
      <c r="J1831" t="str">
        <v>Under active monitoring; escalate if trend worsens</v>
      </c>
      <c r="K1831" t="str">
        <v>Data Management Lead</v>
      </c>
      <c r="L1831">
        <f>IF(G1831="High",3,IF(G1831="Medium",2,1))</f>
        <v>1</v>
      </c>
    </row>
    <row r="1832">
      <c r="A1832" t="str">
        <v>R-01831</v>
      </c>
      <c r="B1832" t="str">
        <v>S-0306</v>
      </c>
      <c r="C1832" t="str">
        <v>Operational</v>
      </c>
      <c r="D1832" t="str">
        <v>Key equipment calibration/certification renewal pending</v>
      </c>
      <c r="E1832" t="str">
        <v>Low</v>
      </c>
      <c r="F1832" t="str">
        <v>Medium</v>
      </c>
      <c r="G1832" t="str">
        <f>INDEX(Risk_Matrix!$B$2:$D$4,MATCH(E1832,Risk_Matrix!$A$2:$A$4,0),MATCH(F1832,Risk_Matrix!$B$1:$D$1,0))</f>
        <v>Low</v>
      </c>
      <c r="H1832" s="1">
        <v>46223</v>
      </c>
      <c r="I1832" t="str">
        <v>Mitigated</v>
      </c>
      <c r="J1832" t="str">
        <v>Corrective action implemented; monitored at next visit</v>
      </c>
      <c r="K1832" t="str">
        <v>Clinical Ops Manager</v>
      </c>
      <c r="L1832">
        <f>IF(G1832="High",3,IF(G1832="Medium",2,1))</f>
        <v>1</v>
      </c>
    </row>
    <row r="1833">
      <c r="A1833" t="str">
        <v>R-01832</v>
      </c>
      <c r="B1833" t="str">
        <v>S-0306</v>
      </c>
      <c r="C1833" t="str">
        <v>Compliance</v>
      </c>
      <c r="D1833" t="str">
        <v>Informed consent documentation gap flagged in last internal audit</v>
      </c>
      <c r="E1833" t="str">
        <v>High</v>
      </c>
      <c r="F1833" t="str">
        <v>Medium</v>
      </c>
      <c r="G1833" t="str">
        <f>INDEX(Risk_Matrix!$B$2:$D$4,MATCH(E1833,Risk_Matrix!$A$2:$A$4,0),MATCH(F1833,Risk_Matrix!$B$1:$D$1,0))</f>
        <v>High</v>
      </c>
      <c r="H1833" s="1">
        <v>46193</v>
      </c>
      <c r="I1833" t="str">
        <v>Open</v>
      </c>
      <c r="J1833" t="str">
        <v>Action plan pending sponsor/site review</v>
      </c>
      <c r="K1833" t="str">
        <v>Data Management Lead</v>
      </c>
      <c r="L1833">
        <f>IF(G1833="High",3,IF(G1833="Medium",2,1))</f>
        <v>3</v>
      </c>
    </row>
    <row r="1834">
      <c r="A1834" t="str">
        <v>R-01833</v>
      </c>
      <c r="B1834" t="str">
        <v>S-0306</v>
      </c>
      <c r="C1834" t="str">
        <v>Enrollment</v>
      </c>
      <c r="D1834" t="str">
        <v>Referral pipeline narrower than target eligible population</v>
      </c>
      <c r="E1834" t="str">
        <v>Low</v>
      </c>
      <c r="F1834" t="str">
        <v>High</v>
      </c>
      <c r="G1834" t="str">
        <f>INDEX(Risk_Matrix!$B$2:$D$4,MATCH(E1834,Risk_Matrix!$A$2:$A$4,0),MATCH(F1834,Risk_Matrix!$B$1:$D$1,0))</f>
        <v>Medium</v>
      </c>
      <c r="H1834" s="1">
        <v>46154</v>
      </c>
      <c r="I1834" t="str">
        <v>Mitigated</v>
      </c>
      <c r="J1834" t="str">
        <v>Corrective action implemented; monitored at next visit</v>
      </c>
      <c r="K1834" t="str">
        <v>Study Start-Up Specialist</v>
      </c>
      <c r="L1834">
        <f>IF(G1834="High",3,IF(G1834="Medium",2,1))</f>
        <v>2</v>
      </c>
    </row>
    <row r="1835">
      <c r="A1835" t="str">
        <v>R-01834</v>
      </c>
      <c r="B1835" t="str">
        <v>S-0306</v>
      </c>
      <c r="C1835" t="str">
        <v>Competitive</v>
      </c>
      <c r="D1835" t="str">
        <v>One or more competing trials recruiting the same indication nearby</v>
      </c>
      <c r="E1835" t="str">
        <v>Medium</v>
      </c>
      <c r="F1835" t="str">
        <v>Medium</v>
      </c>
      <c r="G1835" t="str">
        <f>INDEX(Risk_Matrix!$B$2:$D$4,MATCH(E1835,Risk_Matrix!$A$2:$A$4,0),MATCH(F1835,Risk_Matrix!$B$1:$D$1,0))</f>
        <v>Medium</v>
      </c>
      <c r="H1835" s="1">
        <v>46187</v>
      </c>
      <c r="I1835" t="str">
        <v>Monitoring</v>
      </c>
      <c r="J1835" t="str">
        <v>Under active monitoring; escalate if trend worsens</v>
      </c>
      <c r="K1835" t="str">
        <v>Regulatory Affairs Lead</v>
      </c>
      <c r="L1835">
        <f>IF(G1835="High",3,IF(G1835="Medium",2,1))</f>
        <v>2</v>
      </c>
    </row>
    <row r="1836">
      <c r="A1836" t="str">
        <v>R-01835</v>
      </c>
      <c r="B1836" t="str">
        <v>S-0306</v>
      </c>
      <c r="C1836" t="str">
        <v>Regulatory</v>
      </c>
      <c r="D1836" t="str">
        <v>Import/customs license renewal pending for investigational product</v>
      </c>
      <c r="E1836" t="str">
        <v>Low</v>
      </c>
      <c r="F1836" t="str">
        <v>Low</v>
      </c>
      <c r="G1836" t="str">
        <f>INDEX(Risk_Matrix!$B$2:$D$4,MATCH(E1836,Risk_Matrix!$A$2:$A$4,0),MATCH(F1836,Risk_Matrix!$B$1:$D$1,0))</f>
        <v>Low</v>
      </c>
      <c r="H1836" s="1">
        <v>46113</v>
      </c>
      <c r="I1836" t="str">
        <v>Monitoring</v>
      </c>
      <c r="J1836" t="str">
        <v>Under active monitoring; escalate if trend worsens</v>
      </c>
      <c r="K1836" t="str">
        <v>Regulatory Affairs Lead</v>
      </c>
      <c r="L1836">
        <f>IF(G1836="High",3,IF(G1836="Medium",2,1))</f>
        <v>1</v>
      </c>
    </row>
    <row r="1837">
      <c r="A1837" t="str">
        <v>R-01836</v>
      </c>
      <c r="B1837" t="str">
        <v>S-0306</v>
      </c>
      <c r="C1837" t="str">
        <v>Data Integrity</v>
      </c>
      <c r="D1837" t="str">
        <v>EDC query resolution time above sponsor benchmark historically</v>
      </c>
      <c r="E1837" t="str">
        <v>High</v>
      </c>
      <c r="F1837" t="str">
        <v>Low</v>
      </c>
      <c r="G1837" t="str">
        <f>INDEX(Risk_Matrix!$B$2:$D$4,MATCH(E1837,Risk_Matrix!$A$2:$A$4,0),MATCH(F1837,Risk_Matrix!$B$1:$D$1,0))</f>
        <v>Medium</v>
      </c>
      <c r="H1837" s="1">
        <v>46215</v>
      </c>
      <c r="I1837" t="str">
        <v>Monitoring</v>
      </c>
      <c r="J1837" t="str">
        <v>Tracking indicator reviewed at each monitoring visit</v>
      </c>
      <c r="K1837" t="str">
        <v>Data Management Lead</v>
      </c>
      <c r="L1837">
        <f>IF(G1837="High",3,IF(G1837="Medium",2,1))</f>
        <v>2</v>
      </c>
    </row>
    <row r="1838">
      <c r="A1838" t="str">
        <v>R-01837</v>
      </c>
      <c r="B1838" t="str">
        <v>S-0307</v>
      </c>
      <c r="C1838" t="str">
        <v>Operational</v>
      </c>
      <c r="D1838" t="str">
        <v>Nursing staff ratio below recommended threshold for trial volume</v>
      </c>
      <c r="E1838" t="str">
        <v>Low</v>
      </c>
      <c r="F1838" t="str">
        <v>Low</v>
      </c>
      <c r="G1838" t="str">
        <f>INDEX(Risk_Matrix!$B$2:$D$4,MATCH(E1838,Risk_Matrix!$A$2:$A$4,0),MATCH(F1838,Risk_Matrix!$B$1:$D$1,0))</f>
        <v>Low</v>
      </c>
      <c r="H1838" s="1">
        <v>46120</v>
      </c>
      <c r="I1838" t="str">
        <v>Closed</v>
      </c>
      <c r="J1838" t="str">
        <v>Resolved; no further action required</v>
      </c>
      <c r="K1838" t="str">
        <v>Clinical Ops Manager</v>
      </c>
      <c r="L1838">
        <f>IF(G1838="High",3,IF(G1838="Medium",2,1))</f>
        <v>1</v>
      </c>
    </row>
    <row r="1839">
      <c r="A1839" t="str">
        <v>R-01838</v>
      </c>
      <c r="B1839" t="str">
        <v>S-0307</v>
      </c>
      <c r="C1839" t="str">
        <v>Compliance</v>
      </c>
      <c r="D1839" t="str">
        <v>GCP refresher training overdue for part of site staff</v>
      </c>
      <c r="E1839" t="str">
        <v>Low</v>
      </c>
      <c r="F1839" t="str">
        <v>Low</v>
      </c>
      <c r="G1839" t="str">
        <f>INDEX(Risk_Matrix!$B$2:$D$4,MATCH(E1839,Risk_Matrix!$A$2:$A$4,0),MATCH(F1839,Risk_Matrix!$B$1:$D$1,0))</f>
        <v>Low</v>
      </c>
      <c r="H1839" s="1">
        <v>46136</v>
      </c>
      <c r="I1839" t="str">
        <v>Monitoring</v>
      </c>
      <c r="J1839" t="str">
        <v>Tracking indicator reviewed at each monitoring visit</v>
      </c>
      <c r="K1839" t="str">
        <v>Regulatory Affairs Lead</v>
      </c>
      <c r="L1839">
        <f>IF(G1839="High",3,IF(G1839="Medium",2,1))</f>
        <v>1</v>
      </c>
    </row>
    <row r="1840">
      <c r="A1840" t="str">
        <v>R-01839</v>
      </c>
      <c r="B1840" t="str">
        <v>S-0307</v>
      </c>
      <c r="C1840" t="str">
        <v>Enrollment</v>
      </c>
      <c r="D1840" t="str">
        <v>Screen failure rate above regional average in past studies</v>
      </c>
      <c r="E1840" t="str">
        <v>High</v>
      </c>
      <c r="F1840" t="str">
        <v>Medium</v>
      </c>
      <c r="G1840" t="str">
        <f>INDEX(Risk_Matrix!$B$2:$D$4,MATCH(E1840,Risk_Matrix!$A$2:$A$4,0),MATCH(F1840,Risk_Matrix!$B$1:$D$1,0))</f>
        <v>High</v>
      </c>
      <c r="H1840" s="1">
        <v>46113</v>
      </c>
      <c r="I1840" t="str">
        <v>Monitoring</v>
      </c>
      <c r="J1840" t="str">
        <v>Tracking indicator reviewed at each monitoring visit</v>
      </c>
      <c r="K1840" t="str">
        <v>Site Feasibility Lead</v>
      </c>
      <c r="L1840">
        <f>IF(G1840="High",3,IF(G1840="Medium",2,1))</f>
        <v>3</v>
      </c>
    </row>
    <row r="1841">
      <c r="A1841" t="str">
        <v>R-01840</v>
      </c>
      <c r="B1841" t="str">
        <v>S-0307</v>
      </c>
      <c r="C1841" t="str">
        <v>Competitive</v>
      </c>
      <c r="D1841" t="str">
        <v>Overlapping investigator commitments across concurrent trials</v>
      </c>
      <c r="E1841" t="str">
        <v>Medium</v>
      </c>
      <c r="F1841" t="str">
        <v>Medium</v>
      </c>
      <c r="G1841" t="str">
        <f>INDEX(Risk_Matrix!$B$2:$D$4,MATCH(E1841,Risk_Matrix!$A$2:$A$4,0),MATCH(F1841,Risk_Matrix!$B$1:$D$1,0))</f>
        <v>Medium</v>
      </c>
      <c r="H1841" s="1">
        <v>46190</v>
      </c>
      <c r="I1841" t="str">
        <v>Mitigated</v>
      </c>
      <c r="J1841" t="str">
        <v>Corrective action implemented; monitored at next visit</v>
      </c>
      <c r="K1841" t="str">
        <v>Regulatory Affairs Lead</v>
      </c>
      <c r="L1841">
        <f>IF(G1841="High",3,IF(G1841="Medium",2,1))</f>
        <v>2</v>
      </c>
    </row>
    <row r="1842">
      <c r="A1842" t="str">
        <v>R-01841</v>
      </c>
      <c r="B1842" t="str">
        <v>S-0307</v>
      </c>
      <c r="C1842" t="str">
        <v>Regulatory</v>
      </c>
      <c r="D1842" t="str">
        <v>Recent local regulatory policy change may affect approval timeline</v>
      </c>
      <c r="E1842" t="str">
        <v>Medium</v>
      </c>
      <c r="F1842" t="str">
        <v>High</v>
      </c>
      <c r="G1842" t="str">
        <f>INDEX(Risk_Matrix!$B$2:$D$4,MATCH(E1842,Risk_Matrix!$A$2:$A$4,0),MATCH(F1842,Risk_Matrix!$B$1:$D$1,0))</f>
        <v>High</v>
      </c>
      <c r="H1842" s="1">
        <v>46179</v>
      </c>
      <c r="I1842" t="str">
        <v>Open</v>
      </c>
      <c r="J1842" t="str">
        <v>Action plan pending sponsor/site review</v>
      </c>
      <c r="K1842" t="str">
        <v>Regulatory Affairs Lead</v>
      </c>
      <c r="L1842">
        <f>IF(G1842="High",3,IF(G1842="Medium",2,1))</f>
        <v>3</v>
      </c>
    </row>
    <row r="1843">
      <c r="A1843" t="str">
        <v>R-01842</v>
      </c>
      <c r="B1843" t="str">
        <v>S-0307</v>
      </c>
      <c r="C1843" t="str">
        <v>Data Integrity</v>
      </c>
      <c r="D1843" t="str">
        <v>Source data verification gap flagged in a previous monitoring visit</v>
      </c>
      <c r="E1843" t="str">
        <v>Medium</v>
      </c>
      <c r="F1843" t="str">
        <v>Low</v>
      </c>
      <c r="G1843" t="str">
        <f>INDEX(Risk_Matrix!$B$2:$D$4,MATCH(E1843,Risk_Matrix!$A$2:$A$4,0),MATCH(F1843,Risk_Matrix!$B$1:$D$1,0))</f>
        <v>Low</v>
      </c>
      <c r="H1843" s="1">
        <v>46214</v>
      </c>
      <c r="I1843" t="str">
        <v>Monitoring</v>
      </c>
      <c r="J1843" t="str">
        <v>Tracking indicator reviewed at each monitoring visit</v>
      </c>
      <c r="K1843" t="str">
        <v>Data Management Lead</v>
      </c>
      <c r="L1843">
        <f>IF(G1843="High",3,IF(G1843="Medium",2,1))</f>
        <v>1</v>
      </c>
    </row>
    <row r="1844">
      <c r="A1844" t="str">
        <v>R-01843</v>
      </c>
      <c r="B1844" t="str">
        <v>S-0308</v>
      </c>
      <c r="C1844" t="str">
        <v>Operational</v>
      </c>
      <c r="D1844" t="str">
        <v>Nursing staff ratio below recommended threshold for trial volume</v>
      </c>
      <c r="E1844" t="str">
        <v>Low</v>
      </c>
      <c r="F1844" t="str">
        <v>Low</v>
      </c>
      <c r="G1844" t="str">
        <f>INDEX(Risk_Matrix!$B$2:$D$4,MATCH(E1844,Risk_Matrix!$A$2:$A$4,0),MATCH(F1844,Risk_Matrix!$B$1:$D$1,0))</f>
        <v>Low</v>
      </c>
      <c r="H1844" s="1">
        <v>46055</v>
      </c>
      <c r="I1844" t="str">
        <v>Monitoring</v>
      </c>
      <c r="J1844" t="str">
        <v>Under active monitoring; escalate if trend worsens</v>
      </c>
      <c r="K1844" t="str">
        <v>Site Feasibility Lead</v>
      </c>
      <c r="L1844">
        <f>IF(G1844="High",3,IF(G1844="Medium",2,1))</f>
        <v>1</v>
      </c>
    </row>
    <row r="1845">
      <c r="A1845" t="str">
        <v>R-01844</v>
      </c>
      <c r="B1845" t="str">
        <v>S-0308</v>
      </c>
      <c r="C1845" t="str">
        <v>Compliance</v>
      </c>
      <c r="D1845" t="str">
        <v>GCP refresher training overdue for part of site staff</v>
      </c>
      <c r="E1845" t="str">
        <v>Medium</v>
      </c>
      <c r="F1845" t="str">
        <v>Medium</v>
      </c>
      <c r="G1845" t="str">
        <f>INDEX(Risk_Matrix!$B$2:$D$4,MATCH(E1845,Risk_Matrix!$A$2:$A$4,0),MATCH(F1845,Risk_Matrix!$B$1:$D$1,0))</f>
        <v>Medium</v>
      </c>
      <c r="H1845" s="1">
        <v>46173</v>
      </c>
      <c r="I1845" t="str">
        <v>Open</v>
      </c>
      <c r="J1845" t="str">
        <v>Action plan pending sponsor/site review</v>
      </c>
      <c r="K1845" t="str">
        <v>Data Management Lead</v>
      </c>
      <c r="L1845">
        <f>IF(G1845="High",3,IF(G1845="Medium",2,1))</f>
        <v>2</v>
      </c>
    </row>
    <row r="1846">
      <c r="A1846" t="str">
        <v>R-01845</v>
      </c>
      <c r="B1846" t="str">
        <v>S-0308</v>
      </c>
      <c r="C1846" t="str">
        <v>Enrollment</v>
      </c>
      <c r="D1846" t="str">
        <v>Screen failure rate above regional average in past studies</v>
      </c>
      <c r="E1846" t="str">
        <v>High</v>
      </c>
      <c r="F1846" t="str">
        <v>Low</v>
      </c>
      <c r="G1846" t="str">
        <f>INDEX(Risk_Matrix!$B$2:$D$4,MATCH(E1846,Risk_Matrix!$A$2:$A$4,0),MATCH(F1846,Risk_Matrix!$B$1:$D$1,0))</f>
        <v>Medium</v>
      </c>
      <c r="H1846" s="1">
        <v>46091</v>
      </c>
      <c r="I1846" t="str">
        <v>Monitoring</v>
      </c>
      <c r="J1846" t="str">
        <v>Under active monitoring; escalate if trend worsens</v>
      </c>
      <c r="K1846" t="str">
        <v>Site Feasibility Lead</v>
      </c>
      <c r="L1846">
        <f>IF(G1846="High",3,IF(G1846="Medium",2,1))</f>
        <v>2</v>
      </c>
    </row>
    <row r="1847">
      <c r="A1847" t="str">
        <v>R-01846</v>
      </c>
      <c r="B1847" t="str">
        <v>S-0308</v>
      </c>
      <c r="C1847" t="str">
        <v>Competitive</v>
      </c>
      <c r="D1847" t="str">
        <v>One or more competing trials recruiting the same indication nearby</v>
      </c>
      <c r="E1847" t="str">
        <v>Low</v>
      </c>
      <c r="F1847" t="str">
        <v>Low</v>
      </c>
      <c r="G1847" t="str">
        <f>INDEX(Risk_Matrix!$B$2:$D$4,MATCH(E1847,Risk_Matrix!$A$2:$A$4,0),MATCH(F1847,Risk_Matrix!$B$1:$D$1,0))</f>
        <v>Low</v>
      </c>
      <c r="H1847" s="1">
        <v>46166</v>
      </c>
      <c r="I1847" t="str">
        <v>Monitoring</v>
      </c>
      <c r="J1847" t="str">
        <v>Under active monitoring; escalate if trend worsens</v>
      </c>
      <c r="K1847" t="str">
        <v>Clinical Ops Manager</v>
      </c>
      <c r="L1847">
        <f>IF(G1847="High",3,IF(G1847="Medium",2,1))</f>
        <v>1</v>
      </c>
    </row>
    <row r="1848">
      <c r="A1848" t="str">
        <v>R-01847</v>
      </c>
      <c r="B1848" t="str">
        <v>S-0308</v>
      </c>
      <c r="C1848" t="str">
        <v>Regulatory</v>
      </c>
      <c r="D1848" t="str">
        <v>Recent local regulatory policy change may affect approval timeline</v>
      </c>
      <c r="E1848" t="str">
        <v>Medium</v>
      </c>
      <c r="F1848" t="str">
        <v>Medium</v>
      </c>
      <c r="G1848" t="str">
        <f>INDEX(Risk_Matrix!$B$2:$D$4,MATCH(E1848,Risk_Matrix!$A$2:$A$4,0),MATCH(F1848,Risk_Matrix!$B$1:$D$1,0))</f>
        <v>Medium</v>
      </c>
      <c r="H1848" s="1">
        <v>46153</v>
      </c>
      <c r="I1848" t="str">
        <v>Open</v>
      </c>
      <c r="J1848" t="str">
        <v>Mitigation plan to be defined during site initiation visit</v>
      </c>
      <c r="K1848" t="str">
        <v>Regulatory Affairs Lead</v>
      </c>
      <c r="L1848">
        <f>IF(G1848="High",3,IF(G1848="Medium",2,1))</f>
        <v>2</v>
      </c>
    </row>
    <row r="1849">
      <c r="A1849" t="str">
        <v>R-01848</v>
      </c>
      <c r="B1849" t="str">
        <v>S-0308</v>
      </c>
      <c r="C1849" t="str">
        <v>Data Integrity</v>
      </c>
      <c r="D1849" t="str">
        <v>Site is new to the sponsor's EDC platform, limited track record</v>
      </c>
      <c r="E1849" t="str">
        <v>Medium</v>
      </c>
      <c r="F1849" t="str">
        <v>High</v>
      </c>
      <c r="G1849" t="str">
        <f>INDEX(Risk_Matrix!$B$2:$D$4,MATCH(E1849,Risk_Matrix!$A$2:$A$4,0),MATCH(F1849,Risk_Matrix!$B$1:$D$1,0))</f>
        <v>High</v>
      </c>
      <c r="H1849" s="1">
        <v>46163</v>
      </c>
      <c r="I1849" t="str">
        <v>Open</v>
      </c>
      <c r="J1849" t="str">
        <v>Action plan pending sponsor/site review</v>
      </c>
      <c r="K1849" t="str">
        <v>Data Management Lead</v>
      </c>
      <c r="L1849">
        <f>IF(G1849="High",3,IF(G1849="Medium",2,1))</f>
        <v>3</v>
      </c>
    </row>
    <row r="1850">
      <c r="A1850" t="str">
        <v>R-01849</v>
      </c>
      <c r="B1850" t="str">
        <v>S-0309</v>
      </c>
      <c r="C1850" t="str">
        <v>Operational</v>
      </c>
      <c r="D1850" t="str">
        <v>Clinical coordinator role currently open, may delay start-up</v>
      </c>
      <c r="E1850" t="str">
        <v>Low</v>
      </c>
      <c r="F1850" t="str">
        <v>Medium</v>
      </c>
      <c r="G1850" t="str">
        <f>INDEX(Risk_Matrix!$B$2:$D$4,MATCH(E1850,Risk_Matrix!$A$2:$A$4,0),MATCH(F1850,Risk_Matrix!$B$1:$D$1,0))</f>
        <v>Low</v>
      </c>
      <c r="H1850" s="1">
        <v>46223</v>
      </c>
      <c r="I1850" t="str">
        <v>Closed</v>
      </c>
      <c r="J1850" t="str">
        <v>Issue closed out following corrective action</v>
      </c>
      <c r="K1850" t="str">
        <v>Site Feasibility Lead</v>
      </c>
      <c r="L1850">
        <f>IF(G1850="High",3,IF(G1850="Medium",2,1))</f>
        <v>1</v>
      </c>
    </row>
    <row r="1851">
      <c r="A1851" t="str">
        <v>R-01850</v>
      </c>
      <c r="B1851" t="str">
        <v>S-0309</v>
      </c>
      <c r="C1851" t="str">
        <v>Compliance</v>
      </c>
      <c r="D1851" t="str">
        <v>Prior regulatory inspection finding not yet fully closed out</v>
      </c>
      <c r="E1851" t="str">
        <v>High</v>
      </c>
      <c r="F1851" t="str">
        <v>Low</v>
      </c>
      <c r="G1851" t="str">
        <f>INDEX(Risk_Matrix!$B$2:$D$4,MATCH(E1851,Risk_Matrix!$A$2:$A$4,0),MATCH(F1851,Risk_Matrix!$B$1:$D$1,0))</f>
        <v>Medium</v>
      </c>
      <c r="H1851" s="1">
        <v>46198</v>
      </c>
      <c r="I1851" t="str">
        <v>Open</v>
      </c>
      <c r="J1851" t="str">
        <v>Action plan pending sponsor/site review</v>
      </c>
      <c r="K1851" t="str">
        <v>Data Management Lead</v>
      </c>
      <c r="L1851">
        <f>IF(G1851="High",3,IF(G1851="Medium",2,1))</f>
        <v>2</v>
      </c>
    </row>
    <row r="1852">
      <c r="A1852" t="str">
        <v>R-01851</v>
      </c>
      <c r="B1852" t="str">
        <v>S-0309</v>
      </c>
      <c r="C1852" t="str">
        <v>Enrollment</v>
      </c>
      <c r="D1852" t="str">
        <v>Screen failure rate above regional average in past studies</v>
      </c>
      <c r="E1852" t="str">
        <v>High</v>
      </c>
      <c r="F1852" t="str">
        <v>Low</v>
      </c>
      <c r="G1852" t="str">
        <f>INDEX(Risk_Matrix!$B$2:$D$4,MATCH(E1852,Risk_Matrix!$A$2:$A$4,0),MATCH(F1852,Risk_Matrix!$B$1:$D$1,0))</f>
        <v>Medium</v>
      </c>
      <c r="H1852" s="1">
        <v>46218</v>
      </c>
      <c r="I1852" t="str">
        <v>Open</v>
      </c>
      <c r="J1852" t="str">
        <v>Action plan pending sponsor/site review</v>
      </c>
      <c r="K1852" t="str">
        <v>Site Feasibility Lead</v>
      </c>
      <c r="L1852">
        <f>IF(G1852="High",3,IF(G1852="Medium",2,1))</f>
        <v>2</v>
      </c>
    </row>
    <row r="1853">
      <c r="A1853" t="str">
        <v>R-01852</v>
      </c>
      <c r="B1853" t="str">
        <v>S-0309</v>
      </c>
      <c r="C1853" t="str">
        <v>Competitive</v>
      </c>
      <c r="D1853" t="str">
        <v>Shared patient pool with an adjacent high-volume site</v>
      </c>
      <c r="E1853" t="str">
        <v>Medium</v>
      </c>
      <c r="F1853" t="str">
        <v>Medium</v>
      </c>
      <c r="G1853" t="str">
        <f>INDEX(Risk_Matrix!$B$2:$D$4,MATCH(E1853,Risk_Matrix!$A$2:$A$4,0),MATCH(F1853,Risk_Matrix!$B$1:$D$1,0))</f>
        <v>Medium</v>
      </c>
      <c r="H1853" s="1">
        <v>46060</v>
      </c>
      <c r="I1853" t="str">
        <v>Monitoring</v>
      </c>
      <c r="J1853" t="str">
        <v>Tracking indicator reviewed at each monitoring visit</v>
      </c>
      <c r="K1853" t="str">
        <v>Clinical Ops Manager</v>
      </c>
      <c r="L1853">
        <f>IF(G1853="High",3,IF(G1853="Medium",2,1))</f>
        <v>2</v>
      </c>
    </row>
    <row r="1854">
      <c r="A1854" t="str">
        <v>R-01853</v>
      </c>
      <c r="B1854" t="str">
        <v>S-0309</v>
      </c>
      <c r="C1854" t="str">
        <v>Regulatory</v>
      </c>
      <c r="D1854" t="str">
        <v>Local ethics committee review queue longer than regional average</v>
      </c>
      <c r="E1854" t="str">
        <v>Low</v>
      </c>
      <c r="F1854" t="str">
        <v>Low</v>
      </c>
      <c r="G1854" t="str">
        <f>INDEX(Risk_Matrix!$B$2:$D$4,MATCH(E1854,Risk_Matrix!$A$2:$A$4,0),MATCH(F1854,Risk_Matrix!$B$1:$D$1,0))</f>
        <v>Low</v>
      </c>
      <c r="H1854" s="1">
        <v>46086</v>
      </c>
      <c r="I1854" t="str">
        <v>Closed</v>
      </c>
      <c r="J1854" t="str">
        <v>Resolved; no further action required</v>
      </c>
      <c r="K1854" t="str">
        <v>Regulatory Affairs Lead</v>
      </c>
      <c r="L1854">
        <f>IF(G1854="High",3,IF(G1854="Medium",2,1))</f>
        <v>1</v>
      </c>
    </row>
    <row r="1855">
      <c r="A1855" t="str">
        <v>R-01854</v>
      </c>
      <c r="B1855" t="str">
        <v>S-0309</v>
      </c>
      <c r="C1855" t="str">
        <v>Data Integrity</v>
      </c>
      <c r="D1855" t="str">
        <v>Site is new to the sponsor's EDC platform, limited track record</v>
      </c>
      <c r="E1855" t="str">
        <v>High</v>
      </c>
      <c r="F1855" t="str">
        <v>Medium</v>
      </c>
      <c r="G1855" t="str">
        <f>INDEX(Risk_Matrix!$B$2:$D$4,MATCH(E1855,Risk_Matrix!$A$2:$A$4,0),MATCH(F1855,Risk_Matrix!$B$1:$D$1,0))</f>
        <v>High</v>
      </c>
      <c r="H1855" s="1">
        <v>46149</v>
      </c>
      <c r="I1855" t="str">
        <v>Monitoring</v>
      </c>
      <c r="J1855" t="str">
        <v>Tracking indicator reviewed at each monitoring visit</v>
      </c>
      <c r="K1855" t="str">
        <v>Data Management Lead</v>
      </c>
      <c r="L1855">
        <f>IF(G1855="High",3,IF(G1855="Medium",2,1))</f>
        <v>3</v>
      </c>
    </row>
    <row r="1856">
      <c r="A1856" t="str">
        <v>R-01855</v>
      </c>
      <c r="B1856" t="str">
        <v>S-0310</v>
      </c>
      <c r="C1856" t="str">
        <v>Operational</v>
      </c>
      <c r="D1856" t="str">
        <v>Key equipment calibration/certification renewal pending</v>
      </c>
      <c r="E1856" t="str">
        <v>Medium</v>
      </c>
      <c r="F1856" t="str">
        <v>Low</v>
      </c>
      <c r="G1856" t="str">
        <f>INDEX(Risk_Matrix!$B$2:$D$4,MATCH(E1856,Risk_Matrix!$A$2:$A$4,0),MATCH(F1856,Risk_Matrix!$B$1:$D$1,0))</f>
        <v>Low</v>
      </c>
      <c r="H1856" s="1">
        <v>46214</v>
      </c>
      <c r="I1856" t="str">
        <v>Mitigated</v>
      </c>
      <c r="J1856" t="str">
        <v>Mitigation actions completed; residual risk accepted</v>
      </c>
      <c r="K1856" t="str">
        <v>Site Feasibility Lead</v>
      </c>
      <c r="L1856">
        <f>IF(G1856="High",3,IF(G1856="Medium",2,1))</f>
        <v>1</v>
      </c>
    </row>
    <row r="1857">
      <c r="A1857" t="str">
        <v>R-01856</v>
      </c>
      <c r="B1857" t="str">
        <v>S-0310</v>
      </c>
      <c r="C1857" t="str">
        <v>Compliance</v>
      </c>
      <c r="D1857" t="str">
        <v>Minor protocol deviation noted in a prior trial at this site</v>
      </c>
      <c r="E1857" t="str">
        <v>High</v>
      </c>
      <c r="F1857" t="str">
        <v>Medium</v>
      </c>
      <c r="G1857" t="str">
        <f>INDEX(Risk_Matrix!$B$2:$D$4,MATCH(E1857,Risk_Matrix!$A$2:$A$4,0),MATCH(F1857,Risk_Matrix!$B$1:$D$1,0))</f>
        <v>High</v>
      </c>
      <c r="H1857" s="1">
        <v>46216</v>
      </c>
      <c r="I1857" t="str">
        <v>Open</v>
      </c>
      <c r="J1857" t="str">
        <v>Action plan pending sponsor/site review</v>
      </c>
      <c r="K1857" t="str">
        <v>Regulatory Affairs Lead</v>
      </c>
      <c r="L1857">
        <f>IF(G1857="High",3,IF(G1857="Medium",2,1))</f>
        <v>3</v>
      </c>
    </row>
    <row r="1858">
      <c r="A1858" t="str">
        <v>R-01857</v>
      </c>
      <c r="B1858" t="str">
        <v>S-0310</v>
      </c>
      <c r="C1858" t="str">
        <v>Enrollment</v>
      </c>
      <c r="D1858" t="str">
        <v>Screen failure rate above regional average in past studies</v>
      </c>
      <c r="E1858" t="str">
        <v>Low</v>
      </c>
      <c r="F1858" t="str">
        <v>Low</v>
      </c>
      <c r="G1858" t="str">
        <f>INDEX(Risk_Matrix!$B$2:$D$4,MATCH(E1858,Risk_Matrix!$A$2:$A$4,0),MATCH(F1858,Risk_Matrix!$B$1:$D$1,0))</f>
        <v>Low</v>
      </c>
      <c r="H1858" s="1">
        <v>46171</v>
      </c>
      <c r="I1858" t="str">
        <v>Mitigated</v>
      </c>
      <c r="J1858" t="str">
        <v>Corrective action implemented; monitored at next visit</v>
      </c>
      <c r="K1858" t="str">
        <v>Study Start-Up Specialist</v>
      </c>
      <c r="L1858">
        <f>IF(G1858="High",3,IF(G1858="Medium",2,1))</f>
        <v>1</v>
      </c>
    </row>
    <row r="1859">
      <c r="A1859" t="str">
        <v>R-01858</v>
      </c>
      <c r="B1859" t="str">
        <v>S-0310</v>
      </c>
      <c r="C1859" t="str">
        <v>Competitive</v>
      </c>
      <c r="D1859" t="str">
        <v>Overlapping investigator commitments across concurrent trials</v>
      </c>
      <c r="E1859" t="str">
        <v>Medium</v>
      </c>
      <c r="F1859" t="str">
        <v>High</v>
      </c>
      <c r="G1859" t="str">
        <f>INDEX(Risk_Matrix!$B$2:$D$4,MATCH(E1859,Risk_Matrix!$A$2:$A$4,0),MATCH(F1859,Risk_Matrix!$B$1:$D$1,0))</f>
        <v>High</v>
      </c>
      <c r="H1859" s="1">
        <v>46151</v>
      </c>
      <c r="I1859" t="str">
        <v>Open</v>
      </c>
      <c r="J1859" t="str">
        <v>Action plan pending sponsor/site review</v>
      </c>
      <c r="K1859" t="str">
        <v>Regulatory Affairs Lead</v>
      </c>
      <c r="L1859">
        <f>IF(G1859="High",3,IF(G1859="Medium",2,1))</f>
        <v>3</v>
      </c>
    </row>
    <row r="1860">
      <c r="A1860" t="str">
        <v>R-01859</v>
      </c>
      <c r="B1860" t="str">
        <v>S-0310</v>
      </c>
      <c r="C1860" t="str">
        <v>Regulatory</v>
      </c>
      <c r="D1860" t="str">
        <v>Import/customs license renewal pending for investigational product</v>
      </c>
      <c r="E1860" t="str">
        <v>Low</v>
      </c>
      <c r="F1860" t="str">
        <v>Low</v>
      </c>
      <c r="G1860" t="str">
        <f>INDEX(Risk_Matrix!$B$2:$D$4,MATCH(E1860,Risk_Matrix!$A$2:$A$4,0),MATCH(F1860,Risk_Matrix!$B$1:$D$1,0))</f>
        <v>Low</v>
      </c>
      <c r="H1860" s="1">
        <v>46062</v>
      </c>
      <c r="I1860" t="str">
        <v>Closed</v>
      </c>
      <c r="J1860" t="str">
        <v>Issue closed out following corrective action</v>
      </c>
      <c r="K1860" t="str">
        <v>Regulatory Affairs Lead</v>
      </c>
      <c r="L1860">
        <f>IF(G1860="High",3,IF(G1860="Medium",2,1))</f>
        <v>1</v>
      </c>
    </row>
    <row r="1861">
      <c r="A1861" t="str">
        <v>R-01860</v>
      </c>
      <c r="B1861" t="str">
        <v>S-0310</v>
      </c>
      <c r="C1861" t="str">
        <v>Data Integrity</v>
      </c>
      <c r="D1861" t="str">
        <v>Source data verification gap flagged in a previous monitoring visit</v>
      </c>
      <c r="E1861" t="str">
        <v>High</v>
      </c>
      <c r="F1861" t="str">
        <v>High</v>
      </c>
      <c r="G1861" t="str">
        <f>INDEX(Risk_Matrix!$B$2:$D$4,MATCH(E1861,Risk_Matrix!$A$2:$A$4,0),MATCH(F1861,Risk_Matrix!$B$1:$D$1,0))</f>
        <v>High</v>
      </c>
      <c r="H1861" s="1">
        <v>46184</v>
      </c>
      <c r="I1861" t="str">
        <v>Mitigated</v>
      </c>
      <c r="J1861" t="str">
        <v>Corrective action implemented; monitored at next visit</v>
      </c>
      <c r="K1861" t="str">
        <v>Data Management Lead</v>
      </c>
      <c r="L1861">
        <f>IF(G1861="High",3,IF(G1861="Medium",2,1))</f>
        <v>3</v>
      </c>
    </row>
    <row r="1862">
      <c r="A1862" t="str">
        <v>R-01861</v>
      </c>
      <c r="B1862" t="str">
        <v>S-0311</v>
      </c>
      <c r="C1862" t="str">
        <v>Operational</v>
      </c>
      <c r="D1862" t="str">
        <v>Nursing staff ratio below recommended threshold for trial volume</v>
      </c>
      <c r="E1862" t="str">
        <v>Low</v>
      </c>
      <c r="F1862" t="str">
        <v>Low</v>
      </c>
      <c r="G1862" t="str">
        <f>INDEX(Risk_Matrix!$B$2:$D$4,MATCH(E1862,Risk_Matrix!$A$2:$A$4,0),MATCH(F1862,Risk_Matrix!$B$1:$D$1,0))</f>
        <v>Low</v>
      </c>
      <c r="H1862" s="1">
        <v>46190</v>
      </c>
      <c r="I1862" t="str">
        <v>Open</v>
      </c>
      <c r="J1862" t="str">
        <v>Mitigation plan to be defined during site initiation visit</v>
      </c>
      <c r="K1862" t="str">
        <v>Site Feasibility Lead</v>
      </c>
      <c r="L1862">
        <f>IF(G1862="High",3,IF(G1862="Medium",2,1))</f>
        <v>1</v>
      </c>
    </row>
    <row r="1863">
      <c r="A1863" t="str">
        <v>R-01862</v>
      </c>
      <c r="B1863" t="str">
        <v>S-0311</v>
      </c>
      <c r="C1863" t="str">
        <v>Compliance</v>
      </c>
      <c r="D1863" t="str">
        <v>Prior regulatory inspection finding not yet fully closed out</v>
      </c>
      <c r="E1863" t="str">
        <v>Low</v>
      </c>
      <c r="F1863" t="str">
        <v>Low</v>
      </c>
      <c r="G1863" t="str">
        <f>INDEX(Risk_Matrix!$B$2:$D$4,MATCH(E1863,Risk_Matrix!$A$2:$A$4,0),MATCH(F1863,Risk_Matrix!$B$1:$D$1,0))</f>
        <v>Low</v>
      </c>
      <c r="H1863" s="1">
        <v>46157</v>
      </c>
      <c r="I1863" t="str">
        <v>Mitigated</v>
      </c>
      <c r="J1863" t="str">
        <v>Mitigation actions completed; residual risk accepted</v>
      </c>
      <c r="K1863" t="str">
        <v>Regulatory Affairs Lead</v>
      </c>
      <c r="L1863">
        <f>IF(G1863="High",3,IF(G1863="Medium",2,1))</f>
        <v>1</v>
      </c>
    </row>
    <row r="1864">
      <c r="A1864" t="str">
        <v>R-01863</v>
      </c>
      <c r="B1864" t="str">
        <v>S-0311</v>
      </c>
      <c r="C1864" t="str">
        <v>Enrollment</v>
      </c>
      <c r="D1864" t="str">
        <v>Referral pipeline narrower than target eligible population</v>
      </c>
      <c r="E1864" t="str">
        <v>Low</v>
      </c>
      <c r="F1864" t="str">
        <v>Low</v>
      </c>
      <c r="G1864" t="str">
        <f>INDEX(Risk_Matrix!$B$2:$D$4,MATCH(E1864,Risk_Matrix!$A$2:$A$4,0),MATCH(F1864,Risk_Matrix!$B$1:$D$1,0))</f>
        <v>Low</v>
      </c>
      <c r="H1864" s="1">
        <v>46200</v>
      </c>
      <c r="I1864" t="str">
        <v>Mitigated</v>
      </c>
      <c r="J1864" t="str">
        <v>Corrective action implemented; monitored at next visit</v>
      </c>
      <c r="K1864" t="str">
        <v>Study Start-Up Specialist</v>
      </c>
      <c r="L1864">
        <f>IF(G1864="High",3,IF(G1864="Medium",2,1))</f>
        <v>1</v>
      </c>
    </row>
    <row r="1865">
      <c r="A1865" t="str">
        <v>R-01864</v>
      </c>
      <c r="B1865" t="str">
        <v>S-0311</v>
      </c>
      <c r="C1865" t="str">
        <v>Competitive</v>
      </c>
      <c r="D1865" t="str">
        <v>Overlapping investigator commitments across concurrent trials</v>
      </c>
      <c r="E1865" t="str">
        <v>Low</v>
      </c>
      <c r="F1865" t="str">
        <v>Low</v>
      </c>
      <c r="G1865" t="str">
        <f>INDEX(Risk_Matrix!$B$2:$D$4,MATCH(E1865,Risk_Matrix!$A$2:$A$4,0),MATCH(F1865,Risk_Matrix!$B$1:$D$1,0))</f>
        <v>Low</v>
      </c>
      <c r="H1865" s="1">
        <v>46230</v>
      </c>
      <c r="I1865" t="str">
        <v>Open</v>
      </c>
      <c r="J1865" t="str">
        <v>Mitigation plan to be defined during site initiation visit</v>
      </c>
      <c r="K1865" t="str">
        <v>Clinical Ops Manager</v>
      </c>
      <c r="L1865">
        <f>IF(G1865="High",3,IF(G1865="Medium",2,1))</f>
        <v>1</v>
      </c>
    </row>
    <row r="1866">
      <c r="A1866" t="str">
        <v>R-01865</v>
      </c>
      <c r="B1866" t="str">
        <v>S-0311</v>
      </c>
      <c r="C1866" t="str">
        <v>Regulatory</v>
      </c>
      <c r="D1866" t="str">
        <v>Recent local regulatory policy change may affect approval timeline</v>
      </c>
      <c r="E1866" t="str">
        <v>High</v>
      </c>
      <c r="F1866" t="str">
        <v>Medium</v>
      </c>
      <c r="G1866" t="str">
        <f>INDEX(Risk_Matrix!$B$2:$D$4,MATCH(E1866,Risk_Matrix!$A$2:$A$4,0),MATCH(F1866,Risk_Matrix!$B$1:$D$1,0))</f>
        <v>High</v>
      </c>
      <c r="H1866" s="1">
        <v>46136</v>
      </c>
      <c r="I1866" t="str">
        <v>Monitoring</v>
      </c>
      <c r="J1866" t="str">
        <v>Under active monitoring; escalate if trend worsens</v>
      </c>
      <c r="K1866" t="str">
        <v>Regulatory Affairs Lead</v>
      </c>
      <c r="L1866">
        <f>IF(G1866="High",3,IF(G1866="Medium",2,1))</f>
        <v>3</v>
      </c>
    </row>
    <row r="1867">
      <c r="A1867" t="str">
        <v>R-01866</v>
      </c>
      <c r="B1867" t="str">
        <v>S-0311</v>
      </c>
      <c r="C1867" t="str">
        <v>Data Integrity</v>
      </c>
      <c r="D1867" t="str">
        <v>Site is new to the sponsor's EDC platform, limited track record</v>
      </c>
      <c r="E1867" t="str">
        <v>Medium</v>
      </c>
      <c r="F1867" t="str">
        <v>Medium</v>
      </c>
      <c r="G1867" t="str">
        <f>INDEX(Risk_Matrix!$B$2:$D$4,MATCH(E1867,Risk_Matrix!$A$2:$A$4,0),MATCH(F1867,Risk_Matrix!$B$1:$D$1,0))</f>
        <v>Medium</v>
      </c>
      <c r="H1867" s="1">
        <v>46218</v>
      </c>
      <c r="I1867" t="str">
        <v>Open</v>
      </c>
      <c r="J1867" t="str">
        <v>Mitigation plan to be defined during site initiation visit</v>
      </c>
      <c r="K1867" t="str">
        <v>Data Management Lead</v>
      </c>
      <c r="L1867">
        <f>IF(G1867="High",3,IF(G1867="Medium",2,1))</f>
        <v>2</v>
      </c>
    </row>
    <row r="1868">
      <c r="A1868" t="str">
        <v>R-01867</v>
      </c>
      <c r="B1868" t="str">
        <v>S-0312</v>
      </c>
      <c r="C1868" t="str">
        <v>Operational</v>
      </c>
      <c r="D1868" t="str">
        <v>Key equipment calibration/certification renewal pending</v>
      </c>
      <c r="E1868" t="str">
        <v>Low</v>
      </c>
      <c r="F1868" t="str">
        <v>Low</v>
      </c>
      <c r="G1868" t="str">
        <f>INDEX(Risk_Matrix!$B$2:$D$4,MATCH(E1868,Risk_Matrix!$A$2:$A$4,0),MATCH(F1868,Risk_Matrix!$B$1:$D$1,0))</f>
        <v>Low</v>
      </c>
      <c r="H1868" s="1">
        <v>46104</v>
      </c>
      <c r="I1868" t="str">
        <v>Monitoring</v>
      </c>
      <c r="J1868" t="str">
        <v>Under active monitoring; escalate if trend worsens</v>
      </c>
      <c r="K1868" t="str">
        <v>Clinical Ops Manager</v>
      </c>
      <c r="L1868">
        <f>IF(G1868="High",3,IF(G1868="Medium",2,1))</f>
        <v>1</v>
      </c>
    </row>
    <row r="1869">
      <c r="A1869" t="str">
        <v>R-01868</v>
      </c>
      <c r="B1869" t="str">
        <v>S-0312</v>
      </c>
      <c r="C1869" t="str">
        <v>Compliance</v>
      </c>
      <c r="D1869" t="str">
        <v>Minor protocol deviation noted in a prior trial at this site</v>
      </c>
      <c r="E1869" t="str">
        <v>Medium</v>
      </c>
      <c r="F1869" t="str">
        <v>Low</v>
      </c>
      <c r="G1869" t="str">
        <f>INDEX(Risk_Matrix!$B$2:$D$4,MATCH(E1869,Risk_Matrix!$A$2:$A$4,0),MATCH(F1869,Risk_Matrix!$B$1:$D$1,0))</f>
        <v>Low</v>
      </c>
      <c r="H1869" s="1">
        <v>46198</v>
      </c>
      <c r="I1869" t="str">
        <v>Monitoring</v>
      </c>
      <c r="J1869" t="str">
        <v>Tracking indicator reviewed at each monitoring visit</v>
      </c>
      <c r="K1869" t="str">
        <v>Data Management Lead</v>
      </c>
      <c r="L1869">
        <f>IF(G1869="High",3,IF(G1869="Medium",2,1))</f>
        <v>1</v>
      </c>
    </row>
    <row r="1870">
      <c r="A1870" t="str">
        <v>R-01869</v>
      </c>
      <c r="B1870" t="str">
        <v>S-0312</v>
      </c>
      <c r="C1870" t="str">
        <v>Enrollment</v>
      </c>
      <c r="D1870" t="str">
        <v>Historical seasonal enrollment slowdown observed at this site</v>
      </c>
      <c r="E1870" t="str">
        <v>Low</v>
      </c>
      <c r="F1870" t="str">
        <v>Low</v>
      </c>
      <c r="G1870" t="str">
        <f>INDEX(Risk_Matrix!$B$2:$D$4,MATCH(E1870,Risk_Matrix!$A$2:$A$4,0),MATCH(F1870,Risk_Matrix!$B$1:$D$1,0))</f>
        <v>Low</v>
      </c>
      <c r="H1870" s="1">
        <v>46142</v>
      </c>
      <c r="I1870" t="str">
        <v>Mitigated</v>
      </c>
      <c r="J1870" t="str">
        <v>Corrective action implemented; monitored at next visit</v>
      </c>
      <c r="K1870" t="str">
        <v>Site Feasibility Lead</v>
      </c>
      <c r="L1870">
        <f>IF(G1870="High",3,IF(G1870="Medium",2,1))</f>
        <v>1</v>
      </c>
    </row>
    <row r="1871">
      <c r="A1871" t="str">
        <v>R-01870</v>
      </c>
      <c r="B1871" t="str">
        <v>S-0312</v>
      </c>
      <c r="C1871" t="str">
        <v>Competitive</v>
      </c>
      <c r="D1871" t="str">
        <v>Overlapping investigator commitments across concurrent trials</v>
      </c>
      <c r="E1871" t="str">
        <v>Medium</v>
      </c>
      <c r="F1871" t="str">
        <v>Low</v>
      </c>
      <c r="G1871" t="str">
        <f>INDEX(Risk_Matrix!$B$2:$D$4,MATCH(E1871,Risk_Matrix!$A$2:$A$4,0),MATCH(F1871,Risk_Matrix!$B$1:$D$1,0))</f>
        <v>Low</v>
      </c>
      <c r="H1871" s="1">
        <v>46212</v>
      </c>
      <c r="I1871" t="str">
        <v>Mitigated</v>
      </c>
      <c r="J1871" t="str">
        <v>Mitigation actions completed; residual risk accepted</v>
      </c>
      <c r="K1871" t="str">
        <v>Regulatory Affairs Lead</v>
      </c>
      <c r="L1871">
        <f>IF(G1871="High",3,IF(G1871="Medium",2,1))</f>
        <v>1</v>
      </c>
    </row>
    <row r="1872">
      <c r="A1872" t="str">
        <v>R-01871</v>
      </c>
      <c r="B1872" t="str">
        <v>S-0312</v>
      </c>
      <c r="C1872" t="str">
        <v>Regulatory</v>
      </c>
      <c r="D1872" t="str">
        <v>Local ethics committee review queue longer than regional average</v>
      </c>
      <c r="E1872" t="str">
        <v>Medium</v>
      </c>
      <c r="F1872" t="str">
        <v>High</v>
      </c>
      <c r="G1872" t="str">
        <f>INDEX(Risk_Matrix!$B$2:$D$4,MATCH(E1872,Risk_Matrix!$A$2:$A$4,0),MATCH(F1872,Risk_Matrix!$B$1:$D$1,0))</f>
        <v>High</v>
      </c>
      <c r="H1872" s="1">
        <v>46215</v>
      </c>
      <c r="I1872" t="str">
        <v>Monitoring</v>
      </c>
      <c r="J1872" t="str">
        <v>Under active monitoring; escalate if trend worsens</v>
      </c>
      <c r="K1872" t="str">
        <v>Regulatory Affairs Lead</v>
      </c>
      <c r="L1872">
        <f>IF(G1872="High",3,IF(G1872="Medium",2,1))</f>
        <v>3</v>
      </c>
    </row>
    <row r="1873">
      <c r="A1873" t="str">
        <v>R-01872</v>
      </c>
      <c r="B1873" t="str">
        <v>S-0312</v>
      </c>
      <c r="C1873" t="str">
        <v>Data Integrity</v>
      </c>
      <c r="D1873" t="str">
        <v>EDC query resolution time above sponsor benchmark historically</v>
      </c>
      <c r="E1873" t="str">
        <v>Low</v>
      </c>
      <c r="F1873" t="str">
        <v>Low</v>
      </c>
      <c r="G1873" t="str">
        <f>INDEX(Risk_Matrix!$B$2:$D$4,MATCH(E1873,Risk_Matrix!$A$2:$A$4,0),MATCH(F1873,Risk_Matrix!$B$1:$D$1,0))</f>
        <v>Low</v>
      </c>
      <c r="H1873" s="1">
        <v>46115</v>
      </c>
      <c r="I1873" t="str">
        <v>Monitoring</v>
      </c>
      <c r="J1873" t="str">
        <v>Under active monitoring; escalate if trend worsens</v>
      </c>
      <c r="K1873" t="str">
        <v>Data Management Lead</v>
      </c>
      <c r="L1873">
        <f>IF(G1873="High",3,IF(G1873="Medium",2,1))</f>
        <v>1</v>
      </c>
    </row>
    <row r="1874">
      <c r="A1874" t="str">
        <v>R-01873</v>
      </c>
      <c r="B1874" t="str">
        <v>S-0313</v>
      </c>
      <c r="C1874" t="str">
        <v>Operational</v>
      </c>
      <c r="D1874" t="str">
        <v>Key equipment calibration/certification renewal pending</v>
      </c>
      <c r="E1874" t="str">
        <v>High</v>
      </c>
      <c r="F1874" t="str">
        <v>Low</v>
      </c>
      <c r="G1874" t="str">
        <f>INDEX(Risk_Matrix!$B$2:$D$4,MATCH(E1874,Risk_Matrix!$A$2:$A$4,0),MATCH(F1874,Risk_Matrix!$B$1:$D$1,0))</f>
        <v>Medium</v>
      </c>
      <c r="H1874" s="1">
        <v>46221</v>
      </c>
      <c r="I1874" t="str">
        <v>Mitigated</v>
      </c>
      <c r="J1874" t="str">
        <v>Corrective action implemented; monitored at next visit</v>
      </c>
      <c r="K1874" t="str">
        <v>Clinical Ops Manager</v>
      </c>
      <c r="L1874">
        <f>IF(G1874="High",3,IF(G1874="Medium",2,1))</f>
        <v>2</v>
      </c>
    </row>
    <row r="1875">
      <c r="A1875" t="str">
        <v>R-01874</v>
      </c>
      <c r="B1875" t="str">
        <v>S-0313</v>
      </c>
      <c r="C1875" t="str">
        <v>Compliance</v>
      </c>
      <c r="D1875" t="str">
        <v>Minor protocol deviation noted in a prior trial at this site</v>
      </c>
      <c r="E1875" t="str">
        <v>Low</v>
      </c>
      <c r="F1875" t="str">
        <v>Low</v>
      </c>
      <c r="G1875" t="str">
        <f>INDEX(Risk_Matrix!$B$2:$D$4,MATCH(E1875,Risk_Matrix!$A$2:$A$4,0),MATCH(F1875,Risk_Matrix!$B$1:$D$1,0))</f>
        <v>Low</v>
      </c>
      <c r="H1875" s="1">
        <v>46228</v>
      </c>
      <c r="I1875" t="str">
        <v>Mitigated</v>
      </c>
      <c r="J1875" t="str">
        <v>Corrective action implemented; monitored at next visit</v>
      </c>
      <c r="K1875" t="str">
        <v>Data Management Lead</v>
      </c>
      <c r="L1875">
        <f>IF(G1875="High",3,IF(G1875="Medium",2,1))</f>
        <v>1</v>
      </c>
    </row>
    <row r="1876">
      <c r="A1876" t="str">
        <v>R-01875</v>
      </c>
      <c r="B1876" t="str">
        <v>S-0313</v>
      </c>
      <c r="C1876" t="str">
        <v>Enrollment</v>
      </c>
      <c r="D1876" t="str">
        <v>Referral pipeline narrower than target eligible population</v>
      </c>
      <c r="E1876" t="str">
        <v>Low</v>
      </c>
      <c r="F1876" t="str">
        <v>Low</v>
      </c>
      <c r="G1876" t="str">
        <f>INDEX(Risk_Matrix!$B$2:$D$4,MATCH(E1876,Risk_Matrix!$A$2:$A$4,0),MATCH(F1876,Risk_Matrix!$B$1:$D$1,0))</f>
        <v>Low</v>
      </c>
      <c r="H1876" s="1">
        <v>46198</v>
      </c>
      <c r="I1876" t="str">
        <v>Monitoring</v>
      </c>
      <c r="J1876" t="str">
        <v>Under active monitoring; escalate if trend worsens</v>
      </c>
      <c r="K1876" t="str">
        <v>Site Feasibility Lead</v>
      </c>
      <c r="L1876">
        <f>IF(G1876="High",3,IF(G1876="Medium",2,1))</f>
        <v>1</v>
      </c>
    </row>
    <row r="1877">
      <c r="A1877" t="str">
        <v>R-01876</v>
      </c>
      <c r="B1877" t="str">
        <v>S-0313</v>
      </c>
      <c r="C1877" t="str">
        <v>Competitive</v>
      </c>
      <c r="D1877" t="str">
        <v>Overlapping investigator commitments across concurrent trials</v>
      </c>
      <c r="E1877" t="str">
        <v>High</v>
      </c>
      <c r="F1877" t="str">
        <v>High</v>
      </c>
      <c r="G1877" t="str">
        <f>INDEX(Risk_Matrix!$B$2:$D$4,MATCH(E1877,Risk_Matrix!$A$2:$A$4,0),MATCH(F1877,Risk_Matrix!$B$1:$D$1,0))</f>
        <v>High</v>
      </c>
      <c r="H1877" s="1">
        <v>46186</v>
      </c>
      <c r="I1877" t="str">
        <v>Open</v>
      </c>
      <c r="J1877" t="str">
        <v>Action plan pending sponsor/site review</v>
      </c>
      <c r="K1877" t="str">
        <v>Regulatory Affairs Lead</v>
      </c>
      <c r="L1877">
        <f>IF(G1877="High",3,IF(G1877="Medium",2,1))</f>
        <v>3</v>
      </c>
    </row>
    <row r="1878">
      <c r="A1878" t="str">
        <v>R-01877</v>
      </c>
      <c r="B1878" t="str">
        <v>S-0313</v>
      </c>
      <c r="C1878" t="str">
        <v>Regulatory</v>
      </c>
      <c r="D1878" t="str">
        <v>Import/customs license renewal pending for investigational product</v>
      </c>
      <c r="E1878" t="str">
        <v>Medium</v>
      </c>
      <c r="F1878" t="str">
        <v>Medium</v>
      </c>
      <c r="G1878" t="str">
        <f>INDEX(Risk_Matrix!$B$2:$D$4,MATCH(E1878,Risk_Matrix!$A$2:$A$4,0),MATCH(F1878,Risk_Matrix!$B$1:$D$1,0))</f>
        <v>Medium</v>
      </c>
      <c r="H1878" s="1">
        <v>46126</v>
      </c>
      <c r="I1878" t="str">
        <v>Monitoring</v>
      </c>
      <c r="J1878" t="str">
        <v>Under active monitoring; escalate if trend worsens</v>
      </c>
      <c r="K1878" t="str">
        <v>Study Start-Up Specialist</v>
      </c>
      <c r="L1878">
        <f>IF(G1878="High",3,IF(G1878="Medium",2,1))</f>
        <v>2</v>
      </c>
    </row>
    <row r="1879">
      <c r="A1879" t="str">
        <v>R-01878</v>
      </c>
      <c r="B1879" t="str">
        <v>S-0313</v>
      </c>
      <c r="C1879" t="str">
        <v>Data Integrity</v>
      </c>
      <c r="D1879" t="str">
        <v>Site is new to the sponsor's EDC platform, limited track record</v>
      </c>
      <c r="E1879" t="str">
        <v>Medium</v>
      </c>
      <c r="F1879" t="str">
        <v>Low</v>
      </c>
      <c r="G1879" t="str">
        <f>INDEX(Risk_Matrix!$B$2:$D$4,MATCH(E1879,Risk_Matrix!$A$2:$A$4,0),MATCH(F1879,Risk_Matrix!$B$1:$D$1,0))</f>
        <v>Low</v>
      </c>
      <c r="H1879" s="1">
        <v>46207</v>
      </c>
      <c r="I1879" t="str">
        <v>Monitoring</v>
      </c>
      <c r="J1879" t="str">
        <v>Under active monitoring; escalate if trend worsens</v>
      </c>
      <c r="K1879" t="str">
        <v>Data Management Lead</v>
      </c>
      <c r="L1879">
        <f>IF(G1879="High",3,IF(G1879="Medium",2,1))</f>
        <v>1</v>
      </c>
    </row>
    <row r="1880">
      <c r="A1880" t="str">
        <v>R-01879</v>
      </c>
      <c r="B1880" t="str">
        <v>S-0314</v>
      </c>
      <c r="C1880" t="str">
        <v>Operational</v>
      </c>
      <c r="D1880" t="str">
        <v>Clinical coordinator role currently open, may delay start-up</v>
      </c>
      <c r="E1880" t="str">
        <v>Low</v>
      </c>
      <c r="F1880" t="str">
        <v>Low</v>
      </c>
      <c r="G1880" t="str">
        <f>INDEX(Risk_Matrix!$B$2:$D$4,MATCH(E1880,Risk_Matrix!$A$2:$A$4,0),MATCH(F1880,Risk_Matrix!$B$1:$D$1,0))</f>
        <v>Low</v>
      </c>
      <c r="H1880" s="1">
        <v>46084</v>
      </c>
      <c r="I1880" t="str">
        <v>Closed</v>
      </c>
      <c r="J1880" t="str">
        <v>Resolved; no further action required</v>
      </c>
      <c r="K1880" t="str">
        <v>Site Feasibility Lead</v>
      </c>
      <c r="L1880">
        <f>IF(G1880="High",3,IF(G1880="Medium",2,1))</f>
        <v>1</v>
      </c>
    </row>
    <row r="1881">
      <c r="A1881" t="str">
        <v>R-01880</v>
      </c>
      <c r="B1881" t="str">
        <v>S-0314</v>
      </c>
      <c r="C1881" t="str">
        <v>Compliance</v>
      </c>
      <c r="D1881" t="str">
        <v>Informed consent documentation gap flagged in last internal audit</v>
      </c>
      <c r="E1881" t="str">
        <v>Medium</v>
      </c>
      <c r="F1881" t="str">
        <v>High</v>
      </c>
      <c r="G1881" t="str">
        <f>INDEX(Risk_Matrix!$B$2:$D$4,MATCH(E1881,Risk_Matrix!$A$2:$A$4,0),MATCH(F1881,Risk_Matrix!$B$1:$D$1,0))</f>
        <v>High</v>
      </c>
      <c r="H1881" s="1">
        <v>46169</v>
      </c>
      <c r="I1881" t="str">
        <v>Open</v>
      </c>
      <c r="J1881" t="str">
        <v>Mitigation plan to be defined during site initiation visit</v>
      </c>
      <c r="K1881" t="str">
        <v>Regulatory Affairs Lead</v>
      </c>
      <c r="L1881">
        <f>IF(G1881="High",3,IF(G1881="Medium",2,1))</f>
        <v>3</v>
      </c>
    </row>
    <row r="1882">
      <c r="A1882" t="str">
        <v>R-01881</v>
      </c>
      <c r="B1882" t="str">
        <v>S-0314</v>
      </c>
      <c r="C1882" t="str">
        <v>Enrollment</v>
      </c>
      <c r="D1882" t="str">
        <v>Patient travel distance may affect long-term retention</v>
      </c>
      <c r="E1882" t="str">
        <v>Low</v>
      </c>
      <c r="F1882" t="str">
        <v>High</v>
      </c>
      <c r="G1882" t="str">
        <f>INDEX(Risk_Matrix!$B$2:$D$4,MATCH(E1882,Risk_Matrix!$A$2:$A$4,0),MATCH(F1882,Risk_Matrix!$B$1:$D$1,0))</f>
        <v>Medium</v>
      </c>
      <c r="H1882" s="1">
        <v>46158</v>
      </c>
      <c r="I1882" t="str">
        <v>Open</v>
      </c>
      <c r="J1882" t="str">
        <v>Action plan pending sponsor/site review</v>
      </c>
      <c r="K1882" t="str">
        <v>Site Feasibility Lead</v>
      </c>
      <c r="L1882">
        <f>IF(G1882="High",3,IF(G1882="Medium",2,1))</f>
        <v>2</v>
      </c>
    </row>
    <row r="1883">
      <c r="A1883" t="str">
        <v>R-01882</v>
      </c>
      <c r="B1883" t="str">
        <v>S-0314</v>
      </c>
      <c r="C1883" t="str">
        <v>Competitive</v>
      </c>
      <c r="D1883" t="str">
        <v>One or more competing trials recruiting the same indication nearby</v>
      </c>
      <c r="E1883" t="str">
        <v>Low</v>
      </c>
      <c r="F1883" t="str">
        <v>Low</v>
      </c>
      <c r="G1883" t="str">
        <f>INDEX(Risk_Matrix!$B$2:$D$4,MATCH(E1883,Risk_Matrix!$A$2:$A$4,0),MATCH(F1883,Risk_Matrix!$B$1:$D$1,0))</f>
        <v>Low</v>
      </c>
      <c r="H1883" s="1">
        <v>46143</v>
      </c>
      <c r="I1883" t="str">
        <v>Mitigated</v>
      </c>
      <c r="J1883" t="str">
        <v>Mitigation actions completed; residual risk accepted</v>
      </c>
      <c r="K1883" t="str">
        <v>Clinical Ops Manager</v>
      </c>
      <c r="L1883">
        <f>IF(G1883="High",3,IF(G1883="Medium",2,1))</f>
        <v>1</v>
      </c>
    </row>
    <row r="1884">
      <c r="A1884" t="str">
        <v>R-01883</v>
      </c>
      <c r="B1884" t="str">
        <v>S-0314</v>
      </c>
      <c r="C1884" t="str">
        <v>Regulatory</v>
      </c>
      <c r="D1884" t="str">
        <v>Local ethics committee review queue longer than regional average</v>
      </c>
      <c r="E1884" t="str">
        <v>Low</v>
      </c>
      <c r="F1884" t="str">
        <v>Low</v>
      </c>
      <c r="G1884" t="str">
        <f>INDEX(Risk_Matrix!$B$2:$D$4,MATCH(E1884,Risk_Matrix!$A$2:$A$4,0),MATCH(F1884,Risk_Matrix!$B$1:$D$1,0))</f>
        <v>Low</v>
      </c>
      <c r="H1884" s="1">
        <v>46092</v>
      </c>
      <c r="I1884" t="str">
        <v>Monitoring</v>
      </c>
      <c r="J1884" t="str">
        <v>Tracking indicator reviewed at each monitoring visit</v>
      </c>
      <c r="K1884" t="str">
        <v>Regulatory Affairs Lead</v>
      </c>
      <c r="L1884">
        <f>IF(G1884="High",3,IF(G1884="Medium",2,1))</f>
        <v>1</v>
      </c>
    </row>
    <row r="1885">
      <c r="A1885" t="str">
        <v>R-01884</v>
      </c>
      <c r="B1885" t="str">
        <v>S-0314</v>
      </c>
      <c r="C1885" t="str">
        <v>Data Integrity</v>
      </c>
      <c r="D1885" t="str">
        <v>EDC query resolution time above sponsor benchmark historically</v>
      </c>
      <c r="E1885" t="str">
        <v>Medium</v>
      </c>
      <c r="F1885" t="str">
        <v>Medium</v>
      </c>
      <c r="G1885" t="str">
        <f>INDEX(Risk_Matrix!$B$2:$D$4,MATCH(E1885,Risk_Matrix!$A$2:$A$4,0),MATCH(F1885,Risk_Matrix!$B$1:$D$1,0))</f>
        <v>Medium</v>
      </c>
      <c r="H1885" s="1">
        <v>46217</v>
      </c>
      <c r="I1885" t="str">
        <v>Mitigated</v>
      </c>
      <c r="J1885" t="str">
        <v>Mitigation actions completed; residual risk accepted</v>
      </c>
      <c r="K1885" t="str">
        <v>Data Management Lead</v>
      </c>
      <c r="L1885">
        <f>IF(G1885="High",3,IF(G1885="Medium",2,1))</f>
        <v>2</v>
      </c>
    </row>
    <row r="1886">
      <c r="A1886" t="str">
        <v>R-01885</v>
      </c>
      <c r="B1886" t="str">
        <v>S-0315</v>
      </c>
      <c r="C1886" t="str">
        <v>Operational</v>
      </c>
      <c r="D1886" t="str">
        <v>Clinical coordinator role currently open, may delay start-up</v>
      </c>
      <c r="E1886" t="str">
        <v>Medium</v>
      </c>
      <c r="F1886" t="str">
        <v>Medium</v>
      </c>
      <c r="G1886" t="str">
        <f>INDEX(Risk_Matrix!$B$2:$D$4,MATCH(E1886,Risk_Matrix!$A$2:$A$4,0),MATCH(F1886,Risk_Matrix!$B$1:$D$1,0))</f>
        <v>Medium</v>
      </c>
      <c r="H1886" s="1">
        <v>46059</v>
      </c>
      <c r="I1886" t="str">
        <v>Monitoring</v>
      </c>
      <c r="J1886" t="str">
        <v>Tracking indicator reviewed at each monitoring visit</v>
      </c>
      <c r="K1886" t="str">
        <v>Clinical Ops Manager</v>
      </c>
      <c r="L1886">
        <f>IF(G1886="High",3,IF(G1886="Medium",2,1))</f>
        <v>2</v>
      </c>
    </row>
    <row r="1887">
      <c r="A1887" t="str">
        <v>R-01886</v>
      </c>
      <c r="B1887" t="str">
        <v>S-0315</v>
      </c>
      <c r="C1887" t="str">
        <v>Compliance</v>
      </c>
      <c r="D1887" t="str">
        <v>Minor protocol deviation noted in a prior trial at this site</v>
      </c>
      <c r="E1887" t="str">
        <v>Low</v>
      </c>
      <c r="F1887" t="str">
        <v>High</v>
      </c>
      <c r="G1887" t="str">
        <f>INDEX(Risk_Matrix!$B$2:$D$4,MATCH(E1887,Risk_Matrix!$A$2:$A$4,0),MATCH(F1887,Risk_Matrix!$B$1:$D$1,0))</f>
        <v>Medium</v>
      </c>
      <c r="H1887" s="1">
        <v>46221</v>
      </c>
      <c r="I1887" t="str">
        <v>Open</v>
      </c>
      <c r="J1887" t="str">
        <v>Action plan pending sponsor/site review</v>
      </c>
      <c r="K1887" t="str">
        <v>Data Management Lead</v>
      </c>
      <c r="L1887">
        <f>IF(G1887="High",3,IF(G1887="Medium",2,1))</f>
        <v>2</v>
      </c>
    </row>
    <row r="1888">
      <c r="A1888" t="str">
        <v>R-01887</v>
      </c>
      <c r="B1888" t="str">
        <v>S-0315</v>
      </c>
      <c r="C1888" t="str">
        <v>Enrollment</v>
      </c>
      <c r="D1888" t="str">
        <v>Screen failure rate above regional average in past studies</v>
      </c>
      <c r="E1888" t="str">
        <v>Medium</v>
      </c>
      <c r="F1888" t="str">
        <v>Medium</v>
      </c>
      <c r="G1888" t="str">
        <f>INDEX(Risk_Matrix!$B$2:$D$4,MATCH(E1888,Risk_Matrix!$A$2:$A$4,0),MATCH(F1888,Risk_Matrix!$B$1:$D$1,0))</f>
        <v>Medium</v>
      </c>
      <c r="H1888" s="1">
        <v>46147</v>
      </c>
      <c r="I1888" t="str">
        <v>Mitigated</v>
      </c>
      <c r="J1888" t="str">
        <v>Corrective action implemented; monitored at next visit</v>
      </c>
      <c r="K1888" t="str">
        <v>Study Start-Up Specialist</v>
      </c>
      <c r="L1888">
        <f>IF(G1888="High",3,IF(G1888="Medium",2,1))</f>
        <v>2</v>
      </c>
    </row>
    <row r="1889">
      <c r="A1889" t="str">
        <v>R-01888</v>
      </c>
      <c r="B1889" t="str">
        <v>S-0315</v>
      </c>
      <c r="C1889" t="str">
        <v>Competitive</v>
      </c>
      <c r="D1889" t="str">
        <v>One or more competing trials recruiting the same indication nearby</v>
      </c>
      <c r="E1889" t="str">
        <v>High</v>
      </c>
      <c r="F1889" t="str">
        <v>Medium</v>
      </c>
      <c r="G1889" t="str">
        <f>INDEX(Risk_Matrix!$B$2:$D$4,MATCH(E1889,Risk_Matrix!$A$2:$A$4,0),MATCH(F1889,Risk_Matrix!$B$1:$D$1,0))</f>
        <v>High</v>
      </c>
      <c r="H1889" s="1">
        <v>46214</v>
      </c>
      <c r="I1889" t="str">
        <v>Open</v>
      </c>
      <c r="J1889" t="str">
        <v>Action plan pending sponsor/site review</v>
      </c>
      <c r="K1889" t="str">
        <v>Regulatory Affairs Lead</v>
      </c>
      <c r="L1889">
        <f>IF(G1889="High",3,IF(G1889="Medium",2,1))</f>
        <v>3</v>
      </c>
    </row>
    <row r="1890">
      <c r="A1890" t="str">
        <v>R-01889</v>
      </c>
      <c r="B1890" t="str">
        <v>S-0315</v>
      </c>
      <c r="C1890" t="str">
        <v>Regulatory</v>
      </c>
      <c r="D1890" t="str">
        <v>Import/customs license renewal pending for investigational product</v>
      </c>
      <c r="E1890" t="str">
        <v>Medium</v>
      </c>
      <c r="F1890" t="str">
        <v>High</v>
      </c>
      <c r="G1890" t="str">
        <f>INDEX(Risk_Matrix!$B$2:$D$4,MATCH(E1890,Risk_Matrix!$A$2:$A$4,0),MATCH(F1890,Risk_Matrix!$B$1:$D$1,0))</f>
        <v>High</v>
      </c>
      <c r="H1890" s="1">
        <v>46166</v>
      </c>
      <c r="I1890" t="str">
        <v>Monitoring</v>
      </c>
      <c r="J1890" t="str">
        <v>Under active monitoring; escalate if trend worsens</v>
      </c>
      <c r="K1890" t="str">
        <v>Regulatory Affairs Lead</v>
      </c>
      <c r="L1890">
        <f>IF(G1890="High",3,IF(G1890="Medium",2,1))</f>
        <v>3</v>
      </c>
    </row>
    <row r="1891">
      <c r="A1891" t="str">
        <v>R-01890</v>
      </c>
      <c r="B1891" t="str">
        <v>S-0315</v>
      </c>
      <c r="C1891" t="str">
        <v>Data Integrity</v>
      </c>
      <c r="D1891" t="str">
        <v>EDC query resolution time above sponsor benchmark historically</v>
      </c>
      <c r="E1891" t="str">
        <v>Low</v>
      </c>
      <c r="F1891" t="str">
        <v>Low</v>
      </c>
      <c r="G1891" t="str">
        <f>INDEX(Risk_Matrix!$B$2:$D$4,MATCH(E1891,Risk_Matrix!$A$2:$A$4,0),MATCH(F1891,Risk_Matrix!$B$1:$D$1,0))</f>
        <v>Low</v>
      </c>
      <c r="H1891" s="1">
        <v>46136</v>
      </c>
      <c r="I1891" t="str">
        <v>Mitigated</v>
      </c>
      <c r="J1891" t="str">
        <v>Mitigation actions completed; residual risk accepted</v>
      </c>
      <c r="K1891" t="str">
        <v>Data Management Lead</v>
      </c>
      <c r="L1891">
        <f>IF(G1891="High",3,IF(G1891="Medium",2,1))</f>
        <v>1</v>
      </c>
    </row>
    <row r="1892">
      <c r="A1892" t="str">
        <v>R-01891</v>
      </c>
      <c r="B1892" t="str">
        <v>S-0316</v>
      </c>
      <c r="C1892" t="str">
        <v>Operational</v>
      </c>
      <c r="D1892" t="str">
        <v>Key equipment calibration/certification renewal pending</v>
      </c>
      <c r="E1892" t="str">
        <v>High</v>
      </c>
      <c r="F1892" t="str">
        <v>High</v>
      </c>
      <c r="G1892" t="str">
        <f>INDEX(Risk_Matrix!$B$2:$D$4,MATCH(E1892,Risk_Matrix!$A$2:$A$4,0),MATCH(F1892,Risk_Matrix!$B$1:$D$1,0))</f>
        <v>High</v>
      </c>
      <c r="H1892" s="1">
        <v>46174</v>
      </c>
      <c r="I1892" t="str">
        <v>Open</v>
      </c>
      <c r="J1892" t="str">
        <v>Action plan pending sponsor/site review</v>
      </c>
      <c r="K1892" t="str">
        <v>Clinical Ops Manager</v>
      </c>
      <c r="L1892">
        <f>IF(G1892="High",3,IF(G1892="Medium",2,1))</f>
        <v>3</v>
      </c>
    </row>
    <row r="1893">
      <c r="A1893" t="str">
        <v>R-01892</v>
      </c>
      <c r="B1893" t="str">
        <v>S-0316</v>
      </c>
      <c r="C1893" t="str">
        <v>Compliance</v>
      </c>
      <c r="D1893" t="str">
        <v>Prior regulatory inspection finding not yet fully closed out</v>
      </c>
      <c r="E1893" t="str">
        <v>Low</v>
      </c>
      <c r="F1893" t="str">
        <v>Medium</v>
      </c>
      <c r="G1893" t="str">
        <f>INDEX(Risk_Matrix!$B$2:$D$4,MATCH(E1893,Risk_Matrix!$A$2:$A$4,0),MATCH(F1893,Risk_Matrix!$B$1:$D$1,0))</f>
        <v>Low</v>
      </c>
      <c r="H1893" s="1">
        <v>46179</v>
      </c>
      <c r="I1893" t="str">
        <v>Monitoring</v>
      </c>
      <c r="J1893" t="str">
        <v>Tracking indicator reviewed at each monitoring visit</v>
      </c>
      <c r="K1893" t="str">
        <v>Regulatory Affairs Lead</v>
      </c>
      <c r="L1893">
        <f>IF(G1893="High",3,IF(G1893="Medium",2,1))</f>
        <v>1</v>
      </c>
    </row>
    <row r="1894">
      <c r="A1894" t="str">
        <v>R-01893</v>
      </c>
      <c r="B1894" t="str">
        <v>S-0316</v>
      </c>
      <c r="C1894" t="str">
        <v>Enrollment</v>
      </c>
      <c r="D1894" t="str">
        <v>Screen failure rate above regional average in past studies</v>
      </c>
      <c r="E1894" t="str">
        <v>Low</v>
      </c>
      <c r="F1894" t="str">
        <v>Low</v>
      </c>
      <c r="G1894" t="str">
        <f>INDEX(Risk_Matrix!$B$2:$D$4,MATCH(E1894,Risk_Matrix!$A$2:$A$4,0),MATCH(F1894,Risk_Matrix!$B$1:$D$1,0))</f>
        <v>Low</v>
      </c>
      <c r="H1894" s="1">
        <v>46116</v>
      </c>
      <c r="I1894" t="str">
        <v>Monitoring</v>
      </c>
      <c r="J1894" t="str">
        <v>Tracking indicator reviewed at each monitoring visit</v>
      </c>
      <c r="K1894" t="str">
        <v>Site Feasibility Lead</v>
      </c>
      <c r="L1894">
        <f>IF(G1894="High",3,IF(G1894="Medium",2,1))</f>
        <v>1</v>
      </c>
    </row>
    <row r="1895">
      <c r="A1895" t="str">
        <v>R-01894</v>
      </c>
      <c r="B1895" t="str">
        <v>S-0316</v>
      </c>
      <c r="C1895" t="str">
        <v>Competitive</v>
      </c>
      <c r="D1895" t="str">
        <v>Overlapping investigator commitments across concurrent trials</v>
      </c>
      <c r="E1895" t="str">
        <v>High</v>
      </c>
      <c r="F1895" t="str">
        <v>Low</v>
      </c>
      <c r="G1895" t="str">
        <f>INDEX(Risk_Matrix!$B$2:$D$4,MATCH(E1895,Risk_Matrix!$A$2:$A$4,0),MATCH(F1895,Risk_Matrix!$B$1:$D$1,0))</f>
        <v>Medium</v>
      </c>
      <c r="H1895" s="1">
        <v>46154</v>
      </c>
      <c r="I1895" t="str">
        <v>Open</v>
      </c>
      <c r="J1895" t="str">
        <v>Mitigation plan to be defined during site initiation visit</v>
      </c>
      <c r="K1895" t="str">
        <v>Regulatory Affairs Lead</v>
      </c>
      <c r="L1895">
        <f>IF(G1895="High",3,IF(G1895="Medium",2,1))</f>
        <v>2</v>
      </c>
    </row>
    <row r="1896">
      <c r="A1896" t="str">
        <v>R-01895</v>
      </c>
      <c r="B1896" t="str">
        <v>S-0316</v>
      </c>
      <c r="C1896" t="str">
        <v>Regulatory</v>
      </c>
      <c r="D1896" t="str">
        <v>Recent local regulatory policy change may affect approval timeline</v>
      </c>
      <c r="E1896" t="str">
        <v>High</v>
      </c>
      <c r="F1896" t="str">
        <v>Medium</v>
      </c>
      <c r="G1896" t="str">
        <f>INDEX(Risk_Matrix!$B$2:$D$4,MATCH(E1896,Risk_Matrix!$A$2:$A$4,0),MATCH(F1896,Risk_Matrix!$B$1:$D$1,0))</f>
        <v>High</v>
      </c>
      <c r="H1896" s="1">
        <v>46232</v>
      </c>
      <c r="I1896" t="str">
        <v>Monitoring</v>
      </c>
      <c r="J1896" t="str">
        <v>Under active monitoring; escalate if trend worsens</v>
      </c>
      <c r="K1896" t="str">
        <v>Regulatory Affairs Lead</v>
      </c>
      <c r="L1896">
        <f>IF(G1896="High",3,IF(G1896="Medium",2,1))</f>
        <v>3</v>
      </c>
    </row>
    <row r="1897">
      <c r="A1897" t="str">
        <v>R-01896</v>
      </c>
      <c r="B1897" t="str">
        <v>S-0316</v>
      </c>
      <c r="C1897" t="str">
        <v>Data Integrity</v>
      </c>
      <c r="D1897" t="str">
        <v>Source data verification gap flagged in a previous monitoring visit</v>
      </c>
      <c r="E1897" t="str">
        <v>High</v>
      </c>
      <c r="F1897" t="str">
        <v>Low</v>
      </c>
      <c r="G1897" t="str">
        <f>INDEX(Risk_Matrix!$B$2:$D$4,MATCH(E1897,Risk_Matrix!$A$2:$A$4,0),MATCH(F1897,Risk_Matrix!$B$1:$D$1,0))</f>
        <v>Medium</v>
      </c>
      <c r="H1897" s="1">
        <v>46149</v>
      </c>
      <c r="I1897" t="str">
        <v>Closed</v>
      </c>
      <c r="J1897" t="str">
        <v>Issue closed out following corrective action</v>
      </c>
      <c r="K1897" t="str">
        <v>Data Management Lead</v>
      </c>
      <c r="L1897">
        <f>IF(G1897="High",3,IF(G1897="Medium",2,1))</f>
        <v>2</v>
      </c>
    </row>
    <row r="1898">
      <c r="A1898" t="str">
        <v>R-01897</v>
      </c>
      <c r="B1898" t="str">
        <v>S-0317</v>
      </c>
      <c r="C1898" t="str">
        <v>Operational</v>
      </c>
      <c r="D1898" t="str">
        <v>Nursing staff ratio below recommended threshold for trial volume</v>
      </c>
      <c r="E1898" t="str">
        <v>Medium</v>
      </c>
      <c r="F1898" t="str">
        <v>Low</v>
      </c>
      <c r="G1898" t="str">
        <f>INDEX(Risk_Matrix!$B$2:$D$4,MATCH(E1898,Risk_Matrix!$A$2:$A$4,0),MATCH(F1898,Risk_Matrix!$B$1:$D$1,0))</f>
        <v>Low</v>
      </c>
      <c r="H1898" s="1">
        <v>46099</v>
      </c>
      <c r="I1898" t="str">
        <v>Mitigated</v>
      </c>
      <c r="J1898" t="str">
        <v>Corrective action implemented; monitored at next visit</v>
      </c>
      <c r="K1898" t="str">
        <v>Site Feasibility Lead</v>
      </c>
      <c r="L1898">
        <f>IF(G1898="High",3,IF(G1898="Medium",2,1))</f>
        <v>1</v>
      </c>
    </row>
    <row r="1899">
      <c r="A1899" t="str">
        <v>R-01898</v>
      </c>
      <c r="B1899" t="str">
        <v>S-0317</v>
      </c>
      <c r="C1899" t="str">
        <v>Compliance</v>
      </c>
      <c r="D1899" t="str">
        <v>Informed consent documentation gap flagged in last internal audit</v>
      </c>
      <c r="E1899" t="str">
        <v>High</v>
      </c>
      <c r="F1899" t="str">
        <v>High</v>
      </c>
      <c r="G1899" t="str">
        <f>INDEX(Risk_Matrix!$B$2:$D$4,MATCH(E1899,Risk_Matrix!$A$2:$A$4,0),MATCH(F1899,Risk_Matrix!$B$1:$D$1,0))</f>
        <v>High</v>
      </c>
      <c r="H1899" s="1">
        <v>46207</v>
      </c>
      <c r="I1899" t="str">
        <v>Open</v>
      </c>
      <c r="J1899" t="str">
        <v>Mitigation plan to be defined during site initiation visit</v>
      </c>
      <c r="K1899" t="str">
        <v>Data Management Lead</v>
      </c>
      <c r="L1899">
        <f>IF(G1899="High",3,IF(G1899="Medium",2,1))</f>
        <v>3</v>
      </c>
    </row>
    <row r="1900">
      <c r="A1900" t="str">
        <v>R-01899</v>
      </c>
      <c r="B1900" t="str">
        <v>S-0317</v>
      </c>
      <c r="C1900" t="str">
        <v>Enrollment</v>
      </c>
      <c r="D1900" t="str">
        <v>Referral pipeline narrower than target eligible population</v>
      </c>
      <c r="E1900" t="str">
        <v>Low</v>
      </c>
      <c r="F1900" t="str">
        <v>Medium</v>
      </c>
      <c r="G1900" t="str">
        <f>INDEX(Risk_Matrix!$B$2:$D$4,MATCH(E1900,Risk_Matrix!$A$2:$A$4,0),MATCH(F1900,Risk_Matrix!$B$1:$D$1,0))</f>
        <v>Low</v>
      </c>
      <c r="H1900" s="1">
        <v>46191</v>
      </c>
      <c r="I1900" t="str">
        <v>Monitoring</v>
      </c>
      <c r="J1900" t="str">
        <v>Under active monitoring; escalate if trend worsens</v>
      </c>
      <c r="K1900" t="str">
        <v>Study Start-Up Specialist</v>
      </c>
      <c r="L1900">
        <f>IF(G1900="High",3,IF(G1900="Medium",2,1))</f>
        <v>1</v>
      </c>
    </row>
    <row r="1901">
      <c r="A1901" t="str">
        <v>R-01900</v>
      </c>
      <c r="B1901" t="str">
        <v>S-0317</v>
      </c>
      <c r="C1901" t="str">
        <v>Competitive</v>
      </c>
      <c r="D1901" t="str">
        <v>One or more competing trials recruiting the same indication nearby</v>
      </c>
      <c r="E1901" t="str">
        <v>Medium</v>
      </c>
      <c r="F1901" t="str">
        <v>High</v>
      </c>
      <c r="G1901" t="str">
        <f>INDEX(Risk_Matrix!$B$2:$D$4,MATCH(E1901,Risk_Matrix!$A$2:$A$4,0),MATCH(F1901,Risk_Matrix!$B$1:$D$1,0))</f>
        <v>High</v>
      </c>
      <c r="H1901" s="1">
        <v>46206</v>
      </c>
      <c r="I1901" t="str">
        <v>Open</v>
      </c>
      <c r="J1901" t="str">
        <v>Action plan pending sponsor/site review</v>
      </c>
      <c r="K1901" t="str">
        <v>Regulatory Affairs Lead</v>
      </c>
      <c r="L1901">
        <f>IF(G1901="High",3,IF(G1901="Medium",2,1))</f>
        <v>3</v>
      </c>
    </row>
    <row r="1902">
      <c r="A1902" t="str">
        <v>R-01901</v>
      </c>
      <c r="B1902" t="str">
        <v>S-0317</v>
      </c>
      <c r="C1902" t="str">
        <v>Regulatory</v>
      </c>
      <c r="D1902" t="str">
        <v>Import/customs license renewal pending for investigational product</v>
      </c>
      <c r="E1902" t="str">
        <v>High</v>
      </c>
      <c r="F1902" t="str">
        <v>Medium</v>
      </c>
      <c r="G1902" t="str">
        <f>INDEX(Risk_Matrix!$B$2:$D$4,MATCH(E1902,Risk_Matrix!$A$2:$A$4,0),MATCH(F1902,Risk_Matrix!$B$1:$D$1,0))</f>
        <v>High</v>
      </c>
      <c r="H1902" s="1">
        <v>46225</v>
      </c>
      <c r="I1902" t="str">
        <v>Open</v>
      </c>
      <c r="J1902" t="str">
        <v>Mitigation plan to be defined during site initiation visit</v>
      </c>
      <c r="K1902" t="str">
        <v>Regulatory Affairs Lead</v>
      </c>
      <c r="L1902">
        <f>IF(G1902="High",3,IF(G1902="Medium",2,1))</f>
        <v>3</v>
      </c>
    </row>
    <row r="1903">
      <c r="A1903" t="str">
        <v>R-01902</v>
      </c>
      <c r="B1903" t="str">
        <v>S-0317</v>
      </c>
      <c r="C1903" t="str">
        <v>Data Integrity</v>
      </c>
      <c r="D1903" t="str">
        <v>Source data verification gap flagged in a previous monitoring visit</v>
      </c>
      <c r="E1903" t="str">
        <v>High</v>
      </c>
      <c r="F1903" t="str">
        <v>Medium</v>
      </c>
      <c r="G1903" t="str">
        <f>INDEX(Risk_Matrix!$B$2:$D$4,MATCH(E1903,Risk_Matrix!$A$2:$A$4,0),MATCH(F1903,Risk_Matrix!$B$1:$D$1,0))</f>
        <v>High</v>
      </c>
      <c r="H1903" s="1">
        <v>46220</v>
      </c>
      <c r="I1903" t="str">
        <v>Open</v>
      </c>
      <c r="J1903" t="str">
        <v>Action plan pending sponsor/site review</v>
      </c>
      <c r="K1903" t="str">
        <v>Data Management Lead</v>
      </c>
      <c r="L1903">
        <f>IF(G1903="High",3,IF(G1903="Medium",2,1))</f>
        <v>3</v>
      </c>
    </row>
    <row r="1904">
      <c r="A1904" t="str">
        <v>R-01903</v>
      </c>
      <c r="B1904" t="str">
        <v>S-0318</v>
      </c>
      <c r="C1904" t="str">
        <v>Operational</v>
      </c>
      <c r="D1904" t="str">
        <v>Key equipment calibration/certification renewal pending</v>
      </c>
      <c r="E1904" t="str">
        <v>Medium</v>
      </c>
      <c r="F1904" t="str">
        <v>High</v>
      </c>
      <c r="G1904" t="str">
        <f>INDEX(Risk_Matrix!$B$2:$D$4,MATCH(E1904,Risk_Matrix!$A$2:$A$4,0),MATCH(F1904,Risk_Matrix!$B$1:$D$1,0))</f>
        <v>High</v>
      </c>
      <c r="H1904" s="1">
        <v>46144</v>
      </c>
      <c r="I1904" t="str">
        <v>Monitoring</v>
      </c>
      <c r="J1904" t="str">
        <v>Under active monitoring; escalate if trend worsens</v>
      </c>
      <c r="K1904" t="str">
        <v>Site Feasibility Lead</v>
      </c>
      <c r="L1904">
        <f>IF(G1904="High",3,IF(G1904="Medium",2,1))</f>
        <v>3</v>
      </c>
    </row>
    <row r="1905">
      <c r="A1905" t="str">
        <v>R-01904</v>
      </c>
      <c r="B1905" t="str">
        <v>S-0318</v>
      </c>
      <c r="C1905" t="str">
        <v>Compliance</v>
      </c>
      <c r="D1905" t="str">
        <v>GCP refresher training overdue for part of site staff</v>
      </c>
      <c r="E1905" t="str">
        <v>High</v>
      </c>
      <c r="F1905" t="str">
        <v>High</v>
      </c>
      <c r="G1905" t="str">
        <f>INDEX(Risk_Matrix!$B$2:$D$4,MATCH(E1905,Risk_Matrix!$A$2:$A$4,0),MATCH(F1905,Risk_Matrix!$B$1:$D$1,0))</f>
        <v>High</v>
      </c>
      <c r="H1905" s="1">
        <v>46229</v>
      </c>
      <c r="I1905" t="str">
        <v>Open</v>
      </c>
      <c r="J1905" t="str">
        <v>Mitigation plan to be defined during site initiation visit</v>
      </c>
      <c r="K1905" t="str">
        <v>Regulatory Affairs Lead</v>
      </c>
      <c r="L1905">
        <f>IF(G1905="High",3,IF(G1905="Medium",2,1))</f>
        <v>3</v>
      </c>
    </row>
    <row r="1906">
      <c r="A1906" t="str">
        <v>R-01905</v>
      </c>
      <c r="B1906" t="str">
        <v>S-0318</v>
      </c>
      <c r="C1906" t="str">
        <v>Enrollment</v>
      </c>
      <c r="D1906" t="str">
        <v>Historical seasonal enrollment slowdown observed at this site</v>
      </c>
      <c r="E1906" t="str">
        <v>High</v>
      </c>
      <c r="F1906" t="str">
        <v>High</v>
      </c>
      <c r="G1906" t="str">
        <f>INDEX(Risk_Matrix!$B$2:$D$4,MATCH(E1906,Risk_Matrix!$A$2:$A$4,0),MATCH(F1906,Risk_Matrix!$B$1:$D$1,0))</f>
        <v>High</v>
      </c>
      <c r="H1906" s="1">
        <v>46132</v>
      </c>
      <c r="I1906" t="str">
        <v>Monitoring</v>
      </c>
      <c r="J1906" t="str">
        <v>Tracking indicator reviewed at each monitoring visit</v>
      </c>
      <c r="K1906" t="str">
        <v>Site Feasibility Lead</v>
      </c>
      <c r="L1906">
        <f>IF(G1906="High",3,IF(G1906="Medium",2,1))</f>
        <v>3</v>
      </c>
    </row>
    <row r="1907">
      <c r="A1907" t="str">
        <v>R-01906</v>
      </c>
      <c r="B1907" t="str">
        <v>S-0318</v>
      </c>
      <c r="C1907" t="str">
        <v>Competitive</v>
      </c>
      <c r="D1907" t="str">
        <v>One or more competing trials recruiting the same indication nearby</v>
      </c>
      <c r="E1907" t="str">
        <v>Low</v>
      </c>
      <c r="F1907" t="str">
        <v>Medium</v>
      </c>
      <c r="G1907" t="str">
        <f>INDEX(Risk_Matrix!$B$2:$D$4,MATCH(E1907,Risk_Matrix!$A$2:$A$4,0),MATCH(F1907,Risk_Matrix!$B$1:$D$1,0))</f>
        <v>Low</v>
      </c>
      <c r="H1907" s="1">
        <v>46091</v>
      </c>
      <c r="I1907" t="str">
        <v>Monitoring</v>
      </c>
      <c r="J1907" t="str">
        <v>Tracking indicator reviewed at each monitoring visit</v>
      </c>
      <c r="K1907" t="str">
        <v>Regulatory Affairs Lead</v>
      </c>
      <c r="L1907">
        <f>IF(G1907="High",3,IF(G1907="Medium",2,1))</f>
        <v>1</v>
      </c>
    </row>
    <row r="1908">
      <c r="A1908" t="str">
        <v>R-01907</v>
      </c>
      <c r="B1908" t="str">
        <v>S-0318</v>
      </c>
      <c r="C1908" t="str">
        <v>Regulatory</v>
      </c>
      <c r="D1908" t="str">
        <v>Import/customs license renewal pending for investigational product</v>
      </c>
      <c r="E1908" t="str">
        <v>High</v>
      </c>
      <c r="F1908" t="str">
        <v>Medium</v>
      </c>
      <c r="G1908" t="str">
        <f>INDEX(Risk_Matrix!$B$2:$D$4,MATCH(E1908,Risk_Matrix!$A$2:$A$4,0),MATCH(F1908,Risk_Matrix!$B$1:$D$1,0))</f>
        <v>High</v>
      </c>
      <c r="H1908" s="1">
        <v>46184</v>
      </c>
      <c r="I1908" t="str">
        <v>Monitoring</v>
      </c>
      <c r="J1908" t="str">
        <v>Tracking indicator reviewed at each monitoring visit</v>
      </c>
      <c r="K1908" t="str">
        <v>Regulatory Affairs Lead</v>
      </c>
      <c r="L1908">
        <f>IF(G1908="High",3,IF(G1908="Medium",2,1))</f>
        <v>3</v>
      </c>
    </row>
    <row r="1909">
      <c r="A1909" t="str">
        <v>R-01908</v>
      </c>
      <c r="B1909" t="str">
        <v>S-0318</v>
      </c>
      <c r="C1909" t="str">
        <v>Data Integrity</v>
      </c>
      <c r="D1909" t="str">
        <v>EDC query resolution time above sponsor benchmark historically</v>
      </c>
      <c r="E1909" t="str">
        <v>Medium</v>
      </c>
      <c r="F1909" t="str">
        <v>High</v>
      </c>
      <c r="G1909" t="str">
        <f>INDEX(Risk_Matrix!$B$2:$D$4,MATCH(E1909,Risk_Matrix!$A$2:$A$4,0),MATCH(F1909,Risk_Matrix!$B$1:$D$1,0))</f>
        <v>High</v>
      </c>
      <c r="H1909" s="1">
        <v>46217</v>
      </c>
      <c r="I1909" t="str">
        <v>Monitoring</v>
      </c>
      <c r="J1909" t="str">
        <v>Tracking indicator reviewed at each monitoring visit</v>
      </c>
      <c r="K1909" t="str">
        <v>Data Management Lead</v>
      </c>
      <c r="L1909">
        <f>IF(G1909="High",3,IF(G1909="Medium",2,1))</f>
        <v>3</v>
      </c>
    </row>
    <row r="1910">
      <c r="A1910" t="str">
        <v>R-01909</v>
      </c>
      <c r="B1910" t="str">
        <v>S-0319</v>
      </c>
      <c r="C1910" t="str">
        <v>Operational</v>
      </c>
      <c r="D1910" t="str">
        <v>Key equipment calibration/certification renewal pending</v>
      </c>
      <c r="E1910" t="str">
        <v>High</v>
      </c>
      <c r="F1910" t="str">
        <v>Low</v>
      </c>
      <c r="G1910" t="str">
        <f>INDEX(Risk_Matrix!$B$2:$D$4,MATCH(E1910,Risk_Matrix!$A$2:$A$4,0),MATCH(F1910,Risk_Matrix!$B$1:$D$1,0))</f>
        <v>Medium</v>
      </c>
      <c r="H1910" s="1">
        <v>46145</v>
      </c>
      <c r="I1910" t="str">
        <v>Mitigated</v>
      </c>
      <c r="J1910" t="str">
        <v>Corrective action implemented; monitored at next visit</v>
      </c>
      <c r="K1910" t="str">
        <v>Site Feasibility Lead</v>
      </c>
      <c r="L1910">
        <f>IF(G1910="High",3,IF(G1910="Medium",2,1))</f>
        <v>2</v>
      </c>
    </row>
    <row r="1911">
      <c r="A1911" t="str">
        <v>R-01910</v>
      </c>
      <c r="B1911" t="str">
        <v>S-0319</v>
      </c>
      <c r="C1911" t="str">
        <v>Compliance</v>
      </c>
      <c r="D1911" t="str">
        <v>Minor protocol deviation noted in a prior trial at this site</v>
      </c>
      <c r="E1911" t="str">
        <v>Low</v>
      </c>
      <c r="F1911" t="str">
        <v>High</v>
      </c>
      <c r="G1911" t="str">
        <f>INDEX(Risk_Matrix!$B$2:$D$4,MATCH(E1911,Risk_Matrix!$A$2:$A$4,0),MATCH(F1911,Risk_Matrix!$B$1:$D$1,0))</f>
        <v>Medium</v>
      </c>
      <c r="H1911" s="1">
        <v>46199</v>
      </c>
      <c r="I1911" t="str">
        <v>Closed</v>
      </c>
      <c r="J1911" t="str">
        <v>Issue closed out following corrective action</v>
      </c>
      <c r="K1911" t="str">
        <v>Regulatory Affairs Lead</v>
      </c>
      <c r="L1911">
        <f>IF(G1911="High",3,IF(G1911="Medium",2,1))</f>
        <v>2</v>
      </c>
    </row>
    <row r="1912">
      <c r="A1912" t="str">
        <v>R-01911</v>
      </c>
      <c r="B1912" t="str">
        <v>S-0319</v>
      </c>
      <c r="C1912" t="str">
        <v>Enrollment</v>
      </c>
      <c r="D1912" t="str">
        <v>Patient travel distance may affect long-term retention</v>
      </c>
      <c r="E1912" t="str">
        <v>High</v>
      </c>
      <c r="F1912" t="str">
        <v>High</v>
      </c>
      <c r="G1912" t="str">
        <f>INDEX(Risk_Matrix!$B$2:$D$4,MATCH(E1912,Risk_Matrix!$A$2:$A$4,0),MATCH(F1912,Risk_Matrix!$B$1:$D$1,0))</f>
        <v>High</v>
      </c>
      <c r="H1912" s="1">
        <v>46070</v>
      </c>
      <c r="I1912" t="str">
        <v>Monitoring</v>
      </c>
      <c r="J1912" t="str">
        <v>Under active monitoring; escalate if trend worsens</v>
      </c>
      <c r="K1912" t="str">
        <v>Study Start-Up Specialist</v>
      </c>
      <c r="L1912">
        <f>IF(G1912="High",3,IF(G1912="Medium",2,1))</f>
        <v>3</v>
      </c>
    </row>
    <row r="1913">
      <c r="A1913" t="str">
        <v>R-01912</v>
      </c>
      <c r="B1913" t="str">
        <v>S-0319</v>
      </c>
      <c r="C1913" t="str">
        <v>Competitive</v>
      </c>
      <c r="D1913" t="str">
        <v>One or more competing trials recruiting the same indication nearby</v>
      </c>
      <c r="E1913" t="str">
        <v>Low</v>
      </c>
      <c r="F1913" t="str">
        <v>Low</v>
      </c>
      <c r="G1913" t="str">
        <f>INDEX(Risk_Matrix!$B$2:$D$4,MATCH(E1913,Risk_Matrix!$A$2:$A$4,0),MATCH(F1913,Risk_Matrix!$B$1:$D$1,0))</f>
        <v>Low</v>
      </c>
      <c r="H1913" s="1">
        <v>46218</v>
      </c>
      <c r="I1913" t="str">
        <v>Open</v>
      </c>
      <c r="J1913" t="str">
        <v>Mitigation plan to be defined during site initiation visit</v>
      </c>
      <c r="K1913" t="str">
        <v>Clinical Ops Manager</v>
      </c>
      <c r="L1913">
        <f>IF(G1913="High",3,IF(G1913="Medium",2,1))</f>
        <v>1</v>
      </c>
    </row>
    <row r="1914">
      <c r="A1914" t="str">
        <v>R-01913</v>
      </c>
      <c r="B1914" t="str">
        <v>S-0319</v>
      </c>
      <c r="C1914" t="str">
        <v>Regulatory</v>
      </c>
      <c r="D1914" t="str">
        <v>Import/customs license renewal pending for investigational product</v>
      </c>
      <c r="E1914" t="str">
        <v>Medium</v>
      </c>
      <c r="F1914" t="str">
        <v>Low</v>
      </c>
      <c r="G1914" t="str">
        <f>INDEX(Risk_Matrix!$B$2:$D$4,MATCH(E1914,Risk_Matrix!$A$2:$A$4,0),MATCH(F1914,Risk_Matrix!$B$1:$D$1,0))</f>
        <v>Low</v>
      </c>
      <c r="H1914" s="1">
        <v>46114</v>
      </c>
      <c r="I1914" t="str">
        <v>Closed</v>
      </c>
      <c r="J1914" t="str">
        <v>Issue closed out following corrective action</v>
      </c>
      <c r="K1914" t="str">
        <v>Regulatory Affairs Lead</v>
      </c>
      <c r="L1914">
        <f>IF(G1914="High",3,IF(G1914="Medium",2,1))</f>
        <v>1</v>
      </c>
    </row>
    <row r="1915">
      <c r="A1915" t="str">
        <v>R-01914</v>
      </c>
      <c r="B1915" t="str">
        <v>S-0319</v>
      </c>
      <c r="C1915" t="str">
        <v>Data Integrity</v>
      </c>
      <c r="D1915" t="str">
        <v>EDC query resolution time above sponsor benchmark historically</v>
      </c>
      <c r="E1915" t="str">
        <v>Medium</v>
      </c>
      <c r="F1915" t="str">
        <v>Low</v>
      </c>
      <c r="G1915" t="str">
        <f>INDEX(Risk_Matrix!$B$2:$D$4,MATCH(E1915,Risk_Matrix!$A$2:$A$4,0),MATCH(F1915,Risk_Matrix!$B$1:$D$1,0))</f>
        <v>Low</v>
      </c>
      <c r="H1915" s="1">
        <v>46126</v>
      </c>
      <c r="I1915" t="str">
        <v>Mitigated</v>
      </c>
      <c r="J1915" t="str">
        <v>Corrective action implemented; monitored at next visit</v>
      </c>
      <c r="K1915" t="str">
        <v>Data Management Lead</v>
      </c>
      <c r="L1915">
        <f>IF(G1915="High",3,IF(G1915="Medium",2,1))</f>
        <v>1</v>
      </c>
    </row>
    <row r="1916">
      <c r="A1916" t="str">
        <v>R-01915</v>
      </c>
      <c r="B1916" t="str">
        <v>S-0320</v>
      </c>
      <c r="C1916" t="str">
        <v>Operational</v>
      </c>
      <c r="D1916" t="str">
        <v>Clinical coordinator role currently open, may delay start-up</v>
      </c>
      <c r="E1916" t="str">
        <v>High</v>
      </c>
      <c r="F1916" t="str">
        <v>High</v>
      </c>
      <c r="G1916" t="str">
        <f>INDEX(Risk_Matrix!$B$2:$D$4,MATCH(E1916,Risk_Matrix!$A$2:$A$4,0),MATCH(F1916,Risk_Matrix!$B$1:$D$1,0))</f>
        <v>High</v>
      </c>
      <c r="H1916" s="1">
        <v>46224</v>
      </c>
      <c r="I1916" t="str">
        <v>Open</v>
      </c>
      <c r="J1916" t="str">
        <v>Mitigation plan to be defined during site initiation visit</v>
      </c>
      <c r="K1916" t="str">
        <v>Clinical Ops Manager</v>
      </c>
      <c r="L1916">
        <f>IF(G1916="High",3,IF(G1916="Medium",2,1))</f>
        <v>3</v>
      </c>
    </row>
    <row r="1917">
      <c r="A1917" t="str">
        <v>R-01916</v>
      </c>
      <c r="B1917" t="str">
        <v>S-0320</v>
      </c>
      <c r="C1917" t="str">
        <v>Compliance</v>
      </c>
      <c r="D1917" t="str">
        <v>Informed consent documentation gap flagged in last internal audit</v>
      </c>
      <c r="E1917" t="str">
        <v>High</v>
      </c>
      <c r="F1917" t="str">
        <v>Medium</v>
      </c>
      <c r="G1917" t="str">
        <f>INDEX(Risk_Matrix!$B$2:$D$4,MATCH(E1917,Risk_Matrix!$A$2:$A$4,0),MATCH(F1917,Risk_Matrix!$B$1:$D$1,0))</f>
        <v>High</v>
      </c>
      <c r="H1917" s="1">
        <v>46171</v>
      </c>
      <c r="I1917" t="str">
        <v>Monitoring</v>
      </c>
      <c r="J1917" t="str">
        <v>Tracking indicator reviewed at each monitoring visit</v>
      </c>
      <c r="K1917" t="str">
        <v>Regulatory Affairs Lead</v>
      </c>
      <c r="L1917">
        <f>IF(G1917="High",3,IF(G1917="Medium",2,1))</f>
        <v>3</v>
      </c>
    </row>
    <row r="1918">
      <c r="A1918" t="str">
        <v>R-01917</v>
      </c>
      <c r="B1918" t="str">
        <v>S-0320</v>
      </c>
      <c r="C1918" t="str">
        <v>Enrollment</v>
      </c>
      <c r="D1918" t="str">
        <v>Screen failure rate above regional average in past studies</v>
      </c>
      <c r="E1918" t="str">
        <v>Low</v>
      </c>
      <c r="F1918" t="str">
        <v>Low</v>
      </c>
      <c r="G1918" t="str">
        <f>INDEX(Risk_Matrix!$B$2:$D$4,MATCH(E1918,Risk_Matrix!$A$2:$A$4,0),MATCH(F1918,Risk_Matrix!$B$1:$D$1,0))</f>
        <v>Low</v>
      </c>
      <c r="H1918" s="1">
        <v>46055</v>
      </c>
      <c r="I1918" t="str">
        <v>Mitigated</v>
      </c>
      <c r="J1918" t="str">
        <v>Corrective action implemented; monitored at next visit</v>
      </c>
      <c r="K1918" t="str">
        <v>Site Feasibility Lead</v>
      </c>
      <c r="L1918">
        <f>IF(G1918="High",3,IF(G1918="Medium",2,1))</f>
        <v>1</v>
      </c>
    </row>
    <row r="1919">
      <c r="A1919" t="str">
        <v>R-01918</v>
      </c>
      <c r="B1919" t="str">
        <v>S-0320</v>
      </c>
      <c r="C1919" t="str">
        <v>Competitive</v>
      </c>
      <c r="D1919" t="str">
        <v>Overlapping investigator commitments across concurrent trials</v>
      </c>
      <c r="E1919" t="str">
        <v>Medium</v>
      </c>
      <c r="F1919" t="str">
        <v>Medium</v>
      </c>
      <c r="G1919" t="str">
        <f>INDEX(Risk_Matrix!$B$2:$D$4,MATCH(E1919,Risk_Matrix!$A$2:$A$4,0),MATCH(F1919,Risk_Matrix!$B$1:$D$1,0))</f>
        <v>Medium</v>
      </c>
      <c r="H1919" s="1">
        <v>46202</v>
      </c>
      <c r="I1919" t="str">
        <v>Open</v>
      </c>
      <c r="J1919" t="str">
        <v>Action plan pending sponsor/site review</v>
      </c>
      <c r="K1919" t="str">
        <v>Regulatory Affairs Lead</v>
      </c>
      <c r="L1919">
        <f>IF(G1919="High",3,IF(G1919="Medium",2,1))</f>
        <v>2</v>
      </c>
    </row>
    <row r="1920">
      <c r="A1920" t="str">
        <v>R-01919</v>
      </c>
      <c r="B1920" t="str">
        <v>S-0320</v>
      </c>
      <c r="C1920" t="str">
        <v>Regulatory</v>
      </c>
      <c r="D1920" t="str">
        <v>Import/customs license renewal pending for investigational product</v>
      </c>
      <c r="E1920" t="str">
        <v>Medium</v>
      </c>
      <c r="F1920" t="str">
        <v>High</v>
      </c>
      <c r="G1920" t="str">
        <f>INDEX(Risk_Matrix!$B$2:$D$4,MATCH(E1920,Risk_Matrix!$A$2:$A$4,0),MATCH(F1920,Risk_Matrix!$B$1:$D$1,0))</f>
        <v>High</v>
      </c>
      <c r="H1920" s="1">
        <v>46145</v>
      </c>
      <c r="I1920" t="str">
        <v>Mitigated</v>
      </c>
      <c r="J1920" t="str">
        <v>Mitigation actions completed; residual risk accepted</v>
      </c>
      <c r="K1920" t="str">
        <v>Regulatory Affairs Lead</v>
      </c>
      <c r="L1920">
        <f>IF(G1920="High",3,IF(G1920="Medium",2,1))</f>
        <v>3</v>
      </c>
    </row>
    <row r="1921">
      <c r="A1921" t="str">
        <v>R-01920</v>
      </c>
      <c r="B1921" t="str">
        <v>S-0320</v>
      </c>
      <c r="C1921" t="str">
        <v>Data Integrity</v>
      </c>
      <c r="D1921" t="str">
        <v>Source data verification gap flagged in a previous monitoring visit</v>
      </c>
      <c r="E1921" t="str">
        <v>High</v>
      </c>
      <c r="F1921" t="str">
        <v>Low</v>
      </c>
      <c r="G1921" t="str">
        <f>INDEX(Risk_Matrix!$B$2:$D$4,MATCH(E1921,Risk_Matrix!$A$2:$A$4,0),MATCH(F1921,Risk_Matrix!$B$1:$D$1,0))</f>
        <v>Medium</v>
      </c>
      <c r="H1921" s="1">
        <v>46202</v>
      </c>
      <c r="I1921" t="str">
        <v>Open</v>
      </c>
      <c r="J1921" t="str">
        <v>Action plan pending sponsor/site review</v>
      </c>
      <c r="K1921" t="str">
        <v>Data Management Lead</v>
      </c>
      <c r="L1921">
        <f>IF(G1921="High",3,IF(G1921="Medium",2,1))</f>
        <v>2</v>
      </c>
    </row>
    <row r="1922">
      <c r="A1922" t="str">
        <v>R-01921</v>
      </c>
      <c r="B1922" t="str">
        <v>S-0321</v>
      </c>
      <c r="C1922" t="str">
        <v>Operational</v>
      </c>
      <c r="D1922" t="str">
        <v>Backup power/generator certification not yet confirmed</v>
      </c>
      <c r="E1922" t="str">
        <v>High</v>
      </c>
      <c r="F1922" t="str">
        <v>Medium</v>
      </c>
      <c r="G1922" t="str">
        <f>INDEX(Risk_Matrix!$B$2:$D$4,MATCH(E1922,Risk_Matrix!$A$2:$A$4,0),MATCH(F1922,Risk_Matrix!$B$1:$D$1,0))</f>
        <v>High</v>
      </c>
      <c r="H1922" s="1">
        <v>46218</v>
      </c>
      <c r="I1922" t="str">
        <v>Open</v>
      </c>
      <c r="J1922" t="str">
        <v>Mitigation plan to be defined during site initiation visit</v>
      </c>
      <c r="K1922" t="str">
        <v>Site Feasibility Lead</v>
      </c>
      <c r="L1922">
        <f>IF(G1922="High",3,IF(G1922="Medium",2,1))</f>
        <v>3</v>
      </c>
    </row>
    <row r="1923">
      <c r="A1923" t="str">
        <v>R-01922</v>
      </c>
      <c r="B1923" t="str">
        <v>S-0321</v>
      </c>
      <c r="C1923" t="str">
        <v>Compliance</v>
      </c>
      <c r="D1923" t="str">
        <v>Informed consent documentation gap flagged in last internal audit</v>
      </c>
      <c r="E1923" t="str">
        <v>High</v>
      </c>
      <c r="F1923" t="str">
        <v>Low</v>
      </c>
      <c r="G1923" t="str">
        <f>INDEX(Risk_Matrix!$B$2:$D$4,MATCH(E1923,Risk_Matrix!$A$2:$A$4,0),MATCH(F1923,Risk_Matrix!$B$1:$D$1,0))</f>
        <v>Medium</v>
      </c>
      <c r="H1923" s="1">
        <v>46160</v>
      </c>
      <c r="I1923" t="str">
        <v>Closed</v>
      </c>
      <c r="J1923" t="str">
        <v>Resolved; no further action required</v>
      </c>
      <c r="K1923" t="str">
        <v>Regulatory Affairs Lead</v>
      </c>
      <c r="L1923">
        <f>IF(G1923="High",3,IF(G1923="Medium",2,1))</f>
        <v>2</v>
      </c>
    </row>
    <row r="1924">
      <c r="A1924" t="str">
        <v>R-01923</v>
      </c>
      <c r="B1924" t="str">
        <v>S-0321</v>
      </c>
      <c r="C1924" t="str">
        <v>Enrollment</v>
      </c>
      <c r="D1924" t="str">
        <v>Screen failure rate above regional average in past studies</v>
      </c>
      <c r="E1924" t="str">
        <v>Medium</v>
      </c>
      <c r="F1924" t="str">
        <v>Medium</v>
      </c>
      <c r="G1924" t="str">
        <f>INDEX(Risk_Matrix!$B$2:$D$4,MATCH(E1924,Risk_Matrix!$A$2:$A$4,0),MATCH(F1924,Risk_Matrix!$B$1:$D$1,0))</f>
        <v>Medium</v>
      </c>
      <c r="H1924" s="1">
        <v>46190</v>
      </c>
      <c r="I1924" t="str">
        <v>Open</v>
      </c>
      <c r="J1924" t="str">
        <v>Mitigation plan to be defined during site initiation visit</v>
      </c>
      <c r="K1924" t="str">
        <v>Site Feasibility Lead</v>
      </c>
      <c r="L1924">
        <f>IF(G1924="High",3,IF(G1924="Medium",2,1))</f>
        <v>2</v>
      </c>
    </row>
    <row r="1925">
      <c r="A1925" t="str">
        <v>R-01924</v>
      </c>
      <c r="B1925" t="str">
        <v>S-0321</v>
      </c>
      <c r="C1925" t="str">
        <v>Competitive</v>
      </c>
      <c r="D1925" t="str">
        <v>Overlapping investigator commitments across concurrent trials</v>
      </c>
      <c r="E1925" t="str">
        <v>High</v>
      </c>
      <c r="F1925" t="str">
        <v>Low</v>
      </c>
      <c r="G1925" t="str">
        <f>INDEX(Risk_Matrix!$B$2:$D$4,MATCH(E1925,Risk_Matrix!$A$2:$A$4,0),MATCH(F1925,Risk_Matrix!$B$1:$D$1,0))</f>
        <v>Medium</v>
      </c>
      <c r="H1925" s="1">
        <v>46197</v>
      </c>
      <c r="I1925" t="str">
        <v>Open</v>
      </c>
      <c r="J1925" t="str">
        <v>Action plan pending sponsor/site review</v>
      </c>
      <c r="K1925" t="str">
        <v>Regulatory Affairs Lead</v>
      </c>
      <c r="L1925">
        <f>IF(G1925="High",3,IF(G1925="Medium",2,1))</f>
        <v>2</v>
      </c>
    </row>
    <row r="1926">
      <c r="A1926" t="str">
        <v>R-01925</v>
      </c>
      <c r="B1926" t="str">
        <v>S-0321</v>
      </c>
      <c r="C1926" t="str">
        <v>Regulatory</v>
      </c>
      <c r="D1926" t="str">
        <v>Local ethics committee review queue longer than regional average</v>
      </c>
      <c r="E1926" t="str">
        <v>Medium</v>
      </c>
      <c r="F1926" t="str">
        <v>High</v>
      </c>
      <c r="G1926" t="str">
        <f>INDEX(Risk_Matrix!$B$2:$D$4,MATCH(E1926,Risk_Matrix!$A$2:$A$4,0),MATCH(F1926,Risk_Matrix!$B$1:$D$1,0))</f>
        <v>High</v>
      </c>
      <c r="H1926" s="1">
        <v>46090</v>
      </c>
      <c r="I1926" t="str">
        <v>Monitoring</v>
      </c>
      <c r="J1926" t="str">
        <v>Tracking indicator reviewed at each monitoring visit</v>
      </c>
      <c r="K1926" t="str">
        <v>Regulatory Affairs Lead</v>
      </c>
      <c r="L1926">
        <f>IF(G1926="High",3,IF(G1926="Medium",2,1))</f>
        <v>3</v>
      </c>
    </row>
    <row r="1927">
      <c r="A1927" t="str">
        <v>R-01926</v>
      </c>
      <c r="B1927" t="str">
        <v>S-0321</v>
      </c>
      <c r="C1927" t="str">
        <v>Data Integrity</v>
      </c>
      <c r="D1927" t="str">
        <v>Site is new to the sponsor's EDC platform, limited track record</v>
      </c>
      <c r="E1927" t="str">
        <v>Low</v>
      </c>
      <c r="F1927" t="str">
        <v>Low</v>
      </c>
      <c r="G1927" t="str">
        <f>INDEX(Risk_Matrix!$B$2:$D$4,MATCH(E1927,Risk_Matrix!$A$2:$A$4,0),MATCH(F1927,Risk_Matrix!$B$1:$D$1,0))</f>
        <v>Low</v>
      </c>
      <c r="H1927" s="1">
        <v>46067</v>
      </c>
      <c r="I1927" t="str">
        <v>Monitoring</v>
      </c>
      <c r="J1927" t="str">
        <v>Under active monitoring; escalate if trend worsens</v>
      </c>
      <c r="K1927" t="str">
        <v>Data Management Lead</v>
      </c>
      <c r="L1927">
        <f>IF(G1927="High",3,IF(G1927="Medium",2,1))</f>
        <v>1</v>
      </c>
    </row>
    <row r="1928">
      <c r="A1928" t="str">
        <v>R-01927</v>
      </c>
      <c r="B1928" t="str">
        <v>S-0322</v>
      </c>
      <c r="C1928" t="str">
        <v>Operational</v>
      </c>
      <c r="D1928" t="str">
        <v>Key equipment calibration/certification renewal pending</v>
      </c>
      <c r="E1928" t="str">
        <v>High</v>
      </c>
      <c r="F1928" t="str">
        <v>Low</v>
      </c>
      <c r="G1928" t="str">
        <f>INDEX(Risk_Matrix!$B$2:$D$4,MATCH(E1928,Risk_Matrix!$A$2:$A$4,0),MATCH(F1928,Risk_Matrix!$B$1:$D$1,0))</f>
        <v>Medium</v>
      </c>
      <c r="H1928" s="1">
        <v>46159</v>
      </c>
      <c r="I1928" t="str">
        <v>Open</v>
      </c>
      <c r="J1928" t="str">
        <v>Action plan pending sponsor/site review</v>
      </c>
      <c r="K1928" t="str">
        <v>Clinical Ops Manager</v>
      </c>
      <c r="L1928">
        <f>IF(G1928="High",3,IF(G1928="Medium",2,1))</f>
        <v>2</v>
      </c>
    </row>
    <row r="1929">
      <c r="A1929" t="str">
        <v>R-01928</v>
      </c>
      <c r="B1929" t="str">
        <v>S-0322</v>
      </c>
      <c r="C1929" t="str">
        <v>Compliance</v>
      </c>
      <c r="D1929" t="str">
        <v>Prior regulatory inspection finding not yet fully closed out</v>
      </c>
      <c r="E1929" t="str">
        <v>Medium</v>
      </c>
      <c r="F1929" t="str">
        <v>Medium</v>
      </c>
      <c r="G1929" t="str">
        <f>INDEX(Risk_Matrix!$B$2:$D$4,MATCH(E1929,Risk_Matrix!$A$2:$A$4,0),MATCH(F1929,Risk_Matrix!$B$1:$D$1,0))</f>
        <v>Medium</v>
      </c>
      <c r="H1929" s="1">
        <v>46120</v>
      </c>
      <c r="I1929" t="str">
        <v>Monitoring</v>
      </c>
      <c r="J1929" t="str">
        <v>Tracking indicator reviewed at each monitoring visit</v>
      </c>
      <c r="K1929" t="str">
        <v>Regulatory Affairs Lead</v>
      </c>
      <c r="L1929">
        <f>IF(G1929="High",3,IF(G1929="Medium",2,1))</f>
        <v>2</v>
      </c>
    </row>
    <row r="1930">
      <c r="A1930" t="str">
        <v>R-01929</v>
      </c>
      <c r="B1930" t="str">
        <v>S-0322</v>
      </c>
      <c r="C1930" t="str">
        <v>Enrollment</v>
      </c>
      <c r="D1930" t="str">
        <v>Historical seasonal enrollment slowdown observed at this site</v>
      </c>
      <c r="E1930" t="str">
        <v>Medium</v>
      </c>
      <c r="F1930" t="str">
        <v>High</v>
      </c>
      <c r="G1930" t="str">
        <f>INDEX(Risk_Matrix!$B$2:$D$4,MATCH(E1930,Risk_Matrix!$A$2:$A$4,0),MATCH(F1930,Risk_Matrix!$B$1:$D$1,0))</f>
        <v>High</v>
      </c>
      <c r="H1930" s="1">
        <v>46155</v>
      </c>
      <c r="I1930" t="str">
        <v>Open</v>
      </c>
      <c r="J1930" t="str">
        <v>Action plan pending sponsor/site review</v>
      </c>
      <c r="K1930" t="str">
        <v>Site Feasibility Lead</v>
      </c>
      <c r="L1930">
        <f>IF(G1930="High",3,IF(G1930="Medium",2,1))</f>
        <v>3</v>
      </c>
    </row>
    <row r="1931">
      <c r="A1931" t="str">
        <v>R-01930</v>
      </c>
      <c r="B1931" t="str">
        <v>S-0322</v>
      </c>
      <c r="C1931" t="str">
        <v>Competitive</v>
      </c>
      <c r="D1931" t="str">
        <v>Overlapping investigator commitments across concurrent trials</v>
      </c>
      <c r="E1931" t="str">
        <v>Medium</v>
      </c>
      <c r="F1931" t="str">
        <v>Low</v>
      </c>
      <c r="G1931" t="str">
        <f>INDEX(Risk_Matrix!$B$2:$D$4,MATCH(E1931,Risk_Matrix!$A$2:$A$4,0),MATCH(F1931,Risk_Matrix!$B$1:$D$1,0))</f>
        <v>Low</v>
      </c>
      <c r="H1931" s="1">
        <v>46138</v>
      </c>
      <c r="I1931" t="str">
        <v>Monitoring</v>
      </c>
      <c r="J1931" t="str">
        <v>Under active monitoring; escalate if trend worsens</v>
      </c>
      <c r="K1931" t="str">
        <v>Regulatory Affairs Lead</v>
      </c>
      <c r="L1931">
        <f>IF(G1931="High",3,IF(G1931="Medium",2,1))</f>
        <v>1</v>
      </c>
    </row>
    <row r="1932">
      <c r="A1932" t="str">
        <v>R-01931</v>
      </c>
      <c r="B1932" t="str">
        <v>S-0322</v>
      </c>
      <c r="C1932" t="str">
        <v>Regulatory</v>
      </c>
      <c r="D1932" t="str">
        <v>Recent local regulatory policy change may affect approval timeline</v>
      </c>
      <c r="E1932" t="str">
        <v>Low</v>
      </c>
      <c r="F1932" t="str">
        <v>Medium</v>
      </c>
      <c r="G1932" t="str">
        <f>INDEX(Risk_Matrix!$B$2:$D$4,MATCH(E1932,Risk_Matrix!$A$2:$A$4,0),MATCH(F1932,Risk_Matrix!$B$1:$D$1,0))</f>
        <v>Low</v>
      </c>
      <c r="H1932" s="1">
        <v>46158</v>
      </c>
      <c r="I1932" t="str">
        <v>Open</v>
      </c>
      <c r="J1932" t="str">
        <v>Mitigation plan to be defined during site initiation visit</v>
      </c>
      <c r="K1932" t="str">
        <v>Regulatory Affairs Lead</v>
      </c>
      <c r="L1932">
        <f>IF(G1932="High",3,IF(G1932="Medium",2,1))</f>
        <v>1</v>
      </c>
    </row>
    <row r="1933">
      <c r="A1933" t="str">
        <v>R-01932</v>
      </c>
      <c r="B1933" t="str">
        <v>S-0322</v>
      </c>
      <c r="C1933" t="str">
        <v>Data Integrity</v>
      </c>
      <c r="D1933" t="str">
        <v>Source data verification gap flagged in a previous monitoring visit</v>
      </c>
      <c r="E1933" t="str">
        <v>High</v>
      </c>
      <c r="F1933" t="str">
        <v>High</v>
      </c>
      <c r="G1933" t="str">
        <f>INDEX(Risk_Matrix!$B$2:$D$4,MATCH(E1933,Risk_Matrix!$A$2:$A$4,0),MATCH(F1933,Risk_Matrix!$B$1:$D$1,0))</f>
        <v>High</v>
      </c>
      <c r="H1933" s="1">
        <v>46203</v>
      </c>
      <c r="I1933" t="str">
        <v>Monitoring</v>
      </c>
      <c r="J1933" t="str">
        <v>Under active monitoring; escalate if trend worsens</v>
      </c>
      <c r="K1933" t="str">
        <v>Data Management Lead</v>
      </c>
      <c r="L1933">
        <f>IF(G1933="High",3,IF(G1933="Medium",2,1))</f>
        <v>3</v>
      </c>
    </row>
    <row r="1934">
      <c r="A1934" t="str">
        <v>R-01933</v>
      </c>
      <c r="B1934" t="str">
        <v>S-0323</v>
      </c>
      <c r="C1934" t="str">
        <v>Operational</v>
      </c>
      <c r="D1934" t="str">
        <v>Key equipment calibration/certification renewal pending</v>
      </c>
      <c r="E1934" t="str">
        <v>Medium</v>
      </c>
      <c r="F1934" t="str">
        <v>High</v>
      </c>
      <c r="G1934" t="str">
        <f>INDEX(Risk_Matrix!$B$2:$D$4,MATCH(E1934,Risk_Matrix!$A$2:$A$4,0),MATCH(F1934,Risk_Matrix!$B$1:$D$1,0))</f>
        <v>High</v>
      </c>
      <c r="H1934" s="1">
        <v>46191</v>
      </c>
      <c r="I1934" t="str">
        <v>Open</v>
      </c>
      <c r="J1934" t="str">
        <v>Action plan pending sponsor/site review</v>
      </c>
      <c r="K1934" t="str">
        <v>Site Feasibility Lead</v>
      </c>
      <c r="L1934">
        <f>IF(G1934="High",3,IF(G1934="Medium",2,1))</f>
        <v>3</v>
      </c>
    </row>
    <row r="1935">
      <c r="A1935" t="str">
        <v>R-01934</v>
      </c>
      <c r="B1935" t="str">
        <v>S-0323</v>
      </c>
      <c r="C1935" t="str">
        <v>Compliance</v>
      </c>
      <c r="D1935" t="str">
        <v>Informed consent documentation gap flagged in last internal audit</v>
      </c>
      <c r="E1935" t="str">
        <v>High</v>
      </c>
      <c r="F1935" t="str">
        <v>Medium</v>
      </c>
      <c r="G1935" t="str">
        <f>INDEX(Risk_Matrix!$B$2:$D$4,MATCH(E1935,Risk_Matrix!$A$2:$A$4,0),MATCH(F1935,Risk_Matrix!$B$1:$D$1,0))</f>
        <v>High</v>
      </c>
      <c r="H1935" s="1">
        <v>46193</v>
      </c>
      <c r="I1935" t="str">
        <v>Open</v>
      </c>
      <c r="J1935" t="str">
        <v>Mitigation plan to be defined during site initiation visit</v>
      </c>
      <c r="K1935" t="str">
        <v>Regulatory Affairs Lead</v>
      </c>
      <c r="L1935">
        <f>IF(G1935="High",3,IF(G1935="Medium",2,1))</f>
        <v>3</v>
      </c>
    </row>
    <row r="1936">
      <c r="A1936" t="str">
        <v>R-01935</v>
      </c>
      <c r="B1936" t="str">
        <v>S-0323</v>
      </c>
      <c r="C1936" t="str">
        <v>Enrollment</v>
      </c>
      <c r="D1936" t="str">
        <v>Referral pipeline narrower than target eligible population</v>
      </c>
      <c r="E1936" t="str">
        <v>Medium</v>
      </c>
      <c r="F1936" t="str">
        <v>Low</v>
      </c>
      <c r="G1936" t="str">
        <f>INDEX(Risk_Matrix!$B$2:$D$4,MATCH(E1936,Risk_Matrix!$A$2:$A$4,0),MATCH(F1936,Risk_Matrix!$B$1:$D$1,0))</f>
        <v>Low</v>
      </c>
      <c r="H1936" s="1">
        <v>46094</v>
      </c>
      <c r="I1936" t="str">
        <v>Closed</v>
      </c>
      <c r="J1936" t="str">
        <v>Resolved; no further action required</v>
      </c>
      <c r="K1936" t="str">
        <v>Site Feasibility Lead</v>
      </c>
      <c r="L1936">
        <f>IF(G1936="High",3,IF(G1936="Medium",2,1))</f>
        <v>1</v>
      </c>
    </row>
    <row r="1937">
      <c r="A1937" t="str">
        <v>R-01936</v>
      </c>
      <c r="B1937" t="str">
        <v>S-0323</v>
      </c>
      <c r="C1937" t="str">
        <v>Competitive</v>
      </c>
      <c r="D1937" t="str">
        <v>One or more competing trials recruiting the same indication nearby</v>
      </c>
      <c r="E1937" t="str">
        <v>Low</v>
      </c>
      <c r="F1937" t="str">
        <v>Medium</v>
      </c>
      <c r="G1937" t="str">
        <f>INDEX(Risk_Matrix!$B$2:$D$4,MATCH(E1937,Risk_Matrix!$A$2:$A$4,0),MATCH(F1937,Risk_Matrix!$B$1:$D$1,0))</f>
        <v>Low</v>
      </c>
      <c r="H1937" s="1">
        <v>46149</v>
      </c>
      <c r="I1937" t="str">
        <v>Closed</v>
      </c>
      <c r="J1937" t="str">
        <v>Issue closed out following corrective action</v>
      </c>
      <c r="K1937" t="str">
        <v>Clinical Ops Manager</v>
      </c>
      <c r="L1937">
        <f>IF(G1937="High",3,IF(G1937="Medium",2,1))</f>
        <v>1</v>
      </c>
    </row>
    <row r="1938">
      <c r="A1938" t="str">
        <v>R-01937</v>
      </c>
      <c r="B1938" t="str">
        <v>S-0323</v>
      </c>
      <c r="C1938" t="str">
        <v>Regulatory</v>
      </c>
      <c r="D1938" t="str">
        <v>Recent local regulatory policy change may affect approval timeline</v>
      </c>
      <c r="E1938" t="str">
        <v>Low</v>
      </c>
      <c r="F1938" t="str">
        <v>Low</v>
      </c>
      <c r="G1938" t="str">
        <f>INDEX(Risk_Matrix!$B$2:$D$4,MATCH(E1938,Risk_Matrix!$A$2:$A$4,0),MATCH(F1938,Risk_Matrix!$B$1:$D$1,0))</f>
        <v>Low</v>
      </c>
      <c r="H1938" s="1">
        <v>46107</v>
      </c>
      <c r="I1938" t="str">
        <v>Mitigated</v>
      </c>
      <c r="J1938" t="str">
        <v>Mitigation actions completed; residual risk accepted</v>
      </c>
      <c r="K1938" t="str">
        <v>Regulatory Affairs Lead</v>
      </c>
      <c r="L1938">
        <f>IF(G1938="High",3,IF(G1938="Medium",2,1))</f>
        <v>1</v>
      </c>
    </row>
    <row r="1939">
      <c r="A1939" t="str">
        <v>R-01938</v>
      </c>
      <c r="B1939" t="str">
        <v>S-0323</v>
      </c>
      <c r="C1939" t="str">
        <v>Data Integrity</v>
      </c>
      <c r="D1939" t="str">
        <v>Source data verification gap flagged in a previous monitoring visit</v>
      </c>
      <c r="E1939" t="str">
        <v>Low</v>
      </c>
      <c r="F1939" t="str">
        <v>Medium</v>
      </c>
      <c r="G1939" t="str">
        <f>INDEX(Risk_Matrix!$B$2:$D$4,MATCH(E1939,Risk_Matrix!$A$2:$A$4,0),MATCH(F1939,Risk_Matrix!$B$1:$D$1,0))</f>
        <v>Low</v>
      </c>
      <c r="H1939" s="1">
        <v>46085</v>
      </c>
      <c r="I1939" t="str">
        <v>Mitigated</v>
      </c>
      <c r="J1939" t="str">
        <v>Corrective action implemented; monitored at next visit</v>
      </c>
      <c r="K1939" t="str">
        <v>Data Management Lead</v>
      </c>
      <c r="L1939">
        <f>IF(G1939="High",3,IF(G1939="Medium",2,1))</f>
        <v>1</v>
      </c>
    </row>
    <row r="1940">
      <c r="A1940" t="str">
        <v>R-01939</v>
      </c>
      <c r="B1940" t="str">
        <v>S-0324</v>
      </c>
      <c r="C1940" t="str">
        <v>Operational</v>
      </c>
      <c r="D1940" t="str">
        <v>Clinical coordinator role currently open, may delay start-up</v>
      </c>
      <c r="E1940" t="str">
        <v>Medium</v>
      </c>
      <c r="F1940" t="str">
        <v>Medium</v>
      </c>
      <c r="G1940" t="str">
        <f>INDEX(Risk_Matrix!$B$2:$D$4,MATCH(E1940,Risk_Matrix!$A$2:$A$4,0),MATCH(F1940,Risk_Matrix!$B$1:$D$1,0))</f>
        <v>Medium</v>
      </c>
      <c r="H1940" s="1">
        <v>46140</v>
      </c>
      <c r="I1940" t="str">
        <v>Mitigated</v>
      </c>
      <c r="J1940" t="str">
        <v>Corrective action implemented; monitored at next visit</v>
      </c>
      <c r="K1940" t="str">
        <v>Clinical Ops Manager</v>
      </c>
      <c r="L1940">
        <f>IF(G1940="High",3,IF(G1940="Medium",2,1))</f>
        <v>2</v>
      </c>
    </row>
    <row r="1941">
      <c r="A1941" t="str">
        <v>R-01940</v>
      </c>
      <c r="B1941" t="str">
        <v>S-0324</v>
      </c>
      <c r="C1941" t="str">
        <v>Compliance</v>
      </c>
      <c r="D1941" t="str">
        <v>GCP refresher training overdue for part of site staff</v>
      </c>
      <c r="E1941" t="str">
        <v>Low</v>
      </c>
      <c r="F1941" t="str">
        <v>Medium</v>
      </c>
      <c r="G1941" t="str">
        <f>INDEX(Risk_Matrix!$B$2:$D$4,MATCH(E1941,Risk_Matrix!$A$2:$A$4,0),MATCH(F1941,Risk_Matrix!$B$1:$D$1,0))</f>
        <v>Low</v>
      </c>
      <c r="H1941" s="1">
        <v>46162</v>
      </c>
      <c r="I1941" t="str">
        <v>Monitoring</v>
      </c>
      <c r="J1941" t="str">
        <v>Tracking indicator reviewed at each monitoring visit</v>
      </c>
      <c r="K1941" t="str">
        <v>Regulatory Affairs Lead</v>
      </c>
      <c r="L1941">
        <f>IF(G1941="High",3,IF(G1941="Medium",2,1))</f>
        <v>1</v>
      </c>
    </row>
    <row r="1942">
      <c r="A1942" t="str">
        <v>R-01941</v>
      </c>
      <c r="B1942" t="str">
        <v>S-0324</v>
      </c>
      <c r="C1942" t="str">
        <v>Enrollment</v>
      </c>
      <c r="D1942" t="str">
        <v>Historical seasonal enrollment slowdown observed at this site</v>
      </c>
      <c r="E1942" t="str">
        <v>Medium</v>
      </c>
      <c r="F1942" t="str">
        <v>Medium</v>
      </c>
      <c r="G1942" t="str">
        <f>INDEX(Risk_Matrix!$B$2:$D$4,MATCH(E1942,Risk_Matrix!$A$2:$A$4,0),MATCH(F1942,Risk_Matrix!$B$1:$D$1,0))</f>
        <v>Medium</v>
      </c>
      <c r="H1942" s="1">
        <v>46097</v>
      </c>
      <c r="I1942" t="str">
        <v>Monitoring</v>
      </c>
      <c r="J1942" t="str">
        <v>Tracking indicator reviewed at each monitoring visit</v>
      </c>
      <c r="K1942" t="str">
        <v>Study Start-Up Specialist</v>
      </c>
      <c r="L1942">
        <f>IF(G1942="High",3,IF(G1942="Medium",2,1))</f>
        <v>2</v>
      </c>
    </row>
    <row r="1943">
      <c r="A1943" t="str">
        <v>R-01942</v>
      </c>
      <c r="B1943" t="str">
        <v>S-0324</v>
      </c>
      <c r="C1943" t="str">
        <v>Competitive</v>
      </c>
      <c r="D1943" t="str">
        <v>Shared patient pool with an adjacent high-volume site</v>
      </c>
      <c r="E1943" t="str">
        <v>Low</v>
      </c>
      <c r="F1943" t="str">
        <v>Medium</v>
      </c>
      <c r="G1943" t="str">
        <f>INDEX(Risk_Matrix!$B$2:$D$4,MATCH(E1943,Risk_Matrix!$A$2:$A$4,0),MATCH(F1943,Risk_Matrix!$B$1:$D$1,0))</f>
        <v>Low</v>
      </c>
      <c r="H1943" s="1">
        <v>46201</v>
      </c>
      <c r="I1943" t="str">
        <v>Monitoring</v>
      </c>
      <c r="J1943" t="str">
        <v>Under active monitoring; escalate if trend worsens</v>
      </c>
      <c r="K1943" t="str">
        <v>Regulatory Affairs Lead</v>
      </c>
      <c r="L1943">
        <f>IF(G1943="High",3,IF(G1943="Medium",2,1))</f>
        <v>1</v>
      </c>
    </row>
    <row r="1944">
      <c r="A1944" t="str">
        <v>R-01943</v>
      </c>
      <c r="B1944" t="str">
        <v>S-0324</v>
      </c>
      <c r="C1944" t="str">
        <v>Regulatory</v>
      </c>
      <c r="D1944" t="str">
        <v>Local ethics committee review queue longer than regional average</v>
      </c>
      <c r="E1944" t="str">
        <v>High</v>
      </c>
      <c r="F1944" t="str">
        <v>High</v>
      </c>
      <c r="G1944" t="str">
        <f>INDEX(Risk_Matrix!$B$2:$D$4,MATCH(E1944,Risk_Matrix!$A$2:$A$4,0),MATCH(F1944,Risk_Matrix!$B$1:$D$1,0))</f>
        <v>High</v>
      </c>
      <c r="H1944" s="1">
        <v>46177</v>
      </c>
      <c r="I1944" t="str">
        <v>Mitigated</v>
      </c>
      <c r="J1944" t="str">
        <v>Mitigation actions completed; residual risk accepted</v>
      </c>
      <c r="K1944" t="str">
        <v>Regulatory Affairs Lead</v>
      </c>
      <c r="L1944">
        <f>IF(G1944="High",3,IF(G1944="Medium",2,1))</f>
        <v>3</v>
      </c>
    </row>
    <row r="1945">
      <c r="A1945" t="str">
        <v>R-01944</v>
      </c>
      <c r="B1945" t="str">
        <v>S-0324</v>
      </c>
      <c r="C1945" t="str">
        <v>Data Integrity</v>
      </c>
      <c r="D1945" t="str">
        <v>Source data verification gap flagged in a previous monitoring visit</v>
      </c>
      <c r="E1945" t="str">
        <v>Medium</v>
      </c>
      <c r="F1945" t="str">
        <v>Low</v>
      </c>
      <c r="G1945" t="str">
        <f>INDEX(Risk_Matrix!$B$2:$D$4,MATCH(E1945,Risk_Matrix!$A$2:$A$4,0),MATCH(F1945,Risk_Matrix!$B$1:$D$1,0))</f>
        <v>Low</v>
      </c>
      <c r="H1945" s="1">
        <v>46095</v>
      </c>
      <c r="I1945" t="str">
        <v>Mitigated</v>
      </c>
      <c r="J1945" t="str">
        <v>Mitigation actions completed; residual risk accepted</v>
      </c>
      <c r="K1945" t="str">
        <v>Data Management Lead</v>
      </c>
      <c r="L1945">
        <f>IF(G1945="High",3,IF(G1945="Medium",2,1))</f>
        <v>1</v>
      </c>
    </row>
    <row r="1946">
      <c r="A1946" t="str">
        <v>R-01945</v>
      </c>
      <c r="B1946" t="str">
        <v>S-0325</v>
      </c>
      <c r="C1946" t="str">
        <v>Operational</v>
      </c>
      <c r="D1946" t="str">
        <v>Key equipment calibration/certification renewal pending</v>
      </c>
      <c r="E1946" t="str">
        <v>Medium</v>
      </c>
      <c r="F1946" t="str">
        <v>High</v>
      </c>
      <c r="G1946" t="str">
        <f>INDEX(Risk_Matrix!$B$2:$D$4,MATCH(E1946,Risk_Matrix!$A$2:$A$4,0),MATCH(F1946,Risk_Matrix!$B$1:$D$1,0))</f>
        <v>High</v>
      </c>
      <c r="H1946" s="1">
        <v>46121</v>
      </c>
      <c r="I1946" t="str">
        <v>Monitoring</v>
      </c>
      <c r="J1946" t="str">
        <v>Under active monitoring; escalate if trend worsens</v>
      </c>
      <c r="K1946" t="str">
        <v>Site Feasibility Lead</v>
      </c>
      <c r="L1946">
        <f>IF(G1946="High",3,IF(G1946="Medium",2,1))</f>
        <v>3</v>
      </c>
    </row>
    <row r="1947">
      <c r="A1947" t="str">
        <v>R-01946</v>
      </c>
      <c r="B1947" t="str">
        <v>S-0325</v>
      </c>
      <c r="C1947" t="str">
        <v>Compliance</v>
      </c>
      <c r="D1947" t="str">
        <v>Prior regulatory inspection finding not yet fully closed out</v>
      </c>
      <c r="E1947" t="str">
        <v>Low</v>
      </c>
      <c r="F1947" t="str">
        <v>Medium</v>
      </c>
      <c r="G1947" t="str">
        <f>INDEX(Risk_Matrix!$B$2:$D$4,MATCH(E1947,Risk_Matrix!$A$2:$A$4,0),MATCH(F1947,Risk_Matrix!$B$1:$D$1,0))</f>
        <v>Low</v>
      </c>
      <c r="H1947" s="1">
        <v>46208</v>
      </c>
      <c r="I1947" t="str">
        <v>Open</v>
      </c>
      <c r="J1947" t="str">
        <v>Mitigation plan to be defined during site initiation visit</v>
      </c>
      <c r="K1947" t="str">
        <v>Regulatory Affairs Lead</v>
      </c>
      <c r="L1947">
        <f>IF(G1947="High",3,IF(G1947="Medium",2,1))</f>
        <v>1</v>
      </c>
    </row>
    <row r="1948">
      <c r="A1948" t="str">
        <v>R-01947</v>
      </c>
      <c r="B1948" t="str">
        <v>S-0325</v>
      </c>
      <c r="C1948" t="str">
        <v>Enrollment</v>
      </c>
      <c r="D1948" t="str">
        <v>Patient travel distance may affect long-term retention</v>
      </c>
      <c r="E1948" t="str">
        <v>Low</v>
      </c>
      <c r="F1948" t="str">
        <v>Medium</v>
      </c>
      <c r="G1948" t="str">
        <f>INDEX(Risk_Matrix!$B$2:$D$4,MATCH(E1948,Risk_Matrix!$A$2:$A$4,0),MATCH(F1948,Risk_Matrix!$B$1:$D$1,0))</f>
        <v>Low</v>
      </c>
      <c r="H1948" s="1">
        <v>46110</v>
      </c>
      <c r="I1948" t="str">
        <v>Mitigated</v>
      </c>
      <c r="J1948" t="str">
        <v>Mitigation actions completed; residual risk accepted</v>
      </c>
      <c r="K1948" t="str">
        <v>Study Start-Up Specialist</v>
      </c>
      <c r="L1948">
        <f>IF(G1948="High",3,IF(G1948="Medium",2,1))</f>
        <v>1</v>
      </c>
    </row>
    <row r="1949">
      <c r="A1949" t="str">
        <v>R-01948</v>
      </c>
      <c r="B1949" t="str">
        <v>S-0325</v>
      </c>
      <c r="C1949" t="str">
        <v>Competitive</v>
      </c>
      <c r="D1949" t="str">
        <v>Shared patient pool with an adjacent high-volume site</v>
      </c>
      <c r="E1949" t="str">
        <v>Medium</v>
      </c>
      <c r="F1949" t="str">
        <v>Medium</v>
      </c>
      <c r="G1949" t="str">
        <f>INDEX(Risk_Matrix!$B$2:$D$4,MATCH(E1949,Risk_Matrix!$A$2:$A$4,0),MATCH(F1949,Risk_Matrix!$B$1:$D$1,0))</f>
        <v>Medium</v>
      </c>
      <c r="H1949" s="1">
        <v>46129</v>
      </c>
      <c r="I1949" t="str">
        <v>Mitigated</v>
      </c>
      <c r="J1949" t="str">
        <v>Corrective action implemented; monitored at next visit</v>
      </c>
      <c r="K1949" t="str">
        <v>Regulatory Affairs Lead</v>
      </c>
      <c r="L1949">
        <f>IF(G1949="High",3,IF(G1949="Medium",2,1))</f>
        <v>2</v>
      </c>
    </row>
    <row r="1950">
      <c r="A1950" t="str">
        <v>R-01949</v>
      </c>
      <c r="B1950" t="str">
        <v>S-0325</v>
      </c>
      <c r="C1950" t="str">
        <v>Regulatory</v>
      </c>
      <c r="D1950" t="str">
        <v>Recent local regulatory policy change may affect approval timeline</v>
      </c>
      <c r="E1950" t="str">
        <v>Low</v>
      </c>
      <c r="F1950" t="str">
        <v>Low</v>
      </c>
      <c r="G1950" t="str">
        <f>INDEX(Risk_Matrix!$B$2:$D$4,MATCH(E1950,Risk_Matrix!$A$2:$A$4,0),MATCH(F1950,Risk_Matrix!$B$1:$D$1,0))</f>
        <v>Low</v>
      </c>
      <c r="H1950" s="1">
        <v>46217</v>
      </c>
      <c r="I1950" t="str">
        <v>Monitoring</v>
      </c>
      <c r="J1950" t="str">
        <v>Under active monitoring; escalate if trend worsens</v>
      </c>
      <c r="K1950" t="str">
        <v>Regulatory Affairs Lead</v>
      </c>
      <c r="L1950">
        <f>IF(G1950="High",3,IF(G1950="Medium",2,1))</f>
        <v>1</v>
      </c>
    </row>
    <row r="1951">
      <c r="A1951" t="str">
        <v>R-01950</v>
      </c>
      <c r="B1951" t="str">
        <v>S-0325</v>
      </c>
      <c r="C1951" t="str">
        <v>Data Integrity</v>
      </c>
      <c r="D1951" t="str">
        <v>Source data verification gap flagged in a previous monitoring visit</v>
      </c>
      <c r="E1951" t="str">
        <v>Medium</v>
      </c>
      <c r="F1951" t="str">
        <v>High</v>
      </c>
      <c r="G1951" t="str">
        <f>INDEX(Risk_Matrix!$B$2:$D$4,MATCH(E1951,Risk_Matrix!$A$2:$A$4,0),MATCH(F1951,Risk_Matrix!$B$1:$D$1,0))</f>
        <v>High</v>
      </c>
      <c r="H1951" s="1">
        <v>46191</v>
      </c>
      <c r="I1951" t="str">
        <v>Open</v>
      </c>
      <c r="J1951" t="str">
        <v>Action plan pending sponsor/site review</v>
      </c>
      <c r="K1951" t="str">
        <v>Data Management Lead</v>
      </c>
      <c r="L1951">
        <f>IF(G1951="High",3,IF(G1951="Medium",2,1))</f>
        <v>3</v>
      </c>
    </row>
    <row r="1952">
      <c r="A1952" t="str">
        <v>R-01951</v>
      </c>
      <c r="B1952" t="str">
        <v>S-0326</v>
      </c>
      <c r="C1952" t="str">
        <v>Operational</v>
      </c>
      <c r="D1952" t="str">
        <v>Nursing staff ratio below recommended threshold for trial volume</v>
      </c>
      <c r="E1952" t="str">
        <v>Medium</v>
      </c>
      <c r="F1952" t="str">
        <v>Medium</v>
      </c>
      <c r="G1952" t="str">
        <f>INDEX(Risk_Matrix!$B$2:$D$4,MATCH(E1952,Risk_Matrix!$A$2:$A$4,0),MATCH(F1952,Risk_Matrix!$B$1:$D$1,0))</f>
        <v>Medium</v>
      </c>
      <c r="H1952" s="1">
        <v>46186</v>
      </c>
      <c r="I1952" t="str">
        <v>Open</v>
      </c>
      <c r="J1952" t="str">
        <v>Action plan pending sponsor/site review</v>
      </c>
      <c r="K1952" t="str">
        <v>Site Feasibility Lead</v>
      </c>
      <c r="L1952">
        <f>IF(G1952="High",3,IF(G1952="Medium",2,1))</f>
        <v>2</v>
      </c>
    </row>
    <row r="1953">
      <c r="A1953" t="str">
        <v>R-01952</v>
      </c>
      <c r="B1953" t="str">
        <v>S-0326</v>
      </c>
      <c r="C1953" t="str">
        <v>Compliance</v>
      </c>
      <c r="D1953" t="str">
        <v>GCP refresher training overdue for part of site staff</v>
      </c>
      <c r="E1953" t="str">
        <v>Low</v>
      </c>
      <c r="F1953" t="str">
        <v>Low</v>
      </c>
      <c r="G1953" t="str">
        <f>INDEX(Risk_Matrix!$B$2:$D$4,MATCH(E1953,Risk_Matrix!$A$2:$A$4,0),MATCH(F1953,Risk_Matrix!$B$1:$D$1,0))</f>
        <v>Low</v>
      </c>
      <c r="H1953" s="1">
        <v>46086</v>
      </c>
      <c r="I1953" t="str">
        <v>Monitoring</v>
      </c>
      <c r="J1953" t="str">
        <v>Tracking indicator reviewed at each monitoring visit</v>
      </c>
      <c r="K1953" t="str">
        <v>Data Management Lead</v>
      </c>
      <c r="L1953">
        <f>IF(G1953="High",3,IF(G1953="Medium",2,1))</f>
        <v>1</v>
      </c>
    </row>
    <row r="1954">
      <c r="A1954" t="str">
        <v>R-01953</v>
      </c>
      <c r="B1954" t="str">
        <v>S-0326</v>
      </c>
      <c r="C1954" t="str">
        <v>Enrollment</v>
      </c>
      <c r="D1954" t="str">
        <v>Historical seasonal enrollment slowdown observed at this site</v>
      </c>
      <c r="E1954" t="str">
        <v>High</v>
      </c>
      <c r="F1954" t="str">
        <v>Medium</v>
      </c>
      <c r="G1954" t="str">
        <f>INDEX(Risk_Matrix!$B$2:$D$4,MATCH(E1954,Risk_Matrix!$A$2:$A$4,0),MATCH(F1954,Risk_Matrix!$B$1:$D$1,0))</f>
        <v>High</v>
      </c>
      <c r="H1954" s="1">
        <v>46209</v>
      </c>
      <c r="I1954" t="str">
        <v>Monitoring</v>
      </c>
      <c r="J1954" t="str">
        <v>Under active monitoring; escalate if trend worsens</v>
      </c>
      <c r="K1954" t="str">
        <v>Site Feasibility Lead</v>
      </c>
      <c r="L1954">
        <f>IF(G1954="High",3,IF(G1954="Medium",2,1))</f>
        <v>3</v>
      </c>
    </row>
    <row r="1955">
      <c r="A1955" t="str">
        <v>R-01954</v>
      </c>
      <c r="B1955" t="str">
        <v>S-0326</v>
      </c>
      <c r="C1955" t="str">
        <v>Competitive</v>
      </c>
      <c r="D1955" t="str">
        <v>One or more competing trials recruiting the same indication nearby</v>
      </c>
      <c r="E1955" t="str">
        <v>Low</v>
      </c>
      <c r="F1955" t="str">
        <v>Low</v>
      </c>
      <c r="G1955" t="str">
        <f>INDEX(Risk_Matrix!$B$2:$D$4,MATCH(E1955,Risk_Matrix!$A$2:$A$4,0),MATCH(F1955,Risk_Matrix!$B$1:$D$1,0))</f>
        <v>Low</v>
      </c>
      <c r="H1955" s="1">
        <v>46230</v>
      </c>
      <c r="I1955" t="str">
        <v>Mitigated</v>
      </c>
      <c r="J1955" t="str">
        <v>Mitigation actions completed; residual risk accepted</v>
      </c>
      <c r="K1955" t="str">
        <v>Regulatory Affairs Lead</v>
      </c>
      <c r="L1955">
        <f>IF(G1955="High",3,IF(G1955="Medium",2,1))</f>
        <v>1</v>
      </c>
    </row>
    <row r="1956">
      <c r="A1956" t="str">
        <v>R-01955</v>
      </c>
      <c r="B1956" t="str">
        <v>S-0326</v>
      </c>
      <c r="C1956" t="str">
        <v>Regulatory</v>
      </c>
      <c r="D1956" t="str">
        <v>Import/customs license renewal pending for investigational product</v>
      </c>
      <c r="E1956" t="str">
        <v>High</v>
      </c>
      <c r="F1956" t="str">
        <v>Low</v>
      </c>
      <c r="G1956" t="str">
        <f>INDEX(Risk_Matrix!$B$2:$D$4,MATCH(E1956,Risk_Matrix!$A$2:$A$4,0),MATCH(F1956,Risk_Matrix!$B$1:$D$1,0))</f>
        <v>Medium</v>
      </c>
      <c r="H1956" s="1">
        <v>46071</v>
      </c>
      <c r="I1956" t="str">
        <v>Mitigated</v>
      </c>
      <c r="J1956" t="str">
        <v>Mitigation actions completed; residual risk accepted</v>
      </c>
      <c r="K1956" t="str">
        <v>Regulatory Affairs Lead</v>
      </c>
      <c r="L1956">
        <f>IF(G1956="High",3,IF(G1956="Medium",2,1))</f>
        <v>2</v>
      </c>
    </row>
    <row r="1957">
      <c r="A1957" t="str">
        <v>R-01956</v>
      </c>
      <c r="B1957" t="str">
        <v>S-0326</v>
      </c>
      <c r="C1957" t="str">
        <v>Data Integrity</v>
      </c>
      <c r="D1957" t="str">
        <v>EDC query resolution time above sponsor benchmark historically</v>
      </c>
      <c r="E1957" t="str">
        <v>Low</v>
      </c>
      <c r="F1957" t="str">
        <v>Low</v>
      </c>
      <c r="G1957" t="str">
        <f>INDEX(Risk_Matrix!$B$2:$D$4,MATCH(E1957,Risk_Matrix!$A$2:$A$4,0),MATCH(F1957,Risk_Matrix!$B$1:$D$1,0))</f>
        <v>Low</v>
      </c>
      <c r="H1957" s="1">
        <v>46201</v>
      </c>
      <c r="I1957" t="str">
        <v>Open</v>
      </c>
      <c r="J1957" t="str">
        <v>Mitigation plan to be defined during site initiation visit</v>
      </c>
      <c r="K1957" t="str">
        <v>Data Management Lead</v>
      </c>
      <c r="L1957">
        <f>IF(G1957="High",3,IF(G1957="Medium",2,1))</f>
        <v>1</v>
      </c>
    </row>
    <row r="1958">
      <c r="A1958" t="str">
        <v>R-01957</v>
      </c>
      <c r="B1958" t="str">
        <v>S-0327</v>
      </c>
      <c r="C1958" t="str">
        <v>Operational</v>
      </c>
      <c r="D1958" t="str">
        <v>Backup power/generator certification not yet confirmed</v>
      </c>
      <c r="E1958" t="str">
        <v>High</v>
      </c>
      <c r="F1958" t="str">
        <v>Medium</v>
      </c>
      <c r="G1958" t="str">
        <f>INDEX(Risk_Matrix!$B$2:$D$4,MATCH(E1958,Risk_Matrix!$A$2:$A$4,0),MATCH(F1958,Risk_Matrix!$B$1:$D$1,0))</f>
        <v>High</v>
      </c>
      <c r="H1958" s="1">
        <v>46167</v>
      </c>
      <c r="I1958" t="str">
        <v>Open</v>
      </c>
      <c r="J1958" t="str">
        <v>Action plan pending sponsor/site review</v>
      </c>
      <c r="K1958" t="str">
        <v>Site Feasibility Lead</v>
      </c>
      <c r="L1958">
        <f>IF(G1958="High",3,IF(G1958="Medium",2,1))</f>
        <v>3</v>
      </c>
    </row>
    <row r="1959">
      <c r="A1959" t="str">
        <v>R-01958</v>
      </c>
      <c r="B1959" t="str">
        <v>S-0327</v>
      </c>
      <c r="C1959" t="str">
        <v>Compliance</v>
      </c>
      <c r="D1959" t="str">
        <v>Prior regulatory inspection finding not yet fully closed out</v>
      </c>
      <c r="E1959" t="str">
        <v>Low</v>
      </c>
      <c r="F1959" t="str">
        <v>Low</v>
      </c>
      <c r="G1959" t="str">
        <f>INDEX(Risk_Matrix!$B$2:$D$4,MATCH(E1959,Risk_Matrix!$A$2:$A$4,0),MATCH(F1959,Risk_Matrix!$B$1:$D$1,0))</f>
        <v>Low</v>
      </c>
      <c r="H1959" s="1">
        <v>46105</v>
      </c>
      <c r="I1959" t="str">
        <v>Monitoring</v>
      </c>
      <c r="J1959" t="str">
        <v>Under active monitoring; escalate if trend worsens</v>
      </c>
      <c r="K1959" t="str">
        <v>Regulatory Affairs Lead</v>
      </c>
      <c r="L1959">
        <f>IF(G1959="High",3,IF(G1959="Medium",2,1))</f>
        <v>1</v>
      </c>
    </row>
    <row r="1960">
      <c r="A1960" t="str">
        <v>R-01959</v>
      </c>
      <c r="B1960" t="str">
        <v>S-0327</v>
      </c>
      <c r="C1960" t="str">
        <v>Enrollment</v>
      </c>
      <c r="D1960" t="str">
        <v>Historical seasonal enrollment slowdown observed at this site</v>
      </c>
      <c r="E1960" t="str">
        <v>Medium</v>
      </c>
      <c r="F1960" t="str">
        <v>High</v>
      </c>
      <c r="G1960" t="str">
        <f>INDEX(Risk_Matrix!$B$2:$D$4,MATCH(E1960,Risk_Matrix!$A$2:$A$4,0),MATCH(F1960,Risk_Matrix!$B$1:$D$1,0))</f>
        <v>High</v>
      </c>
      <c r="H1960" s="1">
        <v>46231</v>
      </c>
      <c r="I1960" t="str">
        <v>Mitigated</v>
      </c>
      <c r="J1960" t="str">
        <v>Mitigation actions completed; residual risk accepted</v>
      </c>
      <c r="K1960" t="str">
        <v>Site Feasibility Lead</v>
      </c>
      <c r="L1960">
        <f>IF(G1960="High",3,IF(G1960="Medium",2,1))</f>
        <v>3</v>
      </c>
    </row>
    <row r="1961">
      <c r="A1961" t="str">
        <v>R-01960</v>
      </c>
      <c r="B1961" t="str">
        <v>S-0327</v>
      </c>
      <c r="C1961" t="str">
        <v>Competitive</v>
      </c>
      <c r="D1961" t="str">
        <v>Overlapping investigator commitments across concurrent trials</v>
      </c>
      <c r="E1961" t="str">
        <v>Low</v>
      </c>
      <c r="F1961" t="str">
        <v>Medium</v>
      </c>
      <c r="G1961" t="str">
        <f>INDEX(Risk_Matrix!$B$2:$D$4,MATCH(E1961,Risk_Matrix!$A$2:$A$4,0),MATCH(F1961,Risk_Matrix!$B$1:$D$1,0))</f>
        <v>Low</v>
      </c>
      <c r="H1961" s="1">
        <v>46136</v>
      </c>
      <c r="I1961" t="str">
        <v>Closed</v>
      </c>
      <c r="J1961" t="str">
        <v>Resolved; no further action required</v>
      </c>
      <c r="K1961" t="str">
        <v>Regulatory Affairs Lead</v>
      </c>
      <c r="L1961">
        <f>IF(G1961="High",3,IF(G1961="Medium",2,1))</f>
        <v>1</v>
      </c>
    </row>
    <row r="1962">
      <c r="A1962" t="str">
        <v>R-01961</v>
      </c>
      <c r="B1962" t="str">
        <v>S-0327</v>
      </c>
      <c r="C1962" t="str">
        <v>Regulatory</v>
      </c>
      <c r="D1962" t="str">
        <v>Import/customs license renewal pending for investigational product</v>
      </c>
      <c r="E1962" t="str">
        <v>Low</v>
      </c>
      <c r="F1962" t="str">
        <v>Low</v>
      </c>
      <c r="G1962" t="str">
        <f>INDEX(Risk_Matrix!$B$2:$D$4,MATCH(E1962,Risk_Matrix!$A$2:$A$4,0),MATCH(F1962,Risk_Matrix!$B$1:$D$1,0))</f>
        <v>Low</v>
      </c>
      <c r="H1962" s="1">
        <v>46135</v>
      </c>
      <c r="I1962" t="str">
        <v>Monitoring</v>
      </c>
      <c r="J1962" t="str">
        <v>Under active monitoring; escalate if trend worsens</v>
      </c>
      <c r="K1962" t="str">
        <v>Regulatory Affairs Lead</v>
      </c>
      <c r="L1962">
        <f>IF(G1962="High",3,IF(G1962="Medium",2,1))</f>
        <v>1</v>
      </c>
    </row>
    <row r="1963">
      <c r="A1963" t="str">
        <v>R-01962</v>
      </c>
      <c r="B1963" t="str">
        <v>S-0327</v>
      </c>
      <c r="C1963" t="str">
        <v>Data Integrity</v>
      </c>
      <c r="D1963" t="str">
        <v>Source data verification gap flagged in a previous monitoring visit</v>
      </c>
      <c r="E1963" t="str">
        <v>Low</v>
      </c>
      <c r="F1963" t="str">
        <v>Medium</v>
      </c>
      <c r="G1963" t="str">
        <f>INDEX(Risk_Matrix!$B$2:$D$4,MATCH(E1963,Risk_Matrix!$A$2:$A$4,0),MATCH(F1963,Risk_Matrix!$B$1:$D$1,0))</f>
        <v>Low</v>
      </c>
      <c r="H1963" s="1">
        <v>46065</v>
      </c>
      <c r="I1963" t="str">
        <v>Closed</v>
      </c>
      <c r="J1963" t="str">
        <v>Issue closed out following corrective action</v>
      </c>
      <c r="K1963" t="str">
        <v>Data Management Lead</v>
      </c>
      <c r="L1963">
        <f>IF(G1963="High",3,IF(G1963="Medium",2,1))</f>
        <v>1</v>
      </c>
    </row>
    <row r="1964">
      <c r="A1964" t="str">
        <v>R-01963</v>
      </c>
      <c r="B1964" t="str">
        <v>S-0328</v>
      </c>
      <c r="C1964" t="str">
        <v>Operational</v>
      </c>
      <c r="D1964" t="str">
        <v>Nursing staff ratio below recommended threshold for trial volume</v>
      </c>
      <c r="E1964" t="str">
        <v>Medium</v>
      </c>
      <c r="F1964" t="str">
        <v>High</v>
      </c>
      <c r="G1964" t="str">
        <f>INDEX(Risk_Matrix!$B$2:$D$4,MATCH(E1964,Risk_Matrix!$A$2:$A$4,0),MATCH(F1964,Risk_Matrix!$B$1:$D$1,0))</f>
        <v>High</v>
      </c>
      <c r="H1964" s="1">
        <v>46134</v>
      </c>
      <c r="I1964" t="str">
        <v>Monitoring</v>
      </c>
      <c r="J1964" t="str">
        <v>Tracking indicator reviewed at each monitoring visit</v>
      </c>
      <c r="K1964" t="str">
        <v>Site Feasibility Lead</v>
      </c>
      <c r="L1964">
        <f>IF(G1964="High",3,IF(G1964="Medium",2,1))</f>
        <v>3</v>
      </c>
    </row>
    <row r="1965">
      <c r="A1965" t="str">
        <v>R-01964</v>
      </c>
      <c r="B1965" t="str">
        <v>S-0328</v>
      </c>
      <c r="C1965" t="str">
        <v>Compliance</v>
      </c>
      <c r="D1965" t="str">
        <v>Informed consent documentation gap flagged in last internal audit</v>
      </c>
      <c r="E1965" t="str">
        <v>High</v>
      </c>
      <c r="F1965" t="str">
        <v>Medium</v>
      </c>
      <c r="G1965" t="str">
        <f>INDEX(Risk_Matrix!$B$2:$D$4,MATCH(E1965,Risk_Matrix!$A$2:$A$4,0),MATCH(F1965,Risk_Matrix!$B$1:$D$1,0))</f>
        <v>High</v>
      </c>
      <c r="H1965" s="1">
        <v>46217</v>
      </c>
      <c r="I1965" t="str">
        <v>Open</v>
      </c>
      <c r="J1965" t="str">
        <v>Action plan pending sponsor/site review</v>
      </c>
      <c r="K1965" t="str">
        <v>Data Management Lead</v>
      </c>
      <c r="L1965">
        <f>IF(G1965="High",3,IF(G1965="Medium",2,1))</f>
        <v>3</v>
      </c>
    </row>
    <row r="1966">
      <c r="A1966" t="str">
        <v>R-01965</v>
      </c>
      <c r="B1966" t="str">
        <v>S-0328</v>
      </c>
      <c r="C1966" t="str">
        <v>Enrollment</v>
      </c>
      <c r="D1966" t="str">
        <v>Historical seasonal enrollment slowdown observed at this site</v>
      </c>
      <c r="E1966" t="str">
        <v>High</v>
      </c>
      <c r="F1966" t="str">
        <v>High</v>
      </c>
      <c r="G1966" t="str">
        <f>INDEX(Risk_Matrix!$B$2:$D$4,MATCH(E1966,Risk_Matrix!$A$2:$A$4,0),MATCH(F1966,Risk_Matrix!$B$1:$D$1,0))</f>
        <v>High</v>
      </c>
      <c r="H1966" s="1">
        <v>46197</v>
      </c>
      <c r="I1966" t="str">
        <v>Open</v>
      </c>
      <c r="J1966" t="str">
        <v>Action plan pending sponsor/site review</v>
      </c>
      <c r="K1966" t="str">
        <v>Study Start-Up Specialist</v>
      </c>
      <c r="L1966">
        <f>IF(G1966="High",3,IF(G1966="Medium",2,1))</f>
        <v>3</v>
      </c>
    </row>
    <row r="1967">
      <c r="A1967" t="str">
        <v>R-01966</v>
      </c>
      <c r="B1967" t="str">
        <v>S-0328</v>
      </c>
      <c r="C1967" t="str">
        <v>Competitive</v>
      </c>
      <c r="D1967" t="str">
        <v>Overlapping investigator commitments across concurrent trials</v>
      </c>
      <c r="E1967" t="str">
        <v>Medium</v>
      </c>
      <c r="F1967" t="str">
        <v>Medium</v>
      </c>
      <c r="G1967" t="str">
        <f>INDEX(Risk_Matrix!$B$2:$D$4,MATCH(E1967,Risk_Matrix!$A$2:$A$4,0),MATCH(F1967,Risk_Matrix!$B$1:$D$1,0))</f>
        <v>Medium</v>
      </c>
      <c r="H1967" s="1">
        <v>46213</v>
      </c>
      <c r="I1967" t="str">
        <v>Monitoring</v>
      </c>
      <c r="J1967" t="str">
        <v>Tracking indicator reviewed at each monitoring visit</v>
      </c>
      <c r="K1967" t="str">
        <v>Clinical Ops Manager</v>
      </c>
      <c r="L1967">
        <f>IF(G1967="High",3,IF(G1967="Medium",2,1))</f>
        <v>2</v>
      </c>
    </row>
    <row r="1968">
      <c r="A1968" t="str">
        <v>R-01967</v>
      </c>
      <c r="B1968" t="str">
        <v>S-0328</v>
      </c>
      <c r="C1968" t="str">
        <v>Regulatory</v>
      </c>
      <c r="D1968" t="str">
        <v>Import/customs license renewal pending for investigational product</v>
      </c>
      <c r="E1968" t="str">
        <v>High</v>
      </c>
      <c r="F1968" t="str">
        <v>Medium</v>
      </c>
      <c r="G1968" t="str">
        <f>INDEX(Risk_Matrix!$B$2:$D$4,MATCH(E1968,Risk_Matrix!$A$2:$A$4,0),MATCH(F1968,Risk_Matrix!$B$1:$D$1,0))</f>
        <v>High</v>
      </c>
      <c r="H1968" s="1">
        <v>46160</v>
      </c>
      <c r="I1968" t="str">
        <v>Monitoring</v>
      </c>
      <c r="J1968" t="str">
        <v>Tracking indicator reviewed at each monitoring visit</v>
      </c>
      <c r="K1968" t="str">
        <v>Study Start-Up Specialist</v>
      </c>
      <c r="L1968">
        <f>IF(G1968="High",3,IF(G1968="Medium",2,1))</f>
        <v>3</v>
      </c>
    </row>
    <row r="1969">
      <c r="A1969" t="str">
        <v>R-01968</v>
      </c>
      <c r="B1969" t="str">
        <v>S-0328</v>
      </c>
      <c r="C1969" t="str">
        <v>Data Integrity</v>
      </c>
      <c r="D1969" t="str">
        <v>EDC query resolution time above sponsor benchmark historically</v>
      </c>
      <c r="E1969" t="str">
        <v>High</v>
      </c>
      <c r="F1969" t="str">
        <v>Medium</v>
      </c>
      <c r="G1969" t="str">
        <f>INDEX(Risk_Matrix!$B$2:$D$4,MATCH(E1969,Risk_Matrix!$A$2:$A$4,0),MATCH(F1969,Risk_Matrix!$B$1:$D$1,0))</f>
        <v>High</v>
      </c>
      <c r="H1969" s="1">
        <v>46117</v>
      </c>
      <c r="I1969" t="str">
        <v>Closed</v>
      </c>
      <c r="J1969" t="str">
        <v>Resolved; no further action required</v>
      </c>
      <c r="K1969" t="str">
        <v>Data Management Lead</v>
      </c>
      <c r="L1969">
        <f>IF(G1969="High",3,IF(G1969="Medium",2,1))</f>
        <v>3</v>
      </c>
    </row>
    <row r="1970">
      <c r="A1970" t="str">
        <v>R-01969</v>
      </c>
      <c r="B1970" t="str">
        <v>S-0329</v>
      </c>
      <c r="C1970" t="str">
        <v>Operational</v>
      </c>
      <c r="D1970" t="str">
        <v>Backup power/generator certification not yet confirmed</v>
      </c>
      <c r="E1970" t="str">
        <v>Medium</v>
      </c>
      <c r="F1970" t="str">
        <v>Low</v>
      </c>
      <c r="G1970" t="str">
        <f>INDEX(Risk_Matrix!$B$2:$D$4,MATCH(E1970,Risk_Matrix!$A$2:$A$4,0),MATCH(F1970,Risk_Matrix!$B$1:$D$1,0))</f>
        <v>Low</v>
      </c>
      <c r="H1970" s="1">
        <v>46161</v>
      </c>
      <c r="I1970" t="str">
        <v>Mitigated</v>
      </c>
      <c r="J1970" t="str">
        <v>Mitigation actions completed; residual risk accepted</v>
      </c>
      <c r="K1970" t="str">
        <v>Clinical Ops Manager</v>
      </c>
      <c r="L1970">
        <f>IF(G1970="High",3,IF(G1970="Medium",2,1))</f>
        <v>1</v>
      </c>
    </row>
    <row r="1971">
      <c r="A1971" t="str">
        <v>R-01970</v>
      </c>
      <c r="B1971" t="str">
        <v>S-0329</v>
      </c>
      <c r="C1971" t="str">
        <v>Compliance</v>
      </c>
      <c r="D1971" t="str">
        <v>Prior regulatory inspection finding not yet fully closed out</v>
      </c>
      <c r="E1971" t="str">
        <v>High</v>
      </c>
      <c r="F1971" t="str">
        <v>Medium</v>
      </c>
      <c r="G1971" t="str">
        <f>INDEX(Risk_Matrix!$B$2:$D$4,MATCH(E1971,Risk_Matrix!$A$2:$A$4,0),MATCH(F1971,Risk_Matrix!$B$1:$D$1,0))</f>
        <v>High</v>
      </c>
      <c r="H1971" s="1">
        <v>46198</v>
      </c>
      <c r="I1971" t="str">
        <v>Open</v>
      </c>
      <c r="J1971" t="str">
        <v>Mitigation plan to be defined during site initiation visit</v>
      </c>
      <c r="K1971" t="str">
        <v>Data Management Lead</v>
      </c>
      <c r="L1971">
        <f>IF(G1971="High",3,IF(G1971="Medium",2,1))</f>
        <v>3</v>
      </c>
    </row>
    <row r="1972">
      <c r="A1972" t="str">
        <v>R-01971</v>
      </c>
      <c r="B1972" t="str">
        <v>S-0329</v>
      </c>
      <c r="C1972" t="str">
        <v>Enrollment</v>
      </c>
      <c r="D1972" t="str">
        <v>Screen failure rate above regional average in past studies</v>
      </c>
      <c r="E1972" t="str">
        <v>Low</v>
      </c>
      <c r="F1972" t="str">
        <v>Low</v>
      </c>
      <c r="G1972" t="str">
        <f>INDEX(Risk_Matrix!$B$2:$D$4,MATCH(E1972,Risk_Matrix!$A$2:$A$4,0),MATCH(F1972,Risk_Matrix!$B$1:$D$1,0))</f>
        <v>Low</v>
      </c>
      <c r="H1972" s="1">
        <v>46097</v>
      </c>
      <c r="I1972" t="str">
        <v>Monitoring</v>
      </c>
      <c r="J1972" t="str">
        <v>Under active monitoring; escalate if trend worsens</v>
      </c>
      <c r="K1972" t="str">
        <v>Site Feasibility Lead</v>
      </c>
      <c r="L1972">
        <f>IF(G1972="High",3,IF(G1972="Medium",2,1))</f>
        <v>1</v>
      </c>
    </row>
    <row r="1973">
      <c r="A1973" t="str">
        <v>R-01972</v>
      </c>
      <c r="B1973" t="str">
        <v>S-0329</v>
      </c>
      <c r="C1973" t="str">
        <v>Competitive</v>
      </c>
      <c r="D1973" t="str">
        <v>One or more competing trials recruiting the same indication nearby</v>
      </c>
      <c r="E1973" t="str">
        <v>High</v>
      </c>
      <c r="F1973" t="str">
        <v>High</v>
      </c>
      <c r="G1973" t="str">
        <f>INDEX(Risk_Matrix!$B$2:$D$4,MATCH(E1973,Risk_Matrix!$A$2:$A$4,0),MATCH(F1973,Risk_Matrix!$B$1:$D$1,0))</f>
        <v>High</v>
      </c>
      <c r="H1973" s="1">
        <v>46213</v>
      </c>
      <c r="I1973" t="str">
        <v>Open</v>
      </c>
      <c r="J1973" t="str">
        <v>Mitigation plan to be defined during site initiation visit</v>
      </c>
      <c r="K1973" t="str">
        <v>Clinical Ops Manager</v>
      </c>
      <c r="L1973">
        <f>IF(G1973="High",3,IF(G1973="Medium",2,1))</f>
        <v>3</v>
      </c>
    </row>
    <row r="1974">
      <c r="A1974" t="str">
        <v>R-01973</v>
      </c>
      <c r="B1974" t="str">
        <v>S-0329</v>
      </c>
      <c r="C1974" t="str">
        <v>Regulatory</v>
      </c>
      <c r="D1974" t="str">
        <v>Local ethics committee review queue longer than regional average</v>
      </c>
      <c r="E1974" t="str">
        <v>Low</v>
      </c>
      <c r="F1974" t="str">
        <v>Low</v>
      </c>
      <c r="G1974" t="str">
        <f>INDEX(Risk_Matrix!$B$2:$D$4,MATCH(E1974,Risk_Matrix!$A$2:$A$4,0),MATCH(F1974,Risk_Matrix!$B$1:$D$1,0))</f>
        <v>Low</v>
      </c>
      <c r="H1974" s="1">
        <v>46211</v>
      </c>
      <c r="I1974" t="str">
        <v>Open</v>
      </c>
      <c r="J1974" t="str">
        <v>Action plan pending sponsor/site review</v>
      </c>
      <c r="K1974" t="str">
        <v>Regulatory Affairs Lead</v>
      </c>
      <c r="L1974">
        <f>IF(G1974="High",3,IF(G1974="Medium",2,1))</f>
        <v>1</v>
      </c>
    </row>
    <row r="1975">
      <c r="A1975" t="str">
        <v>R-01974</v>
      </c>
      <c r="B1975" t="str">
        <v>S-0329</v>
      </c>
      <c r="C1975" t="str">
        <v>Data Integrity</v>
      </c>
      <c r="D1975" t="str">
        <v>Source data verification gap flagged in a previous monitoring visit</v>
      </c>
      <c r="E1975" t="str">
        <v>Low</v>
      </c>
      <c r="F1975" t="str">
        <v>High</v>
      </c>
      <c r="G1975" t="str">
        <f>INDEX(Risk_Matrix!$B$2:$D$4,MATCH(E1975,Risk_Matrix!$A$2:$A$4,0),MATCH(F1975,Risk_Matrix!$B$1:$D$1,0))</f>
        <v>Medium</v>
      </c>
      <c r="H1975" s="1">
        <v>46232</v>
      </c>
      <c r="I1975" t="str">
        <v>Mitigated</v>
      </c>
      <c r="J1975" t="str">
        <v>Corrective action implemented; monitored at next visit</v>
      </c>
      <c r="K1975" t="str">
        <v>Data Management Lead</v>
      </c>
      <c r="L1975">
        <f>IF(G1975="High",3,IF(G1975="Medium",2,1))</f>
        <v>2</v>
      </c>
    </row>
    <row r="1976">
      <c r="A1976" t="str">
        <v>R-01975</v>
      </c>
      <c r="B1976" t="str">
        <v>S-0330</v>
      </c>
      <c r="C1976" t="str">
        <v>Operational</v>
      </c>
      <c r="D1976" t="str">
        <v>Clinical coordinator role currently open, may delay start-up</v>
      </c>
      <c r="E1976" t="str">
        <v>Medium</v>
      </c>
      <c r="F1976" t="str">
        <v>Low</v>
      </c>
      <c r="G1976" t="str">
        <f>INDEX(Risk_Matrix!$B$2:$D$4,MATCH(E1976,Risk_Matrix!$A$2:$A$4,0),MATCH(F1976,Risk_Matrix!$B$1:$D$1,0))</f>
        <v>Low</v>
      </c>
      <c r="H1976" s="1">
        <v>46207</v>
      </c>
      <c r="I1976" t="str">
        <v>Monitoring</v>
      </c>
      <c r="J1976" t="str">
        <v>Tracking indicator reviewed at each monitoring visit</v>
      </c>
      <c r="K1976" t="str">
        <v>Site Feasibility Lead</v>
      </c>
      <c r="L1976">
        <f>IF(G1976="High",3,IF(G1976="Medium",2,1))</f>
        <v>1</v>
      </c>
    </row>
    <row r="1977">
      <c r="A1977" t="str">
        <v>R-01976</v>
      </c>
      <c r="B1977" t="str">
        <v>S-0330</v>
      </c>
      <c r="C1977" t="str">
        <v>Compliance</v>
      </c>
      <c r="D1977" t="str">
        <v>GCP refresher training overdue for part of site staff</v>
      </c>
      <c r="E1977" t="str">
        <v>Medium</v>
      </c>
      <c r="F1977" t="str">
        <v>Medium</v>
      </c>
      <c r="G1977" t="str">
        <f>INDEX(Risk_Matrix!$B$2:$D$4,MATCH(E1977,Risk_Matrix!$A$2:$A$4,0),MATCH(F1977,Risk_Matrix!$B$1:$D$1,0))</f>
        <v>Medium</v>
      </c>
      <c r="H1977" s="1">
        <v>46198</v>
      </c>
      <c r="I1977" t="str">
        <v>Open</v>
      </c>
      <c r="J1977" t="str">
        <v>Mitigation plan to be defined during site initiation visit</v>
      </c>
      <c r="K1977" t="str">
        <v>Data Management Lead</v>
      </c>
      <c r="L1977">
        <f>IF(G1977="High",3,IF(G1977="Medium",2,1))</f>
        <v>2</v>
      </c>
    </row>
    <row r="1978">
      <c r="A1978" t="str">
        <v>R-01977</v>
      </c>
      <c r="B1978" t="str">
        <v>S-0330</v>
      </c>
      <c r="C1978" t="str">
        <v>Enrollment</v>
      </c>
      <c r="D1978" t="str">
        <v>Screen failure rate above regional average in past studies</v>
      </c>
      <c r="E1978" t="str">
        <v>Medium</v>
      </c>
      <c r="F1978" t="str">
        <v>High</v>
      </c>
      <c r="G1978" t="str">
        <f>INDEX(Risk_Matrix!$B$2:$D$4,MATCH(E1978,Risk_Matrix!$A$2:$A$4,0),MATCH(F1978,Risk_Matrix!$B$1:$D$1,0))</f>
        <v>High</v>
      </c>
      <c r="H1978" s="1">
        <v>46067</v>
      </c>
      <c r="I1978" t="str">
        <v>Closed</v>
      </c>
      <c r="J1978" t="str">
        <v>Resolved; no further action required</v>
      </c>
      <c r="K1978" t="str">
        <v>Site Feasibility Lead</v>
      </c>
      <c r="L1978">
        <f>IF(G1978="High",3,IF(G1978="Medium",2,1))</f>
        <v>3</v>
      </c>
    </row>
    <row r="1979">
      <c r="A1979" t="str">
        <v>R-01978</v>
      </c>
      <c r="B1979" t="str">
        <v>S-0330</v>
      </c>
      <c r="C1979" t="str">
        <v>Competitive</v>
      </c>
      <c r="D1979" t="str">
        <v>Shared patient pool with an adjacent high-volume site</v>
      </c>
      <c r="E1979" t="str">
        <v>Medium</v>
      </c>
      <c r="F1979" t="str">
        <v>Low</v>
      </c>
      <c r="G1979" t="str">
        <f>INDEX(Risk_Matrix!$B$2:$D$4,MATCH(E1979,Risk_Matrix!$A$2:$A$4,0),MATCH(F1979,Risk_Matrix!$B$1:$D$1,0))</f>
        <v>Low</v>
      </c>
      <c r="H1979" s="1">
        <v>46202</v>
      </c>
      <c r="I1979" t="str">
        <v>Closed</v>
      </c>
      <c r="J1979" t="str">
        <v>Resolved; no further action required</v>
      </c>
      <c r="K1979" t="str">
        <v>Regulatory Affairs Lead</v>
      </c>
      <c r="L1979">
        <f>IF(G1979="High",3,IF(G1979="Medium",2,1))</f>
        <v>1</v>
      </c>
    </row>
    <row r="1980">
      <c r="A1980" t="str">
        <v>R-01979</v>
      </c>
      <c r="B1980" t="str">
        <v>S-0330</v>
      </c>
      <c r="C1980" t="str">
        <v>Regulatory</v>
      </c>
      <c r="D1980" t="str">
        <v>Local ethics committee review queue longer than regional average</v>
      </c>
      <c r="E1980" t="str">
        <v>Medium</v>
      </c>
      <c r="F1980" t="str">
        <v>Low</v>
      </c>
      <c r="G1980" t="str">
        <f>INDEX(Risk_Matrix!$B$2:$D$4,MATCH(E1980,Risk_Matrix!$A$2:$A$4,0),MATCH(F1980,Risk_Matrix!$B$1:$D$1,0))</f>
        <v>Low</v>
      </c>
      <c r="H1980" s="1">
        <v>46204</v>
      </c>
      <c r="I1980" t="str">
        <v>Open</v>
      </c>
      <c r="J1980" t="str">
        <v>Action plan pending sponsor/site review</v>
      </c>
      <c r="K1980" t="str">
        <v>Regulatory Affairs Lead</v>
      </c>
      <c r="L1980">
        <f>IF(G1980="High",3,IF(G1980="Medium",2,1))</f>
        <v>1</v>
      </c>
    </row>
    <row r="1981">
      <c r="A1981" t="str">
        <v>R-01980</v>
      </c>
      <c r="B1981" t="str">
        <v>S-0330</v>
      </c>
      <c r="C1981" t="str">
        <v>Data Integrity</v>
      </c>
      <c r="D1981" t="str">
        <v>Site is new to the sponsor's EDC platform, limited track record</v>
      </c>
      <c r="E1981" t="str">
        <v>Medium</v>
      </c>
      <c r="F1981" t="str">
        <v>Low</v>
      </c>
      <c r="G1981" t="str">
        <f>INDEX(Risk_Matrix!$B$2:$D$4,MATCH(E1981,Risk_Matrix!$A$2:$A$4,0),MATCH(F1981,Risk_Matrix!$B$1:$D$1,0))</f>
        <v>Low</v>
      </c>
      <c r="H1981" s="1">
        <v>46139</v>
      </c>
      <c r="I1981" t="str">
        <v>Monitoring</v>
      </c>
      <c r="J1981" t="str">
        <v>Under active monitoring; escalate if trend worsens</v>
      </c>
      <c r="K1981" t="str">
        <v>Data Management Lead</v>
      </c>
      <c r="L1981">
        <f>IF(G1981="High",3,IF(G1981="Medium",2,1))</f>
        <v>1</v>
      </c>
    </row>
    <row r="1982">
      <c r="A1982" t="str">
        <v>R-01981</v>
      </c>
      <c r="B1982" t="str">
        <v>S-0331</v>
      </c>
      <c r="C1982" t="str">
        <v>Operational</v>
      </c>
      <c r="D1982" t="str">
        <v>Backup power/generator certification not yet confirmed</v>
      </c>
      <c r="E1982" t="str">
        <v>High</v>
      </c>
      <c r="F1982" t="str">
        <v>Low</v>
      </c>
      <c r="G1982" t="str">
        <f>INDEX(Risk_Matrix!$B$2:$D$4,MATCH(E1982,Risk_Matrix!$A$2:$A$4,0),MATCH(F1982,Risk_Matrix!$B$1:$D$1,0))</f>
        <v>Medium</v>
      </c>
      <c r="H1982" s="1">
        <v>46138</v>
      </c>
      <c r="I1982" t="str">
        <v>Closed</v>
      </c>
      <c r="J1982" t="str">
        <v>Resolved; no further action required</v>
      </c>
      <c r="K1982" t="str">
        <v>Site Feasibility Lead</v>
      </c>
      <c r="L1982">
        <f>IF(G1982="High",3,IF(G1982="Medium",2,1))</f>
        <v>2</v>
      </c>
    </row>
    <row r="1983">
      <c r="A1983" t="str">
        <v>R-01982</v>
      </c>
      <c r="B1983" t="str">
        <v>S-0331</v>
      </c>
      <c r="C1983" t="str">
        <v>Compliance</v>
      </c>
      <c r="D1983" t="str">
        <v>Prior regulatory inspection finding not yet fully closed out</v>
      </c>
      <c r="E1983" t="str">
        <v>Low</v>
      </c>
      <c r="F1983" t="str">
        <v>Low</v>
      </c>
      <c r="G1983" t="str">
        <f>INDEX(Risk_Matrix!$B$2:$D$4,MATCH(E1983,Risk_Matrix!$A$2:$A$4,0),MATCH(F1983,Risk_Matrix!$B$1:$D$1,0))</f>
        <v>Low</v>
      </c>
      <c r="H1983" s="1">
        <v>46162</v>
      </c>
      <c r="I1983" t="str">
        <v>Open</v>
      </c>
      <c r="J1983" t="str">
        <v>Action plan pending sponsor/site review</v>
      </c>
      <c r="K1983" t="str">
        <v>Regulatory Affairs Lead</v>
      </c>
      <c r="L1983">
        <f>IF(G1983="High",3,IF(G1983="Medium",2,1))</f>
        <v>1</v>
      </c>
    </row>
    <row r="1984">
      <c r="A1984" t="str">
        <v>R-01983</v>
      </c>
      <c r="B1984" t="str">
        <v>S-0331</v>
      </c>
      <c r="C1984" t="str">
        <v>Enrollment</v>
      </c>
      <c r="D1984" t="str">
        <v>Screen failure rate above regional average in past studies</v>
      </c>
      <c r="E1984" t="str">
        <v>Low</v>
      </c>
      <c r="F1984" t="str">
        <v>High</v>
      </c>
      <c r="G1984" t="str">
        <f>INDEX(Risk_Matrix!$B$2:$D$4,MATCH(E1984,Risk_Matrix!$A$2:$A$4,0),MATCH(F1984,Risk_Matrix!$B$1:$D$1,0))</f>
        <v>Medium</v>
      </c>
      <c r="H1984" s="1">
        <v>46060</v>
      </c>
      <c r="I1984" t="str">
        <v>Mitigated</v>
      </c>
      <c r="J1984" t="str">
        <v>Mitigation actions completed; residual risk accepted</v>
      </c>
      <c r="K1984" t="str">
        <v>Study Start-Up Specialist</v>
      </c>
      <c r="L1984">
        <f>IF(G1984="High",3,IF(G1984="Medium",2,1))</f>
        <v>2</v>
      </c>
    </row>
    <row r="1985">
      <c r="A1985" t="str">
        <v>R-01984</v>
      </c>
      <c r="B1985" t="str">
        <v>S-0331</v>
      </c>
      <c r="C1985" t="str">
        <v>Competitive</v>
      </c>
      <c r="D1985" t="str">
        <v>Overlapping investigator commitments across concurrent trials</v>
      </c>
      <c r="E1985" t="str">
        <v>Medium</v>
      </c>
      <c r="F1985" t="str">
        <v>Medium</v>
      </c>
      <c r="G1985" t="str">
        <f>INDEX(Risk_Matrix!$B$2:$D$4,MATCH(E1985,Risk_Matrix!$A$2:$A$4,0),MATCH(F1985,Risk_Matrix!$B$1:$D$1,0))</f>
        <v>Medium</v>
      </c>
      <c r="H1985" s="1">
        <v>46173</v>
      </c>
      <c r="I1985" t="str">
        <v>Mitigated</v>
      </c>
      <c r="J1985" t="str">
        <v>Mitigation actions completed; residual risk accepted</v>
      </c>
      <c r="K1985" t="str">
        <v>Regulatory Affairs Lead</v>
      </c>
      <c r="L1985">
        <f>IF(G1985="High",3,IF(G1985="Medium",2,1))</f>
        <v>2</v>
      </c>
    </row>
    <row r="1986">
      <c r="A1986" t="str">
        <v>R-01985</v>
      </c>
      <c r="B1986" t="str">
        <v>S-0331</v>
      </c>
      <c r="C1986" t="str">
        <v>Regulatory</v>
      </c>
      <c r="D1986" t="str">
        <v>Recent local regulatory policy change may affect approval timeline</v>
      </c>
      <c r="E1986" t="str">
        <v>Low</v>
      </c>
      <c r="F1986" t="str">
        <v>High</v>
      </c>
      <c r="G1986" t="str">
        <f>INDEX(Risk_Matrix!$B$2:$D$4,MATCH(E1986,Risk_Matrix!$A$2:$A$4,0),MATCH(F1986,Risk_Matrix!$B$1:$D$1,0))</f>
        <v>Medium</v>
      </c>
      <c r="H1986" s="1">
        <v>46126</v>
      </c>
      <c r="I1986" t="str">
        <v>Monitoring</v>
      </c>
      <c r="J1986" t="str">
        <v>Under active monitoring; escalate if trend worsens</v>
      </c>
      <c r="K1986" t="str">
        <v>Regulatory Affairs Lead</v>
      </c>
      <c r="L1986">
        <f>IF(G1986="High",3,IF(G1986="Medium",2,1))</f>
        <v>2</v>
      </c>
    </row>
    <row r="1987">
      <c r="A1987" t="str">
        <v>R-01986</v>
      </c>
      <c r="B1987" t="str">
        <v>S-0331</v>
      </c>
      <c r="C1987" t="str">
        <v>Data Integrity</v>
      </c>
      <c r="D1987" t="str">
        <v>Site is new to the sponsor's EDC platform, limited track record</v>
      </c>
      <c r="E1987" t="str">
        <v>Low</v>
      </c>
      <c r="F1987" t="str">
        <v>Low</v>
      </c>
      <c r="G1987" t="str">
        <f>INDEX(Risk_Matrix!$B$2:$D$4,MATCH(E1987,Risk_Matrix!$A$2:$A$4,0),MATCH(F1987,Risk_Matrix!$B$1:$D$1,0))</f>
        <v>Low</v>
      </c>
      <c r="H1987" s="1">
        <v>46203</v>
      </c>
      <c r="I1987" t="str">
        <v>Mitigated</v>
      </c>
      <c r="J1987" t="str">
        <v>Corrective action implemented; monitored at next visit</v>
      </c>
      <c r="K1987" t="str">
        <v>Data Management Lead</v>
      </c>
      <c r="L1987">
        <f>IF(G1987="High",3,IF(G1987="Medium",2,1))</f>
        <v>1</v>
      </c>
    </row>
    <row r="1988">
      <c r="A1988" t="str">
        <v>R-01987</v>
      </c>
      <c r="B1988" t="str">
        <v>S-0332</v>
      </c>
      <c r="C1988" t="str">
        <v>Operational</v>
      </c>
      <c r="D1988" t="str">
        <v>Backup power/generator certification not yet confirmed</v>
      </c>
      <c r="E1988" t="str">
        <v>High</v>
      </c>
      <c r="F1988" t="str">
        <v>Low</v>
      </c>
      <c r="G1988" t="str">
        <f>INDEX(Risk_Matrix!$B$2:$D$4,MATCH(E1988,Risk_Matrix!$A$2:$A$4,0),MATCH(F1988,Risk_Matrix!$B$1:$D$1,0))</f>
        <v>Medium</v>
      </c>
      <c r="H1988" s="1">
        <v>46208</v>
      </c>
      <c r="I1988" t="str">
        <v>Mitigated</v>
      </c>
      <c r="J1988" t="str">
        <v>Corrective action implemented; monitored at next visit</v>
      </c>
      <c r="K1988" t="str">
        <v>Clinical Ops Manager</v>
      </c>
      <c r="L1988">
        <f>IF(G1988="High",3,IF(G1988="Medium",2,1))</f>
        <v>2</v>
      </c>
    </row>
    <row r="1989">
      <c r="A1989" t="str">
        <v>R-01988</v>
      </c>
      <c r="B1989" t="str">
        <v>S-0332</v>
      </c>
      <c r="C1989" t="str">
        <v>Compliance</v>
      </c>
      <c r="D1989" t="str">
        <v>GCP refresher training overdue for part of site staff</v>
      </c>
      <c r="E1989" t="str">
        <v>Low</v>
      </c>
      <c r="F1989" t="str">
        <v>High</v>
      </c>
      <c r="G1989" t="str">
        <f>INDEX(Risk_Matrix!$B$2:$D$4,MATCH(E1989,Risk_Matrix!$A$2:$A$4,0),MATCH(F1989,Risk_Matrix!$B$1:$D$1,0))</f>
        <v>Medium</v>
      </c>
      <c r="H1989" s="1">
        <v>46169</v>
      </c>
      <c r="I1989" t="str">
        <v>Monitoring</v>
      </c>
      <c r="J1989" t="str">
        <v>Tracking indicator reviewed at each monitoring visit</v>
      </c>
      <c r="K1989" t="str">
        <v>Regulatory Affairs Lead</v>
      </c>
      <c r="L1989">
        <f>IF(G1989="High",3,IF(G1989="Medium",2,1))</f>
        <v>2</v>
      </c>
    </row>
    <row r="1990">
      <c r="A1990" t="str">
        <v>R-01989</v>
      </c>
      <c r="B1990" t="str">
        <v>S-0332</v>
      </c>
      <c r="C1990" t="str">
        <v>Enrollment</v>
      </c>
      <c r="D1990" t="str">
        <v>Screen failure rate above regional average in past studies</v>
      </c>
      <c r="E1990" t="str">
        <v>Medium</v>
      </c>
      <c r="F1990" t="str">
        <v>Low</v>
      </c>
      <c r="G1990" t="str">
        <f>INDEX(Risk_Matrix!$B$2:$D$4,MATCH(E1990,Risk_Matrix!$A$2:$A$4,0),MATCH(F1990,Risk_Matrix!$B$1:$D$1,0))</f>
        <v>Low</v>
      </c>
      <c r="H1990" s="1">
        <v>46106</v>
      </c>
      <c r="I1990" t="str">
        <v>Monitoring</v>
      </c>
      <c r="J1990" t="str">
        <v>Tracking indicator reviewed at each monitoring visit</v>
      </c>
      <c r="K1990" t="str">
        <v>Study Start-Up Specialist</v>
      </c>
      <c r="L1990">
        <f>IF(G1990="High",3,IF(G1990="Medium",2,1))</f>
        <v>1</v>
      </c>
    </row>
    <row r="1991">
      <c r="A1991" t="str">
        <v>R-01990</v>
      </c>
      <c r="B1991" t="str">
        <v>S-0332</v>
      </c>
      <c r="C1991" t="str">
        <v>Competitive</v>
      </c>
      <c r="D1991" t="str">
        <v>One or more competing trials recruiting the same indication nearby</v>
      </c>
      <c r="E1991" t="str">
        <v>Medium</v>
      </c>
      <c r="F1991" t="str">
        <v>High</v>
      </c>
      <c r="G1991" t="str">
        <f>INDEX(Risk_Matrix!$B$2:$D$4,MATCH(E1991,Risk_Matrix!$A$2:$A$4,0),MATCH(F1991,Risk_Matrix!$B$1:$D$1,0))</f>
        <v>High</v>
      </c>
      <c r="H1991" s="1">
        <v>46230</v>
      </c>
      <c r="I1991" t="str">
        <v>Open</v>
      </c>
      <c r="J1991" t="str">
        <v>Action plan pending sponsor/site review</v>
      </c>
      <c r="K1991" t="str">
        <v>Clinical Ops Manager</v>
      </c>
      <c r="L1991">
        <f>IF(G1991="High",3,IF(G1991="Medium",2,1))</f>
        <v>3</v>
      </c>
    </row>
    <row r="1992">
      <c r="A1992" t="str">
        <v>R-01991</v>
      </c>
      <c r="B1992" t="str">
        <v>S-0332</v>
      </c>
      <c r="C1992" t="str">
        <v>Regulatory</v>
      </c>
      <c r="D1992" t="str">
        <v>Local ethics committee review queue longer than regional average</v>
      </c>
      <c r="E1992" t="str">
        <v>Low</v>
      </c>
      <c r="F1992" t="str">
        <v>Low</v>
      </c>
      <c r="G1992" t="str">
        <f>INDEX(Risk_Matrix!$B$2:$D$4,MATCH(E1992,Risk_Matrix!$A$2:$A$4,0),MATCH(F1992,Risk_Matrix!$B$1:$D$1,0))</f>
        <v>Low</v>
      </c>
      <c r="H1992" s="1">
        <v>46202</v>
      </c>
      <c r="I1992" t="str">
        <v>Open</v>
      </c>
      <c r="J1992" t="str">
        <v>Mitigation plan to be defined during site initiation visit</v>
      </c>
      <c r="K1992" t="str">
        <v>Regulatory Affairs Lead</v>
      </c>
      <c r="L1992">
        <f>IF(G1992="High",3,IF(G1992="Medium",2,1))</f>
        <v>1</v>
      </c>
    </row>
    <row r="1993">
      <c r="A1993" t="str">
        <v>R-01992</v>
      </c>
      <c r="B1993" t="str">
        <v>S-0332</v>
      </c>
      <c r="C1993" t="str">
        <v>Data Integrity</v>
      </c>
      <c r="D1993" t="str">
        <v>Site is new to the sponsor's EDC platform, limited track record</v>
      </c>
      <c r="E1993" t="str">
        <v>Low</v>
      </c>
      <c r="F1993" t="str">
        <v>Medium</v>
      </c>
      <c r="G1993" t="str">
        <f>INDEX(Risk_Matrix!$B$2:$D$4,MATCH(E1993,Risk_Matrix!$A$2:$A$4,0),MATCH(F1993,Risk_Matrix!$B$1:$D$1,0))</f>
        <v>Low</v>
      </c>
      <c r="H1993" s="1">
        <v>46234</v>
      </c>
      <c r="I1993" t="str">
        <v>Mitigated</v>
      </c>
      <c r="J1993" t="str">
        <v>Corrective action implemented; monitored at next visit</v>
      </c>
      <c r="K1993" t="str">
        <v>Data Management Lead</v>
      </c>
      <c r="L1993">
        <f>IF(G1993="High",3,IF(G1993="Medium",2,1))</f>
        <v>1</v>
      </c>
    </row>
    <row r="1994">
      <c r="A1994" t="str">
        <v>R-01993</v>
      </c>
      <c r="B1994" t="str">
        <v>S-0333</v>
      </c>
      <c r="C1994" t="str">
        <v>Operational</v>
      </c>
      <c r="D1994" t="str">
        <v>Clinical coordinator role currently open, may delay start-up</v>
      </c>
      <c r="E1994" t="str">
        <v>Low</v>
      </c>
      <c r="F1994" t="str">
        <v>Low</v>
      </c>
      <c r="G1994" t="str">
        <f>INDEX(Risk_Matrix!$B$2:$D$4,MATCH(E1994,Risk_Matrix!$A$2:$A$4,0),MATCH(F1994,Risk_Matrix!$B$1:$D$1,0))</f>
        <v>Low</v>
      </c>
      <c r="H1994" s="1">
        <v>46163</v>
      </c>
      <c r="I1994" t="str">
        <v>Mitigated</v>
      </c>
      <c r="J1994" t="str">
        <v>Corrective action implemented; monitored at next visit</v>
      </c>
      <c r="K1994" t="str">
        <v>Clinical Ops Manager</v>
      </c>
      <c r="L1994">
        <f>IF(G1994="High",3,IF(G1994="Medium",2,1))</f>
        <v>1</v>
      </c>
    </row>
    <row r="1995">
      <c r="A1995" t="str">
        <v>R-01994</v>
      </c>
      <c r="B1995" t="str">
        <v>S-0333</v>
      </c>
      <c r="C1995" t="str">
        <v>Compliance</v>
      </c>
      <c r="D1995" t="str">
        <v>Informed consent documentation gap flagged in last internal audit</v>
      </c>
      <c r="E1995" t="str">
        <v>Medium</v>
      </c>
      <c r="F1995" t="str">
        <v>High</v>
      </c>
      <c r="G1995" t="str">
        <f>INDEX(Risk_Matrix!$B$2:$D$4,MATCH(E1995,Risk_Matrix!$A$2:$A$4,0),MATCH(F1995,Risk_Matrix!$B$1:$D$1,0))</f>
        <v>High</v>
      </c>
      <c r="H1995" s="1">
        <v>46228</v>
      </c>
      <c r="I1995" t="str">
        <v>Open</v>
      </c>
      <c r="J1995" t="str">
        <v>Mitigation plan to be defined during site initiation visit</v>
      </c>
      <c r="K1995" t="str">
        <v>Regulatory Affairs Lead</v>
      </c>
      <c r="L1995">
        <f>IF(G1995="High",3,IF(G1995="Medium",2,1))</f>
        <v>3</v>
      </c>
    </row>
    <row r="1996">
      <c r="A1996" t="str">
        <v>R-01995</v>
      </c>
      <c r="B1996" t="str">
        <v>S-0333</v>
      </c>
      <c r="C1996" t="str">
        <v>Enrollment</v>
      </c>
      <c r="D1996" t="str">
        <v>Patient travel distance may affect long-term retention</v>
      </c>
      <c r="E1996" t="str">
        <v>Low</v>
      </c>
      <c r="F1996" t="str">
        <v>Low</v>
      </c>
      <c r="G1996" t="str">
        <f>INDEX(Risk_Matrix!$B$2:$D$4,MATCH(E1996,Risk_Matrix!$A$2:$A$4,0),MATCH(F1996,Risk_Matrix!$B$1:$D$1,0))</f>
        <v>Low</v>
      </c>
      <c r="H1996" s="1">
        <v>46079</v>
      </c>
      <c r="I1996" t="str">
        <v>Monitoring</v>
      </c>
      <c r="J1996" t="str">
        <v>Under active monitoring; escalate if trend worsens</v>
      </c>
      <c r="K1996" t="str">
        <v>Study Start-Up Specialist</v>
      </c>
      <c r="L1996">
        <f>IF(G1996="High",3,IF(G1996="Medium",2,1))</f>
        <v>1</v>
      </c>
    </row>
    <row r="1997">
      <c r="A1997" t="str">
        <v>R-01996</v>
      </c>
      <c r="B1997" t="str">
        <v>S-0333</v>
      </c>
      <c r="C1997" t="str">
        <v>Competitive</v>
      </c>
      <c r="D1997" t="str">
        <v>Overlapping investigator commitments across concurrent trials</v>
      </c>
      <c r="E1997" t="str">
        <v>High</v>
      </c>
      <c r="F1997" t="str">
        <v>Low</v>
      </c>
      <c r="G1997" t="str">
        <f>INDEX(Risk_Matrix!$B$2:$D$4,MATCH(E1997,Risk_Matrix!$A$2:$A$4,0),MATCH(F1997,Risk_Matrix!$B$1:$D$1,0))</f>
        <v>Medium</v>
      </c>
      <c r="H1997" s="1">
        <v>46162</v>
      </c>
      <c r="I1997" t="str">
        <v>Open</v>
      </c>
      <c r="J1997" t="str">
        <v>Mitigation plan to be defined during site initiation visit</v>
      </c>
      <c r="K1997" t="str">
        <v>Clinical Ops Manager</v>
      </c>
      <c r="L1997">
        <f>IF(G1997="High",3,IF(G1997="Medium",2,1))</f>
        <v>2</v>
      </c>
    </row>
    <row r="1998">
      <c r="A1998" t="str">
        <v>R-01997</v>
      </c>
      <c r="B1998" t="str">
        <v>S-0333</v>
      </c>
      <c r="C1998" t="str">
        <v>Regulatory</v>
      </c>
      <c r="D1998" t="str">
        <v>Recent local regulatory policy change may affect approval timeline</v>
      </c>
      <c r="E1998" t="str">
        <v>Low</v>
      </c>
      <c r="F1998" t="str">
        <v>Medium</v>
      </c>
      <c r="G1998" t="str">
        <f>INDEX(Risk_Matrix!$B$2:$D$4,MATCH(E1998,Risk_Matrix!$A$2:$A$4,0),MATCH(F1998,Risk_Matrix!$B$1:$D$1,0))</f>
        <v>Low</v>
      </c>
      <c r="H1998" s="1">
        <v>46157</v>
      </c>
      <c r="I1998" t="str">
        <v>Open</v>
      </c>
      <c r="J1998" t="str">
        <v>Action plan pending sponsor/site review</v>
      </c>
      <c r="K1998" t="str">
        <v>Regulatory Affairs Lead</v>
      </c>
      <c r="L1998">
        <f>IF(G1998="High",3,IF(G1998="Medium",2,1))</f>
        <v>1</v>
      </c>
    </row>
    <row r="1999">
      <c r="A1999" t="str">
        <v>R-01998</v>
      </c>
      <c r="B1999" t="str">
        <v>S-0333</v>
      </c>
      <c r="C1999" t="str">
        <v>Data Integrity</v>
      </c>
      <c r="D1999" t="str">
        <v>EDC query resolution time above sponsor benchmark historically</v>
      </c>
      <c r="E1999" t="str">
        <v>Low</v>
      </c>
      <c r="F1999" t="str">
        <v>Low</v>
      </c>
      <c r="G1999" t="str">
        <f>INDEX(Risk_Matrix!$B$2:$D$4,MATCH(E1999,Risk_Matrix!$A$2:$A$4,0),MATCH(F1999,Risk_Matrix!$B$1:$D$1,0))</f>
        <v>Low</v>
      </c>
      <c r="H1999" s="1">
        <v>46191</v>
      </c>
      <c r="I1999" t="str">
        <v>Mitigated</v>
      </c>
      <c r="J1999" t="str">
        <v>Corrective action implemented; monitored at next visit</v>
      </c>
      <c r="K1999" t="str">
        <v>Data Management Lead</v>
      </c>
      <c r="L1999">
        <f>IF(G1999="High",3,IF(G1999="Medium",2,1))</f>
        <v>1</v>
      </c>
    </row>
    <row r="2000">
      <c r="A2000" t="str">
        <v>R-01999</v>
      </c>
      <c r="B2000" t="str">
        <v>S-0334</v>
      </c>
      <c r="C2000" t="str">
        <v>Operational</v>
      </c>
      <c r="D2000" t="str">
        <v>Clinical coordinator role currently open, may delay start-up</v>
      </c>
      <c r="E2000" t="str">
        <v>High</v>
      </c>
      <c r="F2000" t="str">
        <v>Medium</v>
      </c>
      <c r="G2000" t="str">
        <f>INDEX(Risk_Matrix!$B$2:$D$4,MATCH(E2000,Risk_Matrix!$A$2:$A$4,0),MATCH(F2000,Risk_Matrix!$B$1:$D$1,0))</f>
        <v>High</v>
      </c>
      <c r="H2000" s="1">
        <v>46214</v>
      </c>
      <c r="I2000" t="str">
        <v>Monitoring</v>
      </c>
      <c r="J2000" t="str">
        <v>Under active monitoring; escalate if trend worsens</v>
      </c>
      <c r="K2000" t="str">
        <v>Clinical Ops Manager</v>
      </c>
      <c r="L2000">
        <f>IF(G2000="High",3,IF(G2000="Medium",2,1))</f>
        <v>3</v>
      </c>
    </row>
    <row r="2001">
      <c r="A2001" t="str">
        <v>R-02000</v>
      </c>
      <c r="B2001" t="str">
        <v>S-0334</v>
      </c>
      <c r="C2001" t="str">
        <v>Compliance</v>
      </c>
      <c r="D2001" t="str">
        <v>Prior regulatory inspection finding not yet fully closed out</v>
      </c>
      <c r="E2001" t="str">
        <v>High</v>
      </c>
      <c r="F2001" t="str">
        <v>High</v>
      </c>
      <c r="G2001" t="str">
        <f>INDEX(Risk_Matrix!$B$2:$D$4,MATCH(E2001,Risk_Matrix!$A$2:$A$4,0),MATCH(F2001,Risk_Matrix!$B$1:$D$1,0))</f>
        <v>High</v>
      </c>
      <c r="H2001" s="1">
        <v>46195</v>
      </c>
      <c r="I2001" t="str">
        <v>Open</v>
      </c>
      <c r="J2001" t="str">
        <v>Mitigation plan to be defined during site initiation visit</v>
      </c>
      <c r="K2001" t="str">
        <v>Regulatory Affairs Lead</v>
      </c>
      <c r="L2001">
        <f>IF(G2001="High",3,IF(G2001="Medium",2,1))</f>
        <v>3</v>
      </c>
    </row>
    <row r="2002">
      <c r="A2002" t="str">
        <v>R-02001</v>
      </c>
      <c r="B2002" t="str">
        <v>S-0334</v>
      </c>
      <c r="C2002" t="str">
        <v>Enrollment</v>
      </c>
      <c r="D2002" t="str">
        <v>Referral pipeline narrower than target eligible population</v>
      </c>
      <c r="E2002" t="str">
        <v>Low</v>
      </c>
      <c r="F2002" t="str">
        <v>Low</v>
      </c>
      <c r="G2002" t="str">
        <f>INDEX(Risk_Matrix!$B$2:$D$4,MATCH(E2002,Risk_Matrix!$A$2:$A$4,0),MATCH(F2002,Risk_Matrix!$B$1:$D$1,0))</f>
        <v>Low</v>
      </c>
      <c r="H2002" s="1">
        <v>46095</v>
      </c>
      <c r="I2002" t="str">
        <v>Monitoring</v>
      </c>
      <c r="J2002" t="str">
        <v>Under active monitoring; escalate if trend worsens</v>
      </c>
      <c r="K2002" t="str">
        <v>Site Feasibility Lead</v>
      </c>
      <c r="L2002">
        <f>IF(G2002="High",3,IF(G2002="Medium",2,1))</f>
        <v>1</v>
      </c>
    </row>
    <row r="2003">
      <c r="A2003" t="str">
        <v>R-02002</v>
      </c>
      <c r="B2003" t="str">
        <v>S-0334</v>
      </c>
      <c r="C2003" t="str">
        <v>Competitive</v>
      </c>
      <c r="D2003" t="str">
        <v>Overlapping investigator commitments across concurrent trials</v>
      </c>
      <c r="E2003" t="str">
        <v>Low</v>
      </c>
      <c r="F2003" t="str">
        <v>Medium</v>
      </c>
      <c r="G2003" t="str">
        <f>INDEX(Risk_Matrix!$B$2:$D$4,MATCH(E2003,Risk_Matrix!$A$2:$A$4,0),MATCH(F2003,Risk_Matrix!$B$1:$D$1,0))</f>
        <v>Low</v>
      </c>
      <c r="H2003" s="1">
        <v>46139</v>
      </c>
      <c r="I2003" t="str">
        <v>Closed</v>
      </c>
      <c r="J2003" t="str">
        <v>Issue closed out following corrective action</v>
      </c>
      <c r="K2003" t="str">
        <v>Regulatory Affairs Lead</v>
      </c>
      <c r="L2003">
        <f>IF(G2003="High",3,IF(G2003="Medium",2,1))</f>
        <v>1</v>
      </c>
    </row>
    <row r="2004">
      <c r="A2004" t="str">
        <v>R-02003</v>
      </c>
      <c r="B2004" t="str">
        <v>S-0334</v>
      </c>
      <c r="C2004" t="str">
        <v>Regulatory</v>
      </c>
      <c r="D2004" t="str">
        <v>Local ethics committee review queue longer than regional average</v>
      </c>
      <c r="E2004" t="str">
        <v>Medium</v>
      </c>
      <c r="F2004" t="str">
        <v>High</v>
      </c>
      <c r="G2004" t="str">
        <f>INDEX(Risk_Matrix!$B$2:$D$4,MATCH(E2004,Risk_Matrix!$A$2:$A$4,0),MATCH(F2004,Risk_Matrix!$B$1:$D$1,0))</f>
        <v>High</v>
      </c>
      <c r="H2004" s="1">
        <v>46080</v>
      </c>
      <c r="I2004" t="str">
        <v>Monitoring</v>
      </c>
      <c r="J2004" t="str">
        <v>Under active monitoring; escalate if trend worsens</v>
      </c>
      <c r="K2004" t="str">
        <v>Regulatory Affairs Lead</v>
      </c>
      <c r="L2004">
        <f>IF(G2004="High",3,IF(G2004="Medium",2,1))</f>
        <v>3</v>
      </c>
    </row>
    <row r="2005">
      <c r="A2005" t="str">
        <v>R-02004</v>
      </c>
      <c r="B2005" t="str">
        <v>S-0334</v>
      </c>
      <c r="C2005" t="str">
        <v>Data Integrity</v>
      </c>
      <c r="D2005" t="str">
        <v>Source data verification gap flagged in a previous monitoring visit</v>
      </c>
      <c r="E2005" t="str">
        <v>High</v>
      </c>
      <c r="F2005" t="str">
        <v>Low</v>
      </c>
      <c r="G2005" t="str">
        <f>INDEX(Risk_Matrix!$B$2:$D$4,MATCH(E2005,Risk_Matrix!$A$2:$A$4,0),MATCH(F2005,Risk_Matrix!$B$1:$D$1,0))</f>
        <v>Medium</v>
      </c>
      <c r="H2005" s="1">
        <v>46102</v>
      </c>
      <c r="I2005" t="str">
        <v>Monitoring</v>
      </c>
      <c r="J2005" t="str">
        <v>Tracking indicator reviewed at each monitoring visit</v>
      </c>
      <c r="K2005" t="str">
        <v>Data Management Lead</v>
      </c>
      <c r="L2005">
        <f>IF(G2005="High",3,IF(G2005="Medium",2,1))</f>
        <v>2</v>
      </c>
    </row>
    <row r="2006">
      <c r="A2006" t="str">
        <v>R-02005</v>
      </c>
      <c r="B2006" t="str">
        <v>S-0335</v>
      </c>
      <c r="C2006" t="str">
        <v>Operational</v>
      </c>
      <c r="D2006" t="str">
        <v>Key equipment calibration/certification renewal pending</v>
      </c>
      <c r="E2006" t="str">
        <v>Low</v>
      </c>
      <c r="F2006" t="str">
        <v>High</v>
      </c>
      <c r="G2006" t="str">
        <f>INDEX(Risk_Matrix!$B$2:$D$4,MATCH(E2006,Risk_Matrix!$A$2:$A$4,0),MATCH(F2006,Risk_Matrix!$B$1:$D$1,0))</f>
        <v>Medium</v>
      </c>
      <c r="H2006" s="1">
        <v>46185</v>
      </c>
      <c r="I2006" t="str">
        <v>Monitoring</v>
      </c>
      <c r="J2006" t="str">
        <v>Under active monitoring; escalate if trend worsens</v>
      </c>
      <c r="K2006" t="str">
        <v>Clinical Ops Manager</v>
      </c>
      <c r="L2006">
        <f>IF(G2006="High",3,IF(G2006="Medium",2,1))</f>
        <v>2</v>
      </c>
    </row>
    <row r="2007">
      <c r="A2007" t="str">
        <v>R-02006</v>
      </c>
      <c r="B2007" t="str">
        <v>S-0335</v>
      </c>
      <c r="C2007" t="str">
        <v>Compliance</v>
      </c>
      <c r="D2007" t="str">
        <v>Prior regulatory inspection finding not yet fully closed out</v>
      </c>
      <c r="E2007" t="str">
        <v>Medium</v>
      </c>
      <c r="F2007" t="str">
        <v>High</v>
      </c>
      <c r="G2007" t="str">
        <f>INDEX(Risk_Matrix!$B$2:$D$4,MATCH(E2007,Risk_Matrix!$A$2:$A$4,0),MATCH(F2007,Risk_Matrix!$B$1:$D$1,0))</f>
        <v>High</v>
      </c>
      <c r="H2007" s="1">
        <v>46121</v>
      </c>
      <c r="I2007" t="str">
        <v>Monitoring</v>
      </c>
      <c r="J2007" t="str">
        <v>Tracking indicator reviewed at each monitoring visit</v>
      </c>
      <c r="K2007" t="str">
        <v>Regulatory Affairs Lead</v>
      </c>
      <c r="L2007">
        <f>IF(G2007="High",3,IF(G2007="Medium",2,1))</f>
        <v>3</v>
      </c>
    </row>
    <row r="2008">
      <c r="A2008" t="str">
        <v>R-02007</v>
      </c>
      <c r="B2008" t="str">
        <v>S-0335</v>
      </c>
      <c r="C2008" t="str">
        <v>Enrollment</v>
      </c>
      <c r="D2008" t="str">
        <v>Historical seasonal enrollment slowdown observed at this site</v>
      </c>
      <c r="E2008" t="str">
        <v>Low</v>
      </c>
      <c r="F2008" t="str">
        <v>Low</v>
      </c>
      <c r="G2008" t="str">
        <f>INDEX(Risk_Matrix!$B$2:$D$4,MATCH(E2008,Risk_Matrix!$A$2:$A$4,0),MATCH(F2008,Risk_Matrix!$B$1:$D$1,0))</f>
        <v>Low</v>
      </c>
      <c r="H2008" s="1">
        <v>46148</v>
      </c>
      <c r="I2008" t="str">
        <v>Closed</v>
      </c>
      <c r="J2008" t="str">
        <v>Resolved; no further action required</v>
      </c>
      <c r="K2008" t="str">
        <v>Study Start-Up Specialist</v>
      </c>
      <c r="L2008">
        <f>IF(G2008="High",3,IF(G2008="Medium",2,1))</f>
        <v>1</v>
      </c>
    </row>
    <row r="2009">
      <c r="A2009" t="str">
        <v>R-02008</v>
      </c>
      <c r="B2009" t="str">
        <v>S-0335</v>
      </c>
      <c r="C2009" t="str">
        <v>Competitive</v>
      </c>
      <c r="D2009" t="str">
        <v>One or more competing trials recruiting the same indication nearby</v>
      </c>
      <c r="E2009" t="str">
        <v>Low</v>
      </c>
      <c r="F2009" t="str">
        <v>Low</v>
      </c>
      <c r="G2009" t="str">
        <f>INDEX(Risk_Matrix!$B$2:$D$4,MATCH(E2009,Risk_Matrix!$A$2:$A$4,0),MATCH(F2009,Risk_Matrix!$B$1:$D$1,0))</f>
        <v>Low</v>
      </c>
      <c r="H2009" s="1">
        <v>46175</v>
      </c>
      <c r="I2009" t="str">
        <v>Monitoring</v>
      </c>
      <c r="J2009" t="str">
        <v>Under active monitoring; escalate if trend worsens</v>
      </c>
      <c r="K2009" t="str">
        <v>Regulatory Affairs Lead</v>
      </c>
      <c r="L2009">
        <f>IF(G2009="High",3,IF(G2009="Medium",2,1))</f>
        <v>1</v>
      </c>
    </row>
    <row r="2010">
      <c r="A2010" t="str">
        <v>R-02009</v>
      </c>
      <c r="B2010" t="str">
        <v>S-0335</v>
      </c>
      <c r="C2010" t="str">
        <v>Regulatory</v>
      </c>
      <c r="D2010" t="str">
        <v>Import/customs license renewal pending for investigational product</v>
      </c>
      <c r="E2010" t="str">
        <v>Medium</v>
      </c>
      <c r="F2010" t="str">
        <v>Low</v>
      </c>
      <c r="G2010" t="str">
        <f>INDEX(Risk_Matrix!$B$2:$D$4,MATCH(E2010,Risk_Matrix!$A$2:$A$4,0),MATCH(F2010,Risk_Matrix!$B$1:$D$1,0))</f>
        <v>Low</v>
      </c>
      <c r="H2010" s="1">
        <v>46141</v>
      </c>
      <c r="I2010" t="str">
        <v>Mitigated</v>
      </c>
      <c r="J2010" t="str">
        <v>Mitigation actions completed; residual risk accepted</v>
      </c>
      <c r="K2010" t="str">
        <v>Regulatory Affairs Lead</v>
      </c>
      <c r="L2010">
        <f>IF(G2010="High",3,IF(G2010="Medium",2,1))</f>
        <v>1</v>
      </c>
    </row>
    <row r="2011">
      <c r="A2011" t="str">
        <v>R-02010</v>
      </c>
      <c r="B2011" t="str">
        <v>S-0335</v>
      </c>
      <c r="C2011" t="str">
        <v>Data Integrity</v>
      </c>
      <c r="D2011" t="str">
        <v>EDC query resolution time above sponsor benchmark historically</v>
      </c>
      <c r="E2011" t="str">
        <v>Low</v>
      </c>
      <c r="F2011" t="str">
        <v>Low</v>
      </c>
      <c r="G2011" t="str">
        <f>INDEX(Risk_Matrix!$B$2:$D$4,MATCH(E2011,Risk_Matrix!$A$2:$A$4,0),MATCH(F2011,Risk_Matrix!$B$1:$D$1,0))</f>
        <v>Low</v>
      </c>
      <c r="H2011" s="1">
        <v>46109</v>
      </c>
      <c r="I2011" t="str">
        <v>Mitigated</v>
      </c>
      <c r="J2011" t="str">
        <v>Mitigation actions completed; residual risk accepted</v>
      </c>
      <c r="K2011" t="str">
        <v>Data Management Lead</v>
      </c>
      <c r="L2011">
        <f>IF(G2011="High",3,IF(G2011="Medium",2,1))</f>
        <v>1</v>
      </c>
    </row>
    <row r="2012">
      <c r="A2012" t="str">
        <v>R-02011</v>
      </c>
      <c r="B2012" t="str">
        <v>S-0336</v>
      </c>
      <c r="C2012" t="str">
        <v>Operational</v>
      </c>
      <c r="D2012" t="str">
        <v>Key equipment calibration/certification renewal pending</v>
      </c>
      <c r="E2012" t="str">
        <v>Low</v>
      </c>
      <c r="F2012" t="str">
        <v>Medium</v>
      </c>
      <c r="G2012" t="str">
        <f>INDEX(Risk_Matrix!$B$2:$D$4,MATCH(E2012,Risk_Matrix!$A$2:$A$4,0),MATCH(F2012,Risk_Matrix!$B$1:$D$1,0))</f>
        <v>Low</v>
      </c>
      <c r="H2012" s="1">
        <v>46201</v>
      </c>
      <c r="I2012" t="str">
        <v>Mitigated</v>
      </c>
      <c r="J2012" t="str">
        <v>Corrective action implemented; monitored at next visit</v>
      </c>
      <c r="K2012" t="str">
        <v>Site Feasibility Lead</v>
      </c>
      <c r="L2012">
        <f>IF(G2012="High",3,IF(G2012="Medium",2,1))</f>
        <v>1</v>
      </c>
    </row>
    <row r="2013">
      <c r="A2013" t="str">
        <v>R-02012</v>
      </c>
      <c r="B2013" t="str">
        <v>S-0336</v>
      </c>
      <c r="C2013" t="str">
        <v>Compliance</v>
      </c>
      <c r="D2013" t="str">
        <v>GCP refresher training overdue for part of site staff</v>
      </c>
      <c r="E2013" t="str">
        <v>Low</v>
      </c>
      <c r="F2013" t="str">
        <v>Low</v>
      </c>
      <c r="G2013" t="str">
        <f>INDEX(Risk_Matrix!$B$2:$D$4,MATCH(E2013,Risk_Matrix!$A$2:$A$4,0),MATCH(F2013,Risk_Matrix!$B$1:$D$1,0))</f>
        <v>Low</v>
      </c>
      <c r="H2013" s="1">
        <v>46092</v>
      </c>
      <c r="I2013" t="str">
        <v>Monitoring</v>
      </c>
      <c r="J2013" t="str">
        <v>Under active monitoring; escalate if trend worsens</v>
      </c>
      <c r="K2013" t="str">
        <v>Regulatory Affairs Lead</v>
      </c>
      <c r="L2013">
        <f>IF(G2013="High",3,IF(G2013="Medium",2,1))</f>
        <v>1</v>
      </c>
    </row>
    <row r="2014">
      <c r="A2014" t="str">
        <v>R-02013</v>
      </c>
      <c r="B2014" t="str">
        <v>S-0336</v>
      </c>
      <c r="C2014" t="str">
        <v>Enrollment</v>
      </c>
      <c r="D2014" t="str">
        <v>Patient travel distance may affect long-term retention</v>
      </c>
      <c r="E2014" t="str">
        <v>Low</v>
      </c>
      <c r="F2014" t="str">
        <v>High</v>
      </c>
      <c r="G2014" t="str">
        <f>INDEX(Risk_Matrix!$B$2:$D$4,MATCH(E2014,Risk_Matrix!$A$2:$A$4,0),MATCH(F2014,Risk_Matrix!$B$1:$D$1,0))</f>
        <v>Medium</v>
      </c>
      <c r="H2014" s="1">
        <v>46174</v>
      </c>
      <c r="I2014" t="str">
        <v>Monitoring</v>
      </c>
      <c r="J2014" t="str">
        <v>Under active monitoring; escalate if trend worsens</v>
      </c>
      <c r="K2014" t="str">
        <v>Site Feasibility Lead</v>
      </c>
      <c r="L2014">
        <f>IF(G2014="High",3,IF(G2014="Medium",2,1))</f>
        <v>2</v>
      </c>
    </row>
    <row r="2015">
      <c r="A2015" t="str">
        <v>R-02014</v>
      </c>
      <c r="B2015" t="str">
        <v>S-0336</v>
      </c>
      <c r="C2015" t="str">
        <v>Competitive</v>
      </c>
      <c r="D2015" t="str">
        <v>Shared patient pool with an adjacent high-volume site</v>
      </c>
      <c r="E2015" t="str">
        <v>High</v>
      </c>
      <c r="F2015" t="str">
        <v>High</v>
      </c>
      <c r="G2015" t="str">
        <f>INDEX(Risk_Matrix!$B$2:$D$4,MATCH(E2015,Risk_Matrix!$A$2:$A$4,0),MATCH(F2015,Risk_Matrix!$B$1:$D$1,0))</f>
        <v>High</v>
      </c>
      <c r="H2015" s="1">
        <v>46090</v>
      </c>
      <c r="I2015" t="str">
        <v>Monitoring</v>
      </c>
      <c r="J2015" t="str">
        <v>Tracking indicator reviewed at each monitoring visit</v>
      </c>
      <c r="K2015" t="str">
        <v>Clinical Ops Manager</v>
      </c>
      <c r="L2015">
        <f>IF(G2015="High",3,IF(G2015="Medium",2,1))</f>
        <v>3</v>
      </c>
    </row>
    <row r="2016">
      <c r="A2016" t="str">
        <v>R-02015</v>
      </c>
      <c r="B2016" t="str">
        <v>S-0336</v>
      </c>
      <c r="C2016" t="str">
        <v>Regulatory</v>
      </c>
      <c r="D2016" t="str">
        <v>Import/customs license renewal pending for investigational product</v>
      </c>
      <c r="E2016" t="str">
        <v>High</v>
      </c>
      <c r="F2016" t="str">
        <v>High</v>
      </c>
      <c r="G2016" t="str">
        <f>INDEX(Risk_Matrix!$B$2:$D$4,MATCH(E2016,Risk_Matrix!$A$2:$A$4,0),MATCH(F2016,Risk_Matrix!$B$1:$D$1,0))</f>
        <v>High</v>
      </c>
      <c r="H2016" s="1">
        <v>46167</v>
      </c>
      <c r="I2016" t="str">
        <v>Mitigated</v>
      </c>
      <c r="J2016" t="str">
        <v>Corrective action implemented; monitored at next visit</v>
      </c>
      <c r="K2016" t="str">
        <v>Regulatory Affairs Lead</v>
      </c>
      <c r="L2016">
        <f>IF(G2016="High",3,IF(G2016="Medium",2,1))</f>
        <v>3</v>
      </c>
    </row>
    <row r="2017">
      <c r="A2017" t="str">
        <v>R-02016</v>
      </c>
      <c r="B2017" t="str">
        <v>S-0336</v>
      </c>
      <c r="C2017" t="str">
        <v>Data Integrity</v>
      </c>
      <c r="D2017" t="str">
        <v>Site is new to the sponsor's EDC platform, limited track record</v>
      </c>
      <c r="E2017" t="str">
        <v>Low</v>
      </c>
      <c r="F2017" t="str">
        <v>Low</v>
      </c>
      <c r="G2017" t="str">
        <f>INDEX(Risk_Matrix!$B$2:$D$4,MATCH(E2017,Risk_Matrix!$A$2:$A$4,0),MATCH(F2017,Risk_Matrix!$B$1:$D$1,0))</f>
        <v>Low</v>
      </c>
      <c r="H2017" s="1">
        <v>46151</v>
      </c>
      <c r="I2017" t="str">
        <v>Closed</v>
      </c>
      <c r="J2017" t="str">
        <v>Issue closed out following corrective action</v>
      </c>
      <c r="K2017" t="str">
        <v>Data Management Lead</v>
      </c>
      <c r="L2017">
        <f>IF(G2017="High",3,IF(G2017="Medium",2,1))</f>
        <v>1</v>
      </c>
    </row>
    <row r="2018">
      <c r="A2018" t="str">
        <v>R-02017</v>
      </c>
      <c r="B2018" t="str">
        <v>S-0337</v>
      </c>
      <c r="C2018" t="str">
        <v>Operational</v>
      </c>
      <c r="D2018" t="str">
        <v>Backup power/generator certification not yet confirmed</v>
      </c>
      <c r="E2018" t="str">
        <v>Low</v>
      </c>
      <c r="F2018" t="str">
        <v>Low</v>
      </c>
      <c r="G2018" t="str">
        <f>INDEX(Risk_Matrix!$B$2:$D$4,MATCH(E2018,Risk_Matrix!$A$2:$A$4,0),MATCH(F2018,Risk_Matrix!$B$1:$D$1,0))</f>
        <v>Low</v>
      </c>
      <c r="H2018" s="1">
        <v>46079</v>
      </c>
      <c r="I2018" t="str">
        <v>Monitoring</v>
      </c>
      <c r="J2018" t="str">
        <v>Tracking indicator reviewed at each monitoring visit</v>
      </c>
      <c r="K2018" t="str">
        <v>Site Feasibility Lead</v>
      </c>
      <c r="L2018">
        <f>IF(G2018="High",3,IF(G2018="Medium",2,1))</f>
        <v>1</v>
      </c>
    </row>
    <row r="2019">
      <c r="A2019" t="str">
        <v>R-02018</v>
      </c>
      <c r="B2019" t="str">
        <v>S-0337</v>
      </c>
      <c r="C2019" t="str">
        <v>Compliance</v>
      </c>
      <c r="D2019" t="str">
        <v>Prior regulatory inspection finding not yet fully closed out</v>
      </c>
      <c r="E2019" t="str">
        <v>High</v>
      </c>
      <c r="F2019" t="str">
        <v>Low</v>
      </c>
      <c r="G2019" t="str">
        <f>INDEX(Risk_Matrix!$B$2:$D$4,MATCH(E2019,Risk_Matrix!$A$2:$A$4,0),MATCH(F2019,Risk_Matrix!$B$1:$D$1,0))</f>
        <v>Medium</v>
      </c>
      <c r="H2019" s="1">
        <v>46175</v>
      </c>
      <c r="I2019" t="str">
        <v>Open</v>
      </c>
      <c r="J2019" t="str">
        <v>Mitigation plan to be defined during site initiation visit</v>
      </c>
      <c r="K2019" t="str">
        <v>Data Management Lead</v>
      </c>
      <c r="L2019">
        <f>IF(G2019="High",3,IF(G2019="Medium",2,1))</f>
        <v>2</v>
      </c>
    </row>
    <row r="2020">
      <c r="A2020" t="str">
        <v>R-02019</v>
      </c>
      <c r="B2020" t="str">
        <v>S-0337</v>
      </c>
      <c r="C2020" t="str">
        <v>Enrollment</v>
      </c>
      <c r="D2020" t="str">
        <v>Screen failure rate above regional average in past studies</v>
      </c>
      <c r="E2020" t="str">
        <v>Medium</v>
      </c>
      <c r="F2020" t="str">
        <v>Low</v>
      </c>
      <c r="G2020" t="str">
        <f>INDEX(Risk_Matrix!$B$2:$D$4,MATCH(E2020,Risk_Matrix!$A$2:$A$4,0),MATCH(F2020,Risk_Matrix!$B$1:$D$1,0))</f>
        <v>Low</v>
      </c>
      <c r="H2020" s="1">
        <v>46079</v>
      </c>
      <c r="I2020" t="str">
        <v>Monitoring</v>
      </c>
      <c r="J2020" t="str">
        <v>Under active monitoring; escalate if trend worsens</v>
      </c>
      <c r="K2020" t="str">
        <v>Site Feasibility Lead</v>
      </c>
      <c r="L2020">
        <f>IF(G2020="High",3,IF(G2020="Medium",2,1))</f>
        <v>1</v>
      </c>
    </row>
    <row r="2021">
      <c r="A2021" t="str">
        <v>R-02020</v>
      </c>
      <c r="B2021" t="str">
        <v>S-0337</v>
      </c>
      <c r="C2021" t="str">
        <v>Competitive</v>
      </c>
      <c r="D2021" t="str">
        <v>One or more competing trials recruiting the same indication nearby</v>
      </c>
      <c r="E2021" t="str">
        <v>Low</v>
      </c>
      <c r="F2021" t="str">
        <v>High</v>
      </c>
      <c r="G2021" t="str">
        <f>INDEX(Risk_Matrix!$B$2:$D$4,MATCH(E2021,Risk_Matrix!$A$2:$A$4,0),MATCH(F2021,Risk_Matrix!$B$1:$D$1,0))</f>
        <v>Medium</v>
      </c>
      <c r="H2021" s="1">
        <v>46065</v>
      </c>
      <c r="I2021" t="str">
        <v>Monitoring</v>
      </c>
      <c r="J2021" t="str">
        <v>Tracking indicator reviewed at each monitoring visit</v>
      </c>
      <c r="K2021" t="str">
        <v>Regulatory Affairs Lead</v>
      </c>
      <c r="L2021">
        <f>IF(G2021="High",3,IF(G2021="Medium",2,1))</f>
        <v>2</v>
      </c>
    </row>
    <row r="2022">
      <c r="A2022" t="str">
        <v>R-02021</v>
      </c>
      <c r="B2022" t="str">
        <v>S-0337</v>
      </c>
      <c r="C2022" t="str">
        <v>Regulatory</v>
      </c>
      <c r="D2022" t="str">
        <v>Local ethics committee review queue longer than regional average</v>
      </c>
      <c r="E2022" t="str">
        <v>Low</v>
      </c>
      <c r="F2022" t="str">
        <v>Low</v>
      </c>
      <c r="G2022" t="str">
        <f>INDEX(Risk_Matrix!$B$2:$D$4,MATCH(E2022,Risk_Matrix!$A$2:$A$4,0),MATCH(F2022,Risk_Matrix!$B$1:$D$1,0))</f>
        <v>Low</v>
      </c>
      <c r="H2022" s="1">
        <v>46157</v>
      </c>
      <c r="I2022" t="str">
        <v>Monitoring</v>
      </c>
      <c r="J2022" t="str">
        <v>Under active monitoring; escalate if trend worsens</v>
      </c>
      <c r="K2022" t="str">
        <v>Study Start-Up Specialist</v>
      </c>
      <c r="L2022">
        <f>IF(G2022="High",3,IF(G2022="Medium",2,1))</f>
        <v>1</v>
      </c>
    </row>
    <row r="2023">
      <c r="A2023" t="str">
        <v>R-02022</v>
      </c>
      <c r="B2023" t="str">
        <v>S-0337</v>
      </c>
      <c r="C2023" t="str">
        <v>Data Integrity</v>
      </c>
      <c r="D2023" t="str">
        <v>Site is new to the sponsor's EDC platform, limited track record</v>
      </c>
      <c r="E2023" t="str">
        <v>Low</v>
      </c>
      <c r="F2023" t="str">
        <v>Medium</v>
      </c>
      <c r="G2023" t="str">
        <f>INDEX(Risk_Matrix!$B$2:$D$4,MATCH(E2023,Risk_Matrix!$A$2:$A$4,0),MATCH(F2023,Risk_Matrix!$B$1:$D$1,0))</f>
        <v>Low</v>
      </c>
      <c r="H2023" s="1">
        <v>46073</v>
      </c>
      <c r="I2023" t="str">
        <v>Monitoring</v>
      </c>
      <c r="J2023" t="str">
        <v>Under active monitoring; escalate if trend worsens</v>
      </c>
      <c r="K2023" t="str">
        <v>Data Management Lead</v>
      </c>
      <c r="L2023">
        <f>IF(G2023="High",3,IF(G2023="Medium",2,1))</f>
        <v>1</v>
      </c>
    </row>
    <row r="2024">
      <c r="A2024" t="str">
        <v>R-02023</v>
      </c>
      <c r="B2024" t="str">
        <v>S-0338</v>
      </c>
      <c r="C2024" t="str">
        <v>Operational</v>
      </c>
      <c r="D2024" t="str">
        <v>Backup power/generator certification not yet confirmed</v>
      </c>
      <c r="E2024" t="str">
        <v>Low</v>
      </c>
      <c r="F2024" t="str">
        <v>Low</v>
      </c>
      <c r="G2024" t="str">
        <f>INDEX(Risk_Matrix!$B$2:$D$4,MATCH(E2024,Risk_Matrix!$A$2:$A$4,0),MATCH(F2024,Risk_Matrix!$B$1:$D$1,0))</f>
        <v>Low</v>
      </c>
      <c r="H2024" s="1">
        <v>46171</v>
      </c>
      <c r="I2024" t="str">
        <v>Open</v>
      </c>
      <c r="J2024" t="str">
        <v>Action plan pending sponsor/site review</v>
      </c>
      <c r="K2024" t="str">
        <v>Clinical Ops Manager</v>
      </c>
      <c r="L2024">
        <f>IF(G2024="High",3,IF(G2024="Medium",2,1))</f>
        <v>1</v>
      </c>
    </row>
    <row r="2025">
      <c r="A2025" t="str">
        <v>R-02024</v>
      </c>
      <c r="B2025" t="str">
        <v>S-0338</v>
      </c>
      <c r="C2025" t="str">
        <v>Compliance</v>
      </c>
      <c r="D2025" t="str">
        <v>Minor protocol deviation noted in a prior trial at this site</v>
      </c>
      <c r="E2025" t="str">
        <v>Low</v>
      </c>
      <c r="F2025" t="str">
        <v>High</v>
      </c>
      <c r="G2025" t="str">
        <f>INDEX(Risk_Matrix!$B$2:$D$4,MATCH(E2025,Risk_Matrix!$A$2:$A$4,0),MATCH(F2025,Risk_Matrix!$B$1:$D$1,0))</f>
        <v>Medium</v>
      </c>
      <c r="H2025" s="1">
        <v>46176</v>
      </c>
      <c r="I2025" t="str">
        <v>Monitoring</v>
      </c>
      <c r="J2025" t="str">
        <v>Under active monitoring; escalate if trend worsens</v>
      </c>
      <c r="K2025" t="str">
        <v>Regulatory Affairs Lead</v>
      </c>
      <c r="L2025">
        <f>IF(G2025="High",3,IF(G2025="Medium",2,1))</f>
        <v>2</v>
      </c>
    </row>
    <row r="2026">
      <c r="A2026" t="str">
        <v>R-02025</v>
      </c>
      <c r="B2026" t="str">
        <v>S-0338</v>
      </c>
      <c r="C2026" t="str">
        <v>Enrollment</v>
      </c>
      <c r="D2026" t="str">
        <v>Screen failure rate above regional average in past studies</v>
      </c>
      <c r="E2026" t="str">
        <v>Low</v>
      </c>
      <c r="F2026" t="str">
        <v>Low</v>
      </c>
      <c r="G2026" t="str">
        <f>INDEX(Risk_Matrix!$B$2:$D$4,MATCH(E2026,Risk_Matrix!$A$2:$A$4,0),MATCH(F2026,Risk_Matrix!$B$1:$D$1,0))</f>
        <v>Low</v>
      </c>
      <c r="H2026" s="1">
        <v>46197</v>
      </c>
      <c r="I2026" t="str">
        <v>Closed</v>
      </c>
      <c r="J2026" t="str">
        <v>Resolved; no further action required</v>
      </c>
      <c r="K2026" t="str">
        <v>Study Start-Up Specialist</v>
      </c>
      <c r="L2026">
        <f>IF(G2026="High",3,IF(G2026="Medium",2,1))</f>
        <v>1</v>
      </c>
    </row>
    <row r="2027">
      <c r="A2027" t="str">
        <v>R-02026</v>
      </c>
      <c r="B2027" t="str">
        <v>S-0338</v>
      </c>
      <c r="C2027" t="str">
        <v>Competitive</v>
      </c>
      <c r="D2027" t="str">
        <v>One or more competing trials recruiting the same indication nearby</v>
      </c>
      <c r="E2027" t="str">
        <v>Low</v>
      </c>
      <c r="F2027" t="str">
        <v>Low</v>
      </c>
      <c r="G2027" t="str">
        <f>INDEX(Risk_Matrix!$B$2:$D$4,MATCH(E2027,Risk_Matrix!$A$2:$A$4,0),MATCH(F2027,Risk_Matrix!$B$1:$D$1,0))</f>
        <v>Low</v>
      </c>
      <c r="H2027" s="1">
        <v>46215</v>
      </c>
      <c r="I2027" t="str">
        <v>Mitigated</v>
      </c>
      <c r="J2027" t="str">
        <v>Mitigation actions completed; residual risk accepted</v>
      </c>
      <c r="K2027" t="str">
        <v>Clinical Ops Manager</v>
      </c>
      <c r="L2027">
        <f>IF(G2027="High",3,IF(G2027="Medium",2,1))</f>
        <v>1</v>
      </c>
    </row>
    <row r="2028">
      <c r="A2028" t="str">
        <v>R-02027</v>
      </c>
      <c r="B2028" t="str">
        <v>S-0338</v>
      </c>
      <c r="C2028" t="str">
        <v>Regulatory</v>
      </c>
      <c r="D2028" t="str">
        <v>Local ethics committee review queue longer than regional average</v>
      </c>
      <c r="E2028" t="str">
        <v>Low</v>
      </c>
      <c r="F2028" t="str">
        <v>High</v>
      </c>
      <c r="G2028" t="str">
        <f>INDEX(Risk_Matrix!$B$2:$D$4,MATCH(E2028,Risk_Matrix!$A$2:$A$4,0),MATCH(F2028,Risk_Matrix!$B$1:$D$1,0))</f>
        <v>Medium</v>
      </c>
      <c r="H2028" s="1">
        <v>46150</v>
      </c>
      <c r="I2028" t="str">
        <v>Open</v>
      </c>
      <c r="J2028" t="str">
        <v>Action plan pending sponsor/site review</v>
      </c>
      <c r="K2028" t="str">
        <v>Regulatory Affairs Lead</v>
      </c>
      <c r="L2028">
        <f>IF(G2028="High",3,IF(G2028="Medium",2,1))</f>
        <v>2</v>
      </c>
    </row>
    <row r="2029">
      <c r="A2029" t="str">
        <v>R-02028</v>
      </c>
      <c r="B2029" t="str">
        <v>S-0338</v>
      </c>
      <c r="C2029" t="str">
        <v>Data Integrity</v>
      </c>
      <c r="D2029" t="str">
        <v>Source data verification gap flagged in a previous monitoring visit</v>
      </c>
      <c r="E2029" t="str">
        <v>Low</v>
      </c>
      <c r="F2029" t="str">
        <v>Low</v>
      </c>
      <c r="G2029" t="str">
        <f>INDEX(Risk_Matrix!$B$2:$D$4,MATCH(E2029,Risk_Matrix!$A$2:$A$4,0),MATCH(F2029,Risk_Matrix!$B$1:$D$1,0))</f>
        <v>Low</v>
      </c>
      <c r="H2029" s="1">
        <v>46185</v>
      </c>
      <c r="I2029" t="str">
        <v>Mitigated</v>
      </c>
      <c r="J2029" t="str">
        <v>Mitigation actions completed; residual risk accepted</v>
      </c>
      <c r="K2029" t="str">
        <v>Data Management Lead</v>
      </c>
      <c r="L2029">
        <f>IF(G2029="High",3,IF(G2029="Medium",2,1))</f>
        <v>1</v>
      </c>
    </row>
    <row r="2030">
      <c r="A2030" t="str">
        <v>R-02029</v>
      </c>
      <c r="B2030" t="str">
        <v>S-0339</v>
      </c>
      <c r="C2030" t="str">
        <v>Operational</v>
      </c>
      <c r="D2030" t="str">
        <v>Nursing staff ratio below recommended threshold for trial volume</v>
      </c>
      <c r="E2030" t="str">
        <v>High</v>
      </c>
      <c r="F2030" t="str">
        <v>High</v>
      </c>
      <c r="G2030" t="str">
        <f>INDEX(Risk_Matrix!$B$2:$D$4,MATCH(E2030,Risk_Matrix!$A$2:$A$4,0),MATCH(F2030,Risk_Matrix!$B$1:$D$1,0))</f>
        <v>High</v>
      </c>
      <c r="H2030" s="1">
        <v>46168</v>
      </c>
      <c r="I2030" t="str">
        <v>Open</v>
      </c>
      <c r="J2030" t="str">
        <v>Action plan pending sponsor/site review</v>
      </c>
      <c r="K2030" t="str">
        <v>Site Feasibility Lead</v>
      </c>
      <c r="L2030">
        <f>IF(G2030="High",3,IF(G2030="Medium",2,1))</f>
        <v>3</v>
      </c>
    </row>
    <row r="2031">
      <c r="A2031" t="str">
        <v>R-02030</v>
      </c>
      <c r="B2031" t="str">
        <v>S-0339</v>
      </c>
      <c r="C2031" t="str">
        <v>Compliance</v>
      </c>
      <c r="D2031" t="str">
        <v>Minor protocol deviation noted in a prior trial at this site</v>
      </c>
      <c r="E2031" t="str">
        <v>Medium</v>
      </c>
      <c r="F2031" t="str">
        <v>Medium</v>
      </c>
      <c r="G2031" t="str">
        <f>INDEX(Risk_Matrix!$B$2:$D$4,MATCH(E2031,Risk_Matrix!$A$2:$A$4,0),MATCH(F2031,Risk_Matrix!$B$1:$D$1,0))</f>
        <v>Medium</v>
      </c>
      <c r="H2031" s="1">
        <v>46186</v>
      </c>
      <c r="I2031" t="str">
        <v>Open</v>
      </c>
      <c r="J2031" t="str">
        <v>Mitigation plan to be defined during site initiation visit</v>
      </c>
      <c r="K2031" t="str">
        <v>Data Management Lead</v>
      </c>
      <c r="L2031">
        <f>IF(G2031="High",3,IF(G2031="Medium",2,1))</f>
        <v>2</v>
      </c>
    </row>
    <row r="2032">
      <c r="A2032" t="str">
        <v>R-02031</v>
      </c>
      <c r="B2032" t="str">
        <v>S-0339</v>
      </c>
      <c r="C2032" t="str">
        <v>Enrollment</v>
      </c>
      <c r="D2032" t="str">
        <v>Screen failure rate above regional average in past studies</v>
      </c>
      <c r="E2032" t="str">
        <v>High</v>
      </c>
      <c r="F2032" t="str">
        <v>High</v>
      </c>
      <c r="G2032" t="str">
        <f>INDEX(Risk_Matrix!$B$2:$D$4,MATCH(E2032,Risk_Matrix!$A$2:$A$4,0),MATCH(F2032,Risk_Matrix!$B$1:$D$1,0))</f>
        <v>High</v>
      </c>
      <c r="H2032" s="1">
        <v>46233</v>
      </c>
      <c r="I2032" t="str">
        <v>Monitoring</v>
      </c>
      <c r="J2032" t="str">
        <v>Under active monitoring; escalate if trend worsens</v>
      </c>
      <c r="K2032" t="str">
        <v>Study Start-Up Specialist</v>
      </c>
      <c r="L2032">
        <f>IF(G2032="High",3,IF(G2032="Medium",2,1))</f>
        <v>3</v>
      </c>
    </row>
    <row r="2033">
      <c r="A2033" t="str">
        <v>R-02032</v>
      </c>
      <c r="B2033" t="str">
        <v>S-0339</v>
      </c>
      <c r="C2033" t="str">
        <v>Competitive</v>
      </c>
      <c r="D2033" t="str">
        <v>One or more competing trials recruiting the same indication nearby</v>
      </c>
      <c r="E2033" t="str">
        <v>Low</v>
      </c>
      <c r="F2033" t="str">
        <v>Low</v>
      </c>
      <c r="G2033" t="str">
        <f>INDEX(Risk_Matrix!$B$2:$D$4,MATCH(E2033,Risk_Matrix!$A$2:$A$4,0),MATCH(F2033,Risk_Matrix!$B$1:$D$1,0))</f>
        <v>Low</v>
      </c>
      <c r="H2033" s="1">
        <v>46154</v>
      </c>
      <c r="I2033" t="str">
        <v>Mitigated</v>
      </c>
      <c r="J2033" t="str">
        <v>Mitigation actions completed; residual risk accepted</v>
      </c>
      <c r="K2033" t="str">
        <v>Regulatory Affairs Lead</v>
      </c>
      <c r="L2033">
        <f>IF(G2033="High",3,IF(G2033="Medium",2,1))</f>
        <v>1</v>
      </c>
    </row>
    <row r="2034">
      <c r="A2034" t="str">
        <v>R-02033</v>
      </c>
      <c r="B2034" t="str">
        <v>S-0339</v>
      </c>
      <c r="C2034" t="str">
        <v>Regulatory</v>
      </c>
      <c r="D2034" t="str">
        <v>Recent local regulatory policy change may affect approval timeline</v>
      </c>
      <c r="E2034" t="str">
        <v>Medium</v>
      </c>
      <c r="F2034" t="str">
        <v>Low</v>
      </c>
      <c r="G2034" t="str">
        <f>INDEX(Risk_Matrix!$B$2:$D$4,MATCH(E2034,Risk_Matrix!$A$2:$A$4,0),MATCH(F2034,Risk_Matrix!$B$1:$D$1,0))</f>
        <v>Low</v>
      </c>
      <c r="H2034" s="1">
        <v>46146</v>
      </c>
      <c r="I2034" t="str">
        <v>Monitoring</v>
      </c>
      <c r="J2034" t="str">
        <v>Tracking indicator reviewed at each monitoring visit</v>
      </c>
      <c r="K2034" t="str">
        <v>Study Start-Up Specialist</v>
      </c>
      <c r="L2034">
        <f>IF(G2034="High",3,IF(G2034="Medium",2,1))</f>
        <v>1</v>
      </c>
    </row>
    <row r="2035">
      <c r="A2035" t="str">
        <v>R-02034</v>
      </c>
      <c r="B2035" t="str">
        <v>S-0339</v>
      </c>
      <c r="C2035" t="str">
        <v>Data Integrity</v>
      </c>
      <c r="D2035" t="str">
        <v>EDC query resolution time above sponsor benchmark historically</v>
      </c>
      <c r="E2035" t="str">
        <v>Low</v>
      </c>
      <c r="F2035" t="str">
        <v>Low</v>
      </c>
      <c r="G2035" t="str">
        <f>INDEX(Risk_Matrix!$B$2:$D$4,MATCH(E2035,Risk_Matrix!$A$2:$A$4,0),MATCH(F2035,Risk_Matrix!$B$1:$D$1,0))</f>
        <v>Low</v>
      </c>
      <c r="H2035" s="1">
        <v>46232</v>
      </c>
      <c r="I2035" t="str">
        <v>Mitigated</v>
      </c>
      <c r="J2035" t="str">
        <v>Mitigation actions completed; residual risk accepted</v>
      </c>
      <c r="K2035" t="str">
        <v>Data Management Lead</v>
      </c>
      <c r="L2035">
        <f>IF(G2035="High",3,IF(G2035="Medium",2,1))</f>
        <v>1</v>
      </c>
    </row>
    <row r="2036">
      <c r="A2036" t="str">
        <v>R-02035</v>
      </c>
      <c r="B2036" t="str">
        <v>S-0340</v>
      </c>
      <c r="C2036" t="str">
        <v>Operational</v>
      </c>
      <c r="D2036" t="str">
        <v>Backup power/generator certification not yet confirmed</v>
      </c>
      <c r="E2036" t="str">
        <v>High</v>
      </c>
      <c r="F2036" t="str">
        <v>Medium</v>
      </c>
      <c r="G2036" t="str">
        <f>INDEX(Risk_Matrix!$B$2:$D$4,MATCH(E2036,Risk_Matrix!$A$2:$A$4,0),MATCH(F2036,Risk_Matrix!$B$1:$D$1,0))</f>
        <v>High</v>
      </c>
      <c r="H2036" s="1">
        <v>46183</v>
      </c>
      <c r="I2036" t="str">
        <v>Open</v>
      </c>
      <c r="J2036" t="str">
        <v>Action plan pending sponsor/site review</v>
      </c>
      <c r="K2036" t="str">
        <v>Clinical Ops Manager</v>
      </c>
      <c r="L2036">
        <f>IF(G2036="High",3,IF(G2036="Medium",2,1))</f>
        <v>3</v>
      </c>
    </row>
    <row r="2037">
      <c r="A2037" t="str">
        <v>R-02036</v>
      </c>
      <c r="B2037" t="str">
        <v>S-0340</v>
      </c>
      <c r="C2037" t="str">
        <v>Compliance</v>
      </c>
      <c r="D2037" t="str">
        <v>GCP refresher training overdue for part of site staff</v>
      </c>
      <c r="E2037" t="str">
        <v>Low</v>
      </c>
      <c r="F2037" t="str">
        <v>Medium</v>
      </c>
      <c r="G2037" t="str">
        <f>INDEX(Risk_Matrix!$B$2:$D$4,MATCH(E2037,Risk_Matrix!$A$2:$A$4,0),MATCH(F2037,Risk_Matrix!$B$1:$D$1,0))</f>
        <v>Low</v>
      </c>
      <c r="H2037" s="1">
        <v>46093</v>
      </c>
      <c r="I2037" t="str">
        <v>Monitoring</v>
      </c>
      <c r="J2037" t="str">
        <v>Under active monitoring; escalate if trend worsens</v>
      </c>
      <c r="K2037" t="str">
        <v>Regulatory Affairs Lead</v>
      </c>
      <c r="L2037">
        <f>IF(G2037="High",3,IF(G2037="Medium",2,1))</f>
        <v>1</v>
      </c>
    </row>
    <row r="2038">
      <c r="A2038" t="str">
        <v>R-02037</v>
      </c>
      <c r="B2038" t="str">
        <v>S-0340</v>
      </c>
      <c r="C2038" t="str">
        <v>Enrollment</v>
      </c>
      <c r="D2038" t="str">
        <v>Patient travel distance may affect long-term retention</v>
      </c>
      <c r="E2038" t="str">
        <v>Low</v>
      </c>
      <c r="F2038" t="str">
        <v>Low</v>
      </c>
      <c r="G2038" t="str">
        <f>INDEX(Risk_Matrix!$B$2:$D$4,MATCH(E2038,Risk_Matrix!$A$2:$A$4,0),MATCH(F2038,Risk_Matrix!$B$1:$D$1,0))</f>
        <v>Low</v>
      </c>
      <c r="H2038" s="1">
        <v>46221</v>
      </c>
      <c r="I2038" t="str">
        <v>Open</v>
      </c>
      <c r="J2038" t="str">
        <v>Action plan pending sponsor/site review</v>
      </c>
      <c r="K2038" t="str">
        <v>Site Feasibility Lead</v>
      </c>
      <c r="L2038">
        <f>IF(G2038="High",3,IF(G2038="Medium",2,1))</f>
        <v>1</v>
      </c>
    </row>
    <row r="2039">
      <c r="A2039" t="str">
        <v>R-02038</v>
      </c>
      <c r="B2039" t="str">
        <v>S-0340</v>
      </c>
      <c r="C2039" t="str">
        <v>Competitive</v>
      </c>
      <c r="D2039" t="str">
        <v>Shared patient pool with an adjacent high-volume site</v>
      </c>
      <c r="E2039" t="str">
        <v>Low</v>
      </c>
      <c r="F2039" t="str">
        <v>Medium</v>
      </c>
      <c r="G2039" t="str">
        <f>INDEX(Risk_Matrix!$B$2:$D$4,MATCH(E2039,Risk_Matrix!$A$2:$A$4,0),MATCH(F2039,Risk_Matrix!$B$1:$D$1,0))</f>
        <v>Low</v>
      </c>
      <c r="H2039" s="1">
        <v>46210</v>
      </c>
      <c r="I2039" t="str">
        <v>Open</v>
      </c>
      <c r="J2039" t="str">
        <v>Action plan pending sponsor/site review</v>
      </c>
      <c r="K2039" t="str">
        <v>Clinical Ops Manager</v>
      </c>
      <c r="L2039">
        <f>IF(G2039="High",3,IF(G2039="Medium",2,1))</f>
        <v>1</v>
      </c>
    </row>
    <row r="2040">
      <c r="A2040" t="str">
        <v>R-02039</v>
      </c>
      <c r="B2040" t="str">
        <v>S-0340</v>
      </c>
      <c r="C2040" t="str">
        <v>Regulatory</v>
      </c>
      <c r="D2040" t="str">
        <v>Local ethics committee review queue longer than regional average</v>
      </c>
      <c r="E2040" t="str">
        <v>High</v>
      </c>
      <c r="F2040" t="str">
        <v>Medium</v>
      </c>
      <c r="G2040" t="str">
        <f>INDEX(Risk_Matrix!$B$2:$D$4,MATCH(E2040,Risk_Matrix!$A$2:$A$4,0),MATCH(F2040,Risk_Matrix!$B$1:$D$1,0))</f>
        <v>High</v>
      </c>
      <c r="H2040" s="1">
        <v>46104</v>
      </c>
      <c r="I2040" t="str">
        <v>Monitoring</v>
      </c>
      <c r="J2040" t="str">
        <v>Tracking indicator reviewed at each monitoring visit</v>
      </c>
      <c r="K2040" t="str">
        <v>Regulatory Affairs Lead</v>
      </c>
      <c r="L2040">
        <f>IF(G2040="High",3,IF(G2040="Medium",2,1))</f>
        <v>3</v>
      </c>
    </row>
    <row r="2041">
      <c r="A2041" t="str">
        <v>R-02040</v>
      </c>
      <c r="B2041" t="str">
        <v>S-0340</v>
      </c>
      <c r="C2041" t="str">
        <v>Data Integrity</v>
      </c>
      <c r="D2041" t="str">
        <v>EDC query resolution time above sponsor benchmark historically</v>
      </c>
      <c r="E2041" t="str">
        <v>Medium</v>
      </c>
      <c r="F2041" t="str">
        <v>Medium</v>
      </c>
      <c r="G2041" t="str">
        <f>INDEX(Risk_Matrix!$B$2:$D$4,MATCH(E2041,Risk_Matrix!$A$2:$A$4,0),MATCH(F2041,Risk_Matrix!$B$1:$D$1,0))</f>
        <v>Medium</v>
      </c>
      <c r="H2041" s="1">
        <v>46209</v>
      </c>
      <c r="I2041" t="str">
        <v>Open</v>
      </c>
      <c r="J2041" t="str">
        <v>Mitigation plan to be defined during site initiation visit</v>
      </c>
      <c r="K2041" t="str">
        <v>Data Management Lead</v>
      </c>
      <c r="L2041">
        <f>IF(G2041="High",3,IF(G2041="Medium",2,1))</f>
        <v>2</v>
      </c>
    </row>
    <row r="2042">
      <c r="A2042" t="str">
        <v>R-02041</v>
      </c>
      <c r="B2042" t="str">
        <v>S-0341</v>
      </c>
      <c r="C2042" t="str">
        <v>Operational</v>
      </c>
      <c r="D2042" t="str">
        <v>Nursing staff ratio below recommended threshold for trial volume</v>
      </c>
      <c r="E2042" t="str">
        <v>Medium</v>
      </c>
      <c r="F2042" t="str">
        <v>Low</v>
      </c>
      <c r="G2042" t="str">
        <f>INDEX(Risk_Matrix!$B$2:$D$4,MATCH(E2042,Risk_Matrix!$A$2:$A$4,0),MATCH(F2042,Risk_Matrix!$B$1:$D$1,0))</f>
        <v>Low</v>
      </c>
      <c r="H2042" s="1">
        <v>46127</v>
      </c>
      <c r="I2042" t="str">
        <v>Mitigated</v>
      </c>
      <c r="J2042" t="str">
        <v>Mitigation actions completed; residual risk accepted</v>
      </c>
      <c r="K2042" t="str">
        <v>Clinical Ops Manager</v>
      </c>
      <c r="L2042">
        <f>IF(G2042="High",3,IF(G2042="Medium",2,1))</f>
        <v>1</v>
      </c>
    </row>
    <row r="2043">
      <c r="A2043" t="str">
        <v>R-02042</v>
      </c>
      <c r="B2043" t="str">
        <v>S-0341</v>
      </c>
      <c r="C2043" t="str">
        <v>Compliance</v>
      </c>
      <c r="D2043" t="str">
        <v>Prior regulatory inspection finding not yet fully closed out</v>
      </c>
      <c r="E2043" t="str">
        <v>Medium</v>
      </c>
      <c r="F2043" t="str">
        <v>Low</v>
      </c>
      <c r="G2043" t="str">
        <f>INDEX(Risk_Matrix!$B$2:$D$4,MATCH(E2043,Risk_Matrix!$A$2:$A$4,0),MATCH(F2043,Risk_Matrix!$B$1:$D$1,0))</f>
        <v>Low</v>
      </c>
      <c r="H2043" s="1">
        <v>46068</v>
      </c>
      <c r="I2043" t="str">
        <v>Closed</v>
      </c>
      <c r="J2043" t="str">
        <v>Issue closed out following corrective action</v>
      </c>
      <c r="K2043" t="str">
        <v>Regulatory Affairs Lead</v>
      </c>
      <c r="L2043">
        <f>IF(G2043="High",3,IF(G2043="Medium",2,1))</f>
        <v>1</v>
      </c>
    </row>
    <row r="2044">
      <c r="A2044" t="str">
        <v>R-02043</v>
      </c>
      <c r="B2044" t="str">
        <v>S-0341</v>
      </c>
      <c r="C2044" t="str">
        <v>Enrollment</v>
      </c>
      <c r="D2044" t="str">
        <v>Referral pipeline narrower than target eligible population</v>
      </c>
      <c r="E2044" t="str">
        <v>High</v>
      </c>
      <c r="F2044" t="str">
        <v>High</v>
      </c>
      <c r="G2044" t="str">
        <f>INDEX(Risk_Matrix!$B$2:$D$4,MATCH(E2044,Risk_Matrix!$A$2:$A$4,0),MATCH(F2044,Risk_Matrix!$B$1:$D$1,0))</f>
        <v>High</v>
      </c>
      <c r="H2044" s="1">
        <v>46155</v>
      </c>
      <c r="I2044" t="str">
        <v>Open</v>
      </c>
      <c r="J2044" t="str">
        <v>Action plan pending sponsor/site review</v>
      </c>
      <c r="K2044" t="str">
        <v>Site Feasibility Lead</v>
      </c>
      <c r="L2044">
        <f>IF(G2044="High",3,IF(G2044="Medium",2,1))</f>
        <v>3</v>
      </c>
    </row>
    <row r="2045">
      <c r="A2045" t="str">
        <v>R-02044</v>
      </c>
      <c r="B2045" t="str">
        <v>S-0341</v>
      </c>
      <c r="C2045" t="str">
        <v>Competitive</v>
      </c>
      <c r="D2045" t="str">
        <v>Overlapping investigator commitments across concurrent trials</v>
      </c>
      <c r="E2045" t="str">
        <v>Low</v>
      </c>
      <c r="F2045" t="str">
        <v>Medium</v>
      </c>
      <c r="G2045" t="str">
        <f>INDEX(Risk_Matrix!$B$2:$D$4,MATCH(E2045,Risk_Matrix!$A$2:$A$4,0),MATCH(F2045,Risk_Matrix!$B$1:$D$1,0))</f>
        <v>Low</v>
      </c>
      <c r="H2045" s="1">
        <v>46172</v>
      </c>
      <c r="I2045" t="str">
        <v>Closed</v>
      </c>
      <c r="J2045" t="str">
        <v>Issue closed out following corrective action</v>
      </c>
      <c r="K2045" t="str">
        <v>Clinical Ops Manager</v>
      </c>
      <c r="L2045">
        <f>IF(G2045="High",3,IF(G2045="Medium",2,1))</f>
        <v>1</v>
      </c>
    </row>
    <row r="2046">
      <c r="A2046" t="str">
        <v>R-02045</v>
      </c>
      <c r="B2046" t="str">
        <v>S-0341</v>
      </c>
      <c r="C2046" t="str">
        <v>Regulatory</v>
      </c>
      <c r="D2046" t="str">
        <v>Local ethics committee review queue longer than regional average</v>
      </c>
      <c r="E2046" t="str">
        <v>High</v>
      </c>
      <c r="F2046" t="str">
        <v>High</v>
      </c>
      <c r="G2046" t="str">
        <f>INDEX(Risk_Matrix!$B$2:$D$4,MATCH(E2046,Risk_Matrix!$A$2:$A$4,0),MATCH(F2046,Risk_Matrix!$B$1:$D$1,0))</f>
        <v>High</v>
      </c>
      <c r="H2046" s="1">
        <v>46203</v>
      </c>
      <c r="I2046" t="str">
        <v>Open</v>
      </c>
      <c r="J2046" t="str">
        <v>Action plan pending sponsor/site review</v>
      </c>
      <c r="K2046" t="str">
        <v>Regulatory Affairs Lead</v>
      </c>
      <c r="L2046">
        <f>IF(G2046="High",3,IF(G2046="Medium",2,1))</f>
        <v>3</v>
      </c>
    </row>
    <row r="2047">
      <c r="A2047" t="str">
        <v>R-02046</v>
      </c>
      <c r="B2047" t="str">
        <v>S-0341</v>
      </c>
      <c r="C2047" t="str">
        <v>Data Integrity</v>
      </c>
      <c r="D2047" t="str">
        <v>Site is new to the sponsor's EDC platform, limited track record</v>
      </c>
      <c r="E2047" t="str">
        <v>Medium</v>
      </c>
      <c r="F2047" t="str">
        <v>Medium</v>
      </c>
      <c r="G2047" t="str">
        <f>INDEX(Risk_Matrix!$B$2:$D$4,MATCH(E2047,Risk_Matrix!$A$2:$A$4,0),MATCH(F2047,Risk_Matrix!$B$1:$D$1,0))</f>
        <v>Medium</v>
      </c>
      <c r="H2047" s="1">
        <v>46165</v>
      </c>
      <c r="I2047" t="str">
        <v>Open</v>
      </c>
      <c r="J2047" t="str">
        <v>Action plan pending sponsor/site review</v>
      </c>
      <c r="K2047" t="str">
        <v>Data Management Lead</v>
      </c>
      <c r="L2047">
        <f>IF(G2047="High",3,IF(G2047="Medium",2,1))</f>
        <v>2</v>
      </c>
    </row>
    <row r="2048">
      <c r="A2048" t="str">
        <v>R-02047</v>
      </c>
      <c r="B2048" t="str">
        <v>S-0342</v>
      </c>
      <c r="C2048" t="str">
        <v>Operational</v>
      </c>
      <c r="D2048" t="str">
        <v>Key equipment calibration/certification renewal pending</v>
      </c>
      <c r="E2048" t="str">
        <v>High</v>
      </c>
      <c r="F2048" t="str">
        <v>Low</v>
      </c>
      <c r="G2048" t="str">
        <f>INDEX(Risk_Matrix!$B$2:$D$4,MATCH(E2048,Risk_Matrix!$A$2:$A$4,0),MATCH(F2048,Risk_Matrix!$B$1:$D$1,0))</f>
        <v>Medium</v>
      </c>
      <c r="H2048" s="1">
        <v>46202</v>
      </c>
      <c r="I2048" t="str">
        <v>Mitigated</v>
      </c>
      <c r="J2048" t="str">
        <v>Mitigation actions completed; residual risk accepted</v>
      </c>
      <c r="K2048" t="str">
        <v>Site Feasibility Lead</v>
      </c>
      <c r="L2048">
        <f>IF(G2048="High",3,IF(G2048="Medium",2,1))</f>
        <v>2</v>
      </c>
    </row>
    <row r="2049">
      <c r="A2049" t="str">
        <v>R-02048</v>
      </c>
      <c r="B2049" t="str">
        <v>S-0342</v>
      </c>
      <c r="C2049" t="str">
        <v>Compliance</v>
      </c>
      <c r="D2049" t="str">
        <v>Informed consent documentation gap flagged in last internal audit</v>
      </c>
      <c r="E2049" t="str">
        <v>Low</v>
      </c>
      <c r="F2049" t="str">
        <v>High</v>
      </c>
      <c r="G2049" t="str">
        <f>INDEX(Risk_Matrix!$B$2:$D$4,MATCH(E2049,Risk_Matrix!$A$2:$A$4,0),MATCH(F2049,Risk_Matrix!$B$1:$D$1,0))</f>
        <v>Medium</v>
      </c>
      <c r="H2049" s="1">
        <v>46200</v>
      </c>
      <c r="I2049" t="str">
        <v>Open</v>
      </c>
      <c r="J2049" t="str">
        <v>Mitigation plan to be defined during site initiation visit</v>
      </c>
      <c r="K2049" t="str">
        <v>Regulatory Affairs Lead</v>
      </c>
      <c r="L2049">
        <f>IF(G2049="High",3,IF(G2049="Medium",2,1))</f>
        <v>2</v>
      </c>
    </row>
    <row r="2050">
      <c r="A2050" t="str">
        <v>R-02049</v>
      </c>
      <c r="B2050" t="str">
        <v>S-0342</v>
      </c>
      <c r="C2050" t="str">
        <v>Enrollment</v>
      </c>
      <c r="D2050" t="str">
        <v>Screen failure rate above regional average in past studies</v>
      </c>
      <c r="E2050" t="str">
        <v>Low</v>
      </c>
      <c r="F2050" t="str">
        <v>Low</v>
      </c>
      <c r="G2050" t="str">
        <f>INDEX(Risk_Matrix!$B$2:$D$4,MATCH(E2050,Risk_Matrix!$A$2:$A$4,0),MATCH(F2050,Risk_Matrix!$B$1:$D$1,0))</f>
        <v>Low</v>
      </c>
      <c r="H2050" s="1">
        <v>46225</v>
      </c>
      <c r="I2050" t="str">
        <v>Monitoring</v>
      </c>
      <c r="J2050" t="str">
        <v>Tracking indicator reviewed at each monitoring visit</v>
      </c>
      <c r="K2050" t="str">
        <v>Study Start-Up Specialist</v>
      </c>
      <c r="L2050">
        <f>IF(G2050="High",3,IF(G2050="Medium",2,1))</f>
        <v>1</v>
      </c>
    </row>
    <row r="2051">
      <c r="A2051" t="str">
        <v>R-02050</v>
      </c>
      <c r="B2051" t="str">
        <v>S-0342</v>
      </c>
      <c r="C2051" t="str">
        <v>Competitive</v>
      </c>
      <c r="D2051" t="str">
        <v>Shared patient pool with an adjacent high-volume site</v>
      </c>
      <c r="E2051" t="str">
        <v>Medium</v>
      </c>
      <c r="F2051" t="str">
        <v>Low</v>
      </c>
      <c r="G2051" t="str">
        <f>INDEX(Risk_Matrix!$B$2:$D$4,MATCH(E2051,Risk_Matrix!$A$2:$A$4,0),MATCH(F2051,Risk_Matrix!$B$1:$D$1,0))</f>
        <v>Low</v>
      </c>
      <c r="H2051" s="1">
        <v>46203</v>
      </c>
      <c r="I2051" t="str">
        <v>Open</v>
      </c>
      <c r="J2051" t="str">
        <v>Mitigation plan to be defined during site initiation visit</v>
      </c>
      <c r="K2051" t="str">
        <v>Clinical Ops Manager</v>
      </c>
      <c r="L2051">
        <f>IF(G2051="High",3,IF(G2051="Medium",2,1))</f>
        <v>1</v>
      </c>
    </row>
    <row r="2052">
      <c r="A2052" t="str">
        <v>R-02051</v>
      </c>
      <c r="B2052" t="str">
        <v>S-0342</v>
      </c>
      <c r="C2052" t="str">
        <v>Regulatory</v>
      </c>
      <c r="D2052" t="str">
        <v>Local ethics committee review queue longer than regional average</v>
      </c>
      <c r="E2052" t="str">
        <v>High</v>
      </c>
      <c r="F2052" t="str">
        <v>Medium</v>
      </c>
      <c r="G2052" t="str">
        <f>INDEX(Risk_Matrix!$B$2:$D$4,MATCH(E2052,Risk_Matrix!$A$2:$A$4,0),MATCH(F2052,Risk_Matrix!$B$1:$D$1,0))</f>
        <v>High</v>
      </c>
      <c r="H2052" s="1">
        <v>46151</v>
      </c>
      <c r="I2052" t="str">
        <v>Monitoring</v>
      </c>
      <c r="J2052" t="str">
        <v>Tracking indicator reviewed at each monitoring visit</v>
      </c>
      <c r="K2052" t="str">
        <v>Study Start-Up Specialist</v>
      </c>
      <c r="L2052">
        <f>IF(G2052="High",3,IF(G2052="Medium",2,1))</f>
        <v>3</v>
      </c>
    </row>
    <row r="2053">
      <c r="A2053" t="str">
        <v>R-02052</v>
      </c>
      <c r="B2053" t="str">
        <v>S-0342</v>
      </c>
      <c r="C2053" t="str">
        <v>Data Integrity</v>
      </c>
      <c r="D2053" t="str">
        <v>Site is new to the sponsor's EDC platform, limited track record</v>
      </c>
      <c r="E2053" t="str">
        <v>Medium</v>
      </c>
      <c r="F2053" t="str">
        <v>Medium</v>
      </c>
      <c r="G2053" t="str">
        <f>INDEX(Risk_Matrix!$B$2:$D$4,MATCH(E2053,Risk_Matrix!$A$2:$A$4,0),MATCH(F2053,Risk_Matrix!$B$1:$D$1,0))</f>
        <v>Medium</v>
      </c>
      <c r="H2053" s="1">
        <v>46225</v>
      </c>
      <c r="I2053" t="str">
        <v>Monitoring</v>
      </c>
      <c r="J2053" t="str">
        <v>Under active monitoring; escalate if trend worsens</v>
      </c>
      <c r="K2053" t="str">
        <v>Data Management Lead</v>
      </c>
      <c r="L2053">
        <f>IF(G2053="High",3,IF(G2053="Medium",2,1))</f>
        <v>2</v>
      </c>
    </row>
    <row r="2054">
      <c r="A2054" t="str">
        <v>R-02053</v>
      </c>
      <c r="B2054" t="str">
        <v>S-0343</v>
      </c>
      <c r="C2054" t="str">
        <v>Operational</v>
      </c>
      <c r="D2054" t="str">
        <v>Nursing staff ratio below recommended threshold for trial volume</v>
      </c>
      <c r="E2054" t="str">
        <v>Low</v>
      </c>
      <c r="F2054" t="str">
        <v>Medium</v>
      </c>
      <c r="G2054" t="str">
        <f>INDEX(Risk_Matrix!$B$2:$D$4,MATCH(E2054,Risk_Matrix!$A$2:$A$4,0),MATCH(F2054,Risk_Matrix!$B$1:$D$1,0))</f>
        <v>Low</v>
      </c>
      <c r="H2054" s="1">
        <v>46118</v>
      </c>
      <c r="I2054" t="str">
        <v>Mitigated</v>
      </c>
      <c r="J2054" t="str">
        <v>Corrective action implemented; monitored at next visit</v>
      </c>
      <c r="K2054" t="str">
        <v>Clinical Ops Manager</v>
      </c>
      <c r="L2054">
        <f>IF(G2054="High",3,IF(G2054="Medium",2,1))</f>
        <v>1</v>
      </c>
    </row>
    <row r="2055">
      <c r="A2055" t="str">
        <v>R-02054</v>
      </c>
      <c r="B2055" t="str">
        <v>S-0343</v>
      </c>
      <c r="C2055" t="str">
        <v>Compliance</v>
      </c>
      <c r="D2055" t="str">
        <v>Minor protocol deviation noted in a prior trial at this site</v>
      </c>
      <c r="E2055" t="str">
        <v>Medium</v>
      </c>
      <c r="F2055" t="str">
        <v>Medium</v>
      </c>
      <c r="G2055" t="str">
        <f>INDEX(Risk_Matrix!$B$2:$D$4,MATCH(E2055,Risk_Matrix!$A$2:$A$4,0),MATCH(F2055,Risk_Matrix!$B$1:$D$1,0))</f>
        <v>Medium</v>
      </c>
      <c r="H2055" s="1">
        <v>46204</v>
      </c>
      <c r="I2055" t="str">
        <v>Monitoring</v>
      </c>
      <c r="J2055" t="str">
        <v>Tracking indicator reviewed at each monitoring visit</v>
      </c>
      <c r="K2055" t="str">
        <v>Regulatory Affairs Lead</v>
      </c>
      <c r="L2055">
        <f>IF(G2055="High",3,IF(G2055="Medium",2,1))</f>
        <v>2</v>
      </c>
    </row>
    <row r="2056">
      <c r="A2056" t="str">
        <v>R-02055</v>
      </c>
      <c r="B2056" t="str">
        <v>S-0343</v>
      </c>
      <c r="C2056" t="str">
        <v>Enrollment</v>
      </c>
      <c r="D2056" t="str">
        <v>Screen failure rate above regional average in past studies</v>
      </c>
      <c r="E2056" t="str">
        <v>Low</v>
      </c>
      <c r="F2056" t="str">
        <v>Low</v>
      </c>
      <c r="G2056" t="str">
        <f>INDEX(Risk_Matrix!$B$2:$D$4,MATCH(E2056,Risk_Matrix!$A$2:$A$4,0),MATCH(F2056,Risk_Matrix!$B$1:$D$1,0))</f>
        <v>Low</v>
      </c>
      <c r="H2056" s="1">
        <v>46222</v>
      </c>
      <c r="I2056" t="str">
        <v>Closed</v>
      </c>
      <c r="J2056" t="str">
        <v>Resolved; no further action required</v>
      </c>
      <c r="K2056" t="str">
        <v>Site Feasibility Lead</v>
      </c>
      <c r="L2056">
        <f>IF(G2056="High",3,IF(G2056="Medium",2,1))</f>
        <v>1</v>
      </c>
    </row>
    <row r="2057">
      <c r="A2057" t="str">
        <v>R-02056</v>
      </c>
      <c r="B2057" t="str">
        <v>S-0343</v>
      </c>
      <c r="C2057" t="str">
        <v>Competitive</v>
      </c>
      <c r="D2057" t="str">
        <v>Shared patient pool with an adjacent high-volume site</v>
      </c>
      <c r="E2057" t="str">
        <v>High</v>
      </c>
      <c r="F2057" t="str">
        <v>Low</v>
      </c>
      <c r="G2057" t="str">
        <f>INDEX(Risk_Matrix!$B$2:$D$4,MATCH(E2057,Risk_Matrix!$A$2:$A$4,0),MATCH(F2057,Risk_Matrix!$B$1:$D$1,0))</f>
        <v>Medium</v>
      </c>
      <c r="H2057" s="1">
        <v>46158</v>
      </c>
      <c r="I2057" t="str">
        <v>Monitoring</v>
      </c>
      <c r="J2057" t="str">
        <v>Tracking indicator reviewed at each monitoring visit</v>
      </c>
      <c r="K2057" t="str">
        <v>Regulatory Affairs Lead</v>
      </c>
      <c r="L2057">
        <f>IF(G2057="High",3,IF(G2057="Medium",2,1))</f>
        <v>2</v>
      </c>
    </row>
    <row r="2058">
      <c r="A2058" t="str">
        <v>R-02057</v>
      </c>
      <c r="B2058" t="str">
        <v>S-0343</v>
      </c>
      <c r="C2058" t="str">
        <v>Regulatory</v>
      </c>
      <c r="D2058" t="str">
        <v>Local ethics committee review queue longer than regional average</v>
      </c>
      <c r="E2058" t="str">
        <v>Medium</v>
      </c>
      <c r="F2058" t="str">
        <v>Low</v>
      </c>
      <c r="G2058" t="str">
        <f>INDEX(Risk_Matrix!$B$2:$D$4,MATCH(E2058,Risk_Matrix!$A$2:$A$4,0),MATCH(F2058,Risk_Matrix!$B$1:$D$1,0))</f>
        <v>Low</v>
      </c>
      <c r="H2058" s="1">
        <v>46157</v>
      </c>
      <c r="I2058" t="str">
        <v>Closed</v>
      </c>
      <c r="J2058" t="str">
        <v>Issue closed out following corrective action</v>
      </c>
      <c r="K2058" t="str">
        <v>Regulatory Affairs Lead</v>
      </c>
      <c r="L2058">
        <f>IF(G2058="High",3,IF(G2058="Medium",2,1))</f>
        <v>1</v>
      </c>
    </row>
    <row r="2059">
      <c r="A2059" t="str">
        <v>R-02058</v>
      </c>
      <c r="B2059" t="str">
        <v>S-0343</v>
      </c>
      <c r="C2059" t="str">
        <v>Data Integrity</v>
      </c>
      <c r="D2059" t="str">
        <v>Site is new to the sponsor's EDC platform, limited track record</v>
      </c>
      <c r="E2059" t="str">
        <v>Medium</v>
      </c>
      <c r="F2059" t="str">
        <v>High</v>
      </c>
      <c r="G2059" t="str">
        <f>INDEX(Risk_Matrix!$B$2:$D$4,MATCH(E2059,Risk_Matrix!$A$2:$A$4,0),MATCH(F2059,Risk_Matrix!$B$1:$D$1,0))</f>
        <v>High</v>
      </c>
      <c r="H2059" s="1">
        <v>46233</v>
      </c>
      <c r="I2059" t="str">
        <v>Open</v>
      </c>
      <c r="J2059" t="str">
        <v>Action plan pending sponsor/site review</v>
      </c>
      <c r="K2059" t="str">
        <v>Data Management Lead</v>
      </c>
      <c r="L2059">
        <f>IF(G2059="High",3,IF(G2059="Medium",2,1))</f>
        <v>3</v>
      </c>
    </row>
    <row r="2060">
      <c r="A2060" t="str">
        <v>R-02059</v>
      </c>
      <c r="B2060" t="str">
        <v>S-0344</v>
      </c>
      <c r="C2060" t="str">
        <v>Operational</v>
      </c>
      <c r="D2060" t="str">
        <v>Clinical coordinator role currently open, may delay start-up</v>
      </c>
      <c r="E2060" t="str">
        <v>Medium</v>
      </c>
      <c r="F2060" t="str">
        <v>Medium</v>
      </c>
      <c r="G2060" t="str">
        <f>INDEX(Risk_Matrix!$B$2:$D$4,MATCH(E2060,Risk_Matrix!$A$2:$A$4,0),MATCH(F2060,Risk_Matrix!$B$1:$D$1,0))</f>
        <v>Medium</v>
      </c>
      <c r="H2060" s="1">
        <v>46077</v>
      </c>
      <c r="I2060" t="str">
        <v>Mitigated</v>
      </c>
      <c r="J2060" t="str">
        <v>Mitigation actions completed; residual risk accepted</v>
      </c>
      <c r="K2060" t="str">
        <v>Site Feasibility Lead</v>
      </c>
      <c r="L2060">
        <f>IF(G2060="High",3,IF(G2060="Medium",2,1))</f>
        <v>2</v>
      </c>
    </row>
    <row r="2061">
      <c r="A2061" t="str">
        <v>R-02060</v>
      </c>
      <c r="B2061" t="str">
        <v>S-0344</v>
      </c>
      <c r="C2061" t="str">
        <v>Compliance</v>
      </c>
      <c r="D2061" t="str">
        <v>Minor protocol deviation noted in a prior trial at this site</v>
      </c>
      <c r="E2061" t="str">
        <v>Low</v>
      </c>
      <c r="F2061" t="str">
        <v>Low</v>
      </c>
      <c r="G2061" t="str">
        <f>INDEX(Risk_Matrix!$B$2:$D$4,MATCH(E2061,Risk_Matrix!$A$2:$A$4,0),MATCH(F2061,Risk_Matrix!$B$1:$D$1,0))</f>
        <v>Low</v>
      </c>
      <c r="H2061" s="1">
        <v>46111</v>
      </c>
      <c r="I2061" t="str">
        <v>Mitigated</v>
      </c>
      <c r="J2061" t="str">
        <v>Mitigation actions completed; residual risk accepted</v>
      </c>
      <c r="K2061" t="str">
        <v>Data Management Lead</v>
      </c>
      <c r="L2061">
        <f>IF(G2061="High",3,IF(G2061="Medium",2,1))</f>
        <v>1</v>
      </c>
    </row>
    <row r="2062">
      <c r="A2062" t="str">
        <v>R-02061</v>
      </c>
      <c r="B2062" t="str">
        <v>S-0344</v>
      </c>
      <c r="C2062" t="str">
        <v>Enrollment</v>
      </c>
      <c r="D2062" t="str">
        <v>Referral pipeline narrower than target eligible population</v>
      </c>
      <c r="E2062" t="str">
        <v>Low</v>
      </c>
      <c r="F2062" t="str">
        <v>Low</v>
      </c>
      <c r="G2062" t="str">
        <f>INDEX(Risk_Matrix!$B$2:$D$4,MATCH(E2062,Risk_Matrix!$A$2:$A$4,0),MATCH(F2062,Risk_Matrix!$B$1:$D$1,0))</f>
        <v>Low</v>
      </c>
      <c r="H2062" s="1">
        <v>46075</v>
      </c>
      <c r="I2062" t="str">
        <v>Mitigated</v>
      </c>
      <c r="J2062" t="str">
        <v>Corrective action implemented; monitored at next visit</v>
      </c>
      <c r="K2062" t="str">
        <v>Site Feasibility Lead</v>
      </c>
      <c r="L2062">
        <f>IF(G2062="High",3,IF(G2062="Medium",2,1))</f>
        <v>1</v>
      </c>
    </row>
    <row r="2063">
      <c r="A2063" t="str">
        <v>R-02062</v>
      </c>
      <c r="B2063" t="str">
        <v>S-0344</v>
      </c>
      <c r="C2063" t="str">
        <v>Competitive</v>
      </c>
      <c r="D2063" t="str">
        <v>Overlapping investigator commitments across concurrent trials</v>
      </c>
      <c r="E2063" t="str">
        <v>Medium</v>
      </c>
      <c r="F2063" t="str">
        <v>Low</v>
      </c>
      <c r="G2063" t="str">
        <f>INDEX(Risk_Matrix!$B$2:$D$4,MATCH(E2063,Risk_Matrix!$A$2:$A$4,0),MATCH(F2063,Risk_Matrix!$B$1:$D$1,0))</f>
        <v>Low</v>
      </c>
      <c r="H2063" s="1">
        <v>46176</v>
      </c>
      <c r="I2063" t="str">
        <v>Open</v>
      </c>
      <c r="J2063" t="str">
        <v>Mitigation plan to be defined during site initiation visit</v>
      </c>
      <c r="K2063" t="str">
        <v>Clinical Ops Manager</v>
      </c>
      <c r="L2063">
        <f>IF(G2063="High",3,IF(G2063="Medium",2,1))</f>
        <v>1</v>
      </c>
    </row>
    <row r="2064">
      <c r="A2064" t="str">
        <v>R-02063</v>
      </c>
      <c r="B2064" t="str">
        <v>S-0344</v>
      </c>
      <c r="C2064" t="str">
        <v>Regulatory</v>
      </c>
      <c r="D2064" t="str">
        <v>Recent local regulatory policy change may affect approval timeline</v>
      </c>
      <c r="E2064" t="str">
        <v>High</v>
      </c>
      <c r="F2064" t="str">
        <v>Medium</v>
      </c>
      <c r="G2064" t="str">
        <f>INDEX(Risk_Matrix!$B$2:$D$4,MATCH(E2064,Risk_Matrix!$A$2:$A$4,0),MATCH(F2064,Risk_Matrix!$B$1:$D$1,0))</f>
        <v>High</v>
      </c>
      <c r="H2064" s="1">
        <v>46096</v>
      </c>
      <c r="I2064" t="str">
        <v>Monitoring</v>
      </c>
      <c r="J2064" t="str">
        <v>Under active monitoring; escalate if trend worsens</v>
      </c>
      <c r="K2064" t="str">
        <v>Regulatory Affairs Lead</v>
      </c>
      <c r="L2064">
        <f>IF(G2064="High",3,IF(G2064="Medium",2,1))</f>
        <v>3</v>
      </c>
    </row>
    <row r="2065">
      <c r="A2065" t="str">
        <v>R-02064</v>
      </c>
      <c r="B2065" t="str">
        <v>S-0344</v>
      </c>
      <c r="C2065" t="str">
        <v>Data Integrity</v>
      </c>
      <c r="D2065" t="str">
        <v>Site is new to the sponsor's EDC platform, limited track record</v>
      </c>
      <c r="E2065" t="str">
        <v>Medium</v>
      </c>
      <c r="F2065" t="str">
        <v>Medium</v>
      </c>
      <c r="G2065" t="str">
        <f>INDEX(Risk_Matrix!$B$2:$D$4,MATCH(E2065,Risk_Matrix!$A$2:$A$4,0),MATCH(F2065,Risk_Matrix!$B$1:$D$1,0))</f>
        <v>Medium</v>
      </c>
      <c r="H2065" s="1">
        <v>46084</v>
      </c>
      <c r="I2065" t="str">
        <v>Mitigated</v>
      </c>
      <c r="J2065" t="str">
        <v>Corrective action implemented; monitored at next visit</v>
      </c>
      <c r="K2065" t="str">
        <v>Data Management Lead</v>
      </c>
      <c r="L2065">
        <f>IF(G2065="High",3,IF(G2065="Medium",2,1))</f>
        <v>2</v>
      </c>
    </row>
    <row r="2066">
      <c r="A2066" t="str">
        <v>R-02065</v>
      </c>
      <c r="B2066" t="str">
        <v>S-0345</v>
      </c>
      <c r="C2066" t="str">
        <v>Operational</v>
      </c>
      <c r="D2066" t="str">
        <v>Backup power/generator certification not yet confirmed</v>
      </c>
      <c r="E2066" t="str">
        <v>Medium</v>
      </c>
      <c r="F2066" t="str">
        <v>Medium</v>
      </c>
      <c r="G2066" t="str">
        <f>INDEX(Risk_Matrix!$B$2:$D$4,MATCH(E2066,Risk_Matrix!$A$2:$A$4,0),MATCH(F2066,Risk_Matrix!$B$1:$D$1,0))</f>
        <v>Medium</v>
      </c>
      <c r="H2066" s="1">
        <v>46222</v>
      </c>
      <c r="I2066" t="str">
        <v>Open</v>
      </c>
      <c r="J2066" t="str">
        <v>Mitigation plan to be defined during site initiation visit</v>
      </c>
      <c r="K2066" t="str">
        <v>Clinical Ops Manager</v>
      </c>
      <c r="L2066">
        <f>IF(G2066="High",3,IF(G2066="Medium",2,1))</f>
        <v>2</v>
      </c>
    </row>
    <row r="2067">
      <c r="A2067" t="str">
        <v>R-02066</v>
      </c>
      <c r="B2067" t="str">
        <v>S-0345</v>
      </c>
      <c r="C2067" t="str">
        <v>Compliance</v>
      </c>
      <c r="D2067" t="str">
        <v>Minor protocol deviation noted in a prior trial at this site</v>
      </c>
      <c r="E2067" t="str">
        <v>Low</v>
      </c>
      <c r="F2067" t="str">
        <v>Low</v>
      </c>
      <c r="G2067" t="str">
        <f>INDEX(Risk_Matrix!$B$2:$D$4,MATCH(E2067,Risk_Matrix!$A$2:$A$4,0),MATCH(F2067,Risk_Matrix!$B$1:$D$1,0))</f>
        <v>Low</v>
      </c>
      <c r="H2067" s="1">
        <v>46081</v>
      </c>
      <c r="I2067" t="str">
        <v>Closed</v>
      </c>
      <c r="J2067" t="str">
        <v>Resolved; no further action required</v>
      </c>
      <c r="K2067" t="str">
        <v>Data Management Lead</v>
      </c>
      <c r="L2067">
        <f>IF(G2067="High",3,IF(G2067="Medium",2,1))</f>
        <v>1</v>
      </c>
    </row>
    <row r="2068">
      <c r="A2068" t="str">
        <v>R-02067</v>
      </c>
      <c r="B2068" t="str">
        <v>S-0345</v>
      </c>
      <c r="C2068" t="str">
        <v>Enrollment</v>
      </c>
      <c r="D2068" t="str">
        <v>Historical seasonal enrollment slowdown observed at this site</v>
      </c>
      <c r="E2068" t="str">
        <v>Medium</v>
      </c>
      <c r="F2068" t="str">
        <v>High</v>
      </c>
      <c r="G2068" t="str">
        <f>INDEX(Risk_Matrix!$B$2:$D$4,MATCH(E2068,Risk_Matrix!$A$2:$A$4,0),MATCH(F2068,Risk_Matrix!$B$1:$D$1,0))</f>
        <v>High</v>
      </c>
      <c r="H2068" s="1">
        <v>46189</v>
      </c>
      <c r="I2068" t="str">
        <v>Open</v>
      </c>
      <c r="J2068" t="str">
        <v>Action plan pending sponsor/site review</v>
      </c>
      <c r="K2068" t="str">
        <v>Site Feasibility Lead</v>
      </c>
      <c r="L2068">
        <f>IF(G2068="High",3,IF(G2068="Medium",2,1))</f>
        <v>3</v>
      </c>
    </row>
    <row r="2069">
      <c r="A2069" t="str">
        <v>R-02068</v>
      </c>
      <c r="B2069" t="str">
        <v>S-0345</v>
      </c>
      <c r="C2069" t="str">
        <v>Competitive</v>
      </c>
      <c r="D2069" t="str">
        <v>Overlapping investigator commitments across concurrent trials</v>
      </c>
      <c r="E2069" t="str">
        <v>High</v>
      </c>
      <c r="F2069" t="str">
        <v>Low</v>
      </c>
      <c r="G2069" t="str">
        <f>INDEX(Risk_Matrix!$B$2:$D$4,MATCH(E2069,Risk_Matrix!$A$2:$A$4,0),MATCH(F2069,Risk_Matrix!$B$1:$D$1,0))</f>
        <v>Medium</v>
      </c>
      <c r="H2069" s="1">
        <v>46117</v>
      </c>
      <c r="I2069" t="str">
        <v>Mitigated</v>
      </c>
      <c r="J2069" t="str">
        <v>Mitigation actions completed; residual risk accepted</v>
      </c>
      <c r="K2069" t="str">
        <v>Regulatory Affairs Lead</v>
      </c>
      <c r="L2069">
        <f>IF(G2069="High",3,IF(G2069="Medium",2,1))</f>
        <v>2</v>
      </c>
    </row>
    <row r="2070">
      <c r="A2070" t="str">
        <v>R-02069</v>
      </c>
      <c r="B2070" t="str">
        <v>S-0345</v>
      </c>
      <c r="C2070" t="str">
        <v>Regulatory</v>
      </c>
      <c r="D2070" t="str">
        <v>Recent local regulatory policy change may affect approval timeline</v>
      </c>
      <c r="E2070" t="str">
        <v>High</v>
      </c>
      <c r="F2070" t="str">
        <v>Medium</v>
      </c>
      <c r="G2070" t="str">
        <f>INDEX(Risk_Matrix!$B$2:$D$4,MATCH(E2070,Risk_Matrix!$A$2:$A$4,0),MATCH(F2070,Risk_Matrix!$B$1:$D$1,0))</f>
        <v>High</v>
      </c>
      <c r="H2070" s="1">
        <v>46235</v>
      </c>
      <c r="I2070" t="str">
        <v>Open</v>
      </c>
      <c r="J2070" t="str">
        <v>Mitigation plan to be defined during site initiation visit</v>
      </c>
      <c r="K2070" t="str">
        <v>Regulatory Affairs Lead</v>
      </c>
      <c r="L2070">
        <f>IF(G2070="High",3,IF(G2070="Medium",2,1))</f>
        <v>3</v>
      </c>
    </row>
    <row r="2071">
      <c r="A2071" t="str">
        <v>R-02070</v>
      </c>
      <c r="B2071" t="str">
        <v>S-0345</v>
      </c>
      <c r="C2071" t="str">
        <v>Data Integrity</v>
      </c>
      <c r="D2071" t="str">
        <v>Source data verification gap flagged in a previous monitoring visit</v>
      </c>
      <c r="E2071" t="str">
        <v>High</v>
      </c>
      <c r="F2071" t="str">
        <v>Medium</v>
      </c>
      <c r="G2071" t="str">
        <f>INDEX(Risk_Matrix!$B$2:$D$4,MATCH(E2071,Risk_Matrix!$A$2:$A$4,0),MATCH(F2071,Risk_Matrix!$B$1:$D$1,0))</f>
        <v>High</v>
      </c>
      <c r="H2071" s="1">
        <v>46154</v>
      </c>
      <c r="I2071" t="str">
        <v>Open</v>
      </c>
      <c r="J2071" t="str">
        <v>Action plan pending sponsor/site review</v>
      </c>
      <c r="K2071" t="str">
        <v>Data Management Lead</v>
      </c>
      <c r="L2071">
        <f>IF(G2071="High",3,IF(G2071="Medium",2,1))</f>
        <v>3</v>
      </c>
    </row>
    <row r="2072">
      <c r="A2072" t="str">
        <v>R-02071</v>
      </c>
      <c r="B2072" t="str">
        <v>S-0346</v>
      </c>
      <c r="C2072" t="str">
        <v>Operational</v>
      </c>
      <c r="D2072" t="str">
        <v>Key equipment calibration/certification renewal pending</v>
      </c>
      <c r="E2072" t="str">
        <v>Medium</v>
      </c>
      <c r="F2072" t="str">
        <v>High</v>
      </c>
      <c r="G2072" t="str">
        <f>INDEX(Risk_Matrix!$B$2:$D$4,MATCH(E2072,Risk_Matrix!$A$2:$A$4,0),MATCH(F2072,Risk_Matrix!$B$1:$D$1,0))</f>
        <v>High</v>
      </c>
      <c r="H2072" s="1">
        <v>46097</v>
      </c>
      <c r="I2072" t="str">
        <v>Monitoring</v>
      </c>
      <c r="J2072" t="str">
        <v>Under active monitoring; escalate if trend worsens</v>
      </c>
      <c r="K2072" t="str">
        <v>Site Feasibility Lead</v>
      </c>
      <c r="L2072">
        <f>IF(G2072="High",3,IF(G2072="Medium",2,1))</f>
        <v>3</v>
      </c>
    </row>
    <row r="2073">
      <c r="A2073" t="str">
        <v>R-02072</v>
      </c>
      <c r="B2073" t="str">
        <v>S-0346</v>
      </c>
      <c r="C2073" t="str">
        <v>Compliance</v>
      </c>
      <c r="D2073" t="str">
        <v>Informed consent documentation gap flagged in last internal audit</v>
      </c>
      <c r="E2073" t="str">
        <v>Medium</v>
      </c>
      <c r="F2073" t="str">
        <v>Medium</v>
      </c>
      <c r="G2073" t="str">
        <f>INDEX(Risk_Matrix!$B$2:$D$4,MATCH(E2073,Risk_Matrix!$A$2:$A$4,0),MATCH(F2073,Risk_Matrix!$B$1:$D$1,0))</f>
        <v>Medium</v>
      </c>
      <c r="H2073" s="1">
        <v>46217</v>
      </c>
      <c r="I2073" t="str">
        <v>Monitoring</v>
      </c>
      <c r="J2073" t="str">
        <v>Under active monitoring; escalate if trend worsens</v>
      </c>
      <c r="K2073" t="str">
        <v>Data Management Lead</v>
      </c>
      <c r="L2073">
        <f>IF(G2073="High",3,IF(G2073="Medium",2,1))</f>
        <v>2</v>
      </c>
    </row>
    <row r="2074">
      <c r="A2074" t="str">
        <v>R-02073</v>
      </c>
      <c r="B2074" t="str">
        <v>S-0346</v>
      </c>
      <c r="C2074" t="str">
        <v>Enrollment</v>
      </c>
      <c r="D2074" t="str">
        <v>Screen failure rate above regional average in past studies</v>
      </c>
      <c r="E2074" t="str">
        <v>Low</v>
      </c>
      <c r="F2074" t="str">
        <v>Low</v>
      </c>
      <c r="G2074" t="str">
        <f>INDEX(Risk_Matrix!$B$2:$D$4,MATCH(E2074,Risk_Matrix!$A$2:$A$4,0),MATCH(F2074,Risk_Matrix!$B$1:$D$1,0))</f>
        <v>Low</v>
      </c>
      <c r="H2074" s="1">
        <v>46217</v>
      </c>
      <c r="I2074" t="str">
        <v>Mitigated</v>
      </c>
      <c r="J2074" t="str">
        <v>Corrective action implemented; monitored at next visit</v>
      </c>
      <c r="K2074" t="str">
        <v>Study Start-Up Specialist</v>
      </c>
      <c r="L2074">
        <f>IF(G2074="High",3,IF(G2074="Medium",2,1))</f>
        <v>1</v>
      </c>
    </row>
    <row r="2075">
      <c r="A2075" t="str">
        <v>R-02074</v>
      </c>
      <c r="B2075" t="str">
        <v>S-0346</v>
      </c>
      <c r="C2075" t="str">
        <v>Competitive</v>
      </c>
      <c r="D2075" t="str">
        <v>Overlapping investigator commitments across concurrent trials</v>
      </c>
      <c r="E2075" t="str">
        <v>High</v>
      </c>
      <c r="F2075" t="str">
        <v>High</v>
      </c>
      <c r="G2075" t="str">
        <f>INDEX(Risk_Matrix!$B$2:$D$4,MATCH(E2075,Risk_Matrix!$A$2:$A$4,0),MATCH(F2075,Risk_Matrix!$B$1:$D$1,0))</f>
        <v>High</v>
      </c>
      <c r="H2075" s="1">
        <v>46106</v>
      </c>
      <c r="I2075" t="str">
        <v>Monitoring</v>
      </c>
      <c r="J2075" t="str">
        <v>Under active monitoring; escalate if trend worsens</v>
      </c>
      <c r="K2075" t="str">
        <v>Regulatory Affairs Lead</v>
      </c>
      <c r="L2075">
        <f>IF(G2075="High",3,IF(G2075="Medium",2,1))</f>
        <v>3</v>
      </c>
    </row>
    <row r="2076">
      <c r="A2076" t="str">
        <v>R-02075</v>
      </c>
      <c r="B2076" t="str">
        <v>S-0346</v>
      </c>
      <c r="C2076" t="str">
        <v>Regulatory</v>
      </c>
      <c r="D2076" t="str">
        <v>Local ethics committee review queue longer than regional average</v>
      </c>
      <c r="E2076" t="str">
        <v>Low</v>
      </c>
      <c r="F2076" t="str">
        <v>Low</v>
      </c>
      <c r="G2076" t="str">
        <f>INDEX(Risk_Matrix!$B$2:$D$4,MATCH(E2076,Risk_Matrix!$A$2:$A$4,0),MATCH(F2076,Risk_Matrix!$B$1:$D$1,0))</f>
        <v>Low</v>
      </c>
      <c r="H2076" s="1">
        <v>46159</v>
      </c>
      <c r="I2076" t="str">
        <v>Mitigated</v>
      </c>
      <c r="J2076" t="str">
        <v>Mitigation actions completed; residual risk accepted</v>
      </c>
      <c r="K2076" t="str">
        <v>Regulatory Affairs Lead</v>
      </c>
      <c r="L2076">
        <f>IF(G2076="High",3,IF(G2076="Medium",2,1))</f>
        <v>1</v>
      </c>
    </row>
    <row r="2077">
      <c r="A2077" t="str">
        <v>R-02076</v>
      </c>
      <c r="B2077" t="str">
        <v>S-0346</v>
      </c>
      <c r="C2077" t="str">
        <v>Data Integrity</v>
      </c>
      <c r="D2077" t="str">
        <v>Site is new to the sponsor's EDC platform, limited track record</v>
      </c>
      <c r="E2077" t="str">
        <v>Low</v>
      </c>
      <c r="F2077" t="str">
        <v>High</v>
      </c>
      <c r="G2077" t="str">
        <f>INDEX(Risk_Matrix!$B$2:$D$4,MATCH(E2077,Risk_Matrix!$A$2:$A$4,0),MATCH(F2077,Risk_Matrix!$B$1:$D$1,0))</f>
        <v>Medium</v>
      </c>
      <c r="H2077" s="1">
        <v>46214</v>
      </c>
      <c r="I2077" t="str">
        <v>Open</v>
      </c>
      <c r="J2077" t="str">
        <v>Mitigation plan to be defined during site initiation visit</v>
      </c>
      <c r="K2077" t="str">
        <v>Data Management Lead</v>
      </c>
      <c r="L2077">
        <f>IF(G2077="High",3,IF(G2077="Medium",2,1))</f>
        <v>2</v>
      </c>
    </row>
    <row r="2078">
      <c r="A2078" t="str">
        <v>R-02077</v>
      </c>
      <c r="B2078" t="str">
        <v>S-0347</v>
      </c>
      <c r="C2078" t="str">
        <v>Operational</v>
      </c>
      <c r="D2078" t="str">
        <v>Backup power/generator certification not yet confirmed</v>
      </c>
      <c r="E2078" t="str">
        <v>Low</v>
      </c>
      <c r="F2078" t="str">
        <v>Medium</v>
      </c>
      <c r="G2078" t="str">
        <f>INDEX(Risk_Matrix!$B$2:$D$4,MATCH(E2078,Risk_Matrix!$A$2:$A$4,0),MATCH(F2078,Risk_Matrix!$B$1:$D$1,0))</f>
        <v>Low</v>
      </c>
      <c r="H2078" s="1">
        <v>46118</v>
      </c>
      <c r="I2078" t="str">
        <v>Monitoring</v>
      </c>
      <c r="J2078" t="str">
        <v>Under active monitoring; escalate if trend worsens</v>
      </c>
      <c r="K2078" t="str">
        <v>Clinical Ops Manager</v>
      </c>
      <c r="L2078">
        <f>IF(G2078="High",3,IF(G2078="Medium",2,1))</f>
        <v>1</v>
      </c>
    </row>
    <row r="2079">
      <c r="A2079" t="str">
        <v>R-02078</v>
      </c>
      <c r="B2079" t="str">
        <v>S-0347</v>
      </c>
      <c r="C2079" t="str">
        <v>Compliance</v>
      </c>
      <c r="D2079" t="str">
        <v>GCP refresher training overdue for part of site staff</v>
      </c>
      <c r="E2079" t="str">
        <v>Low</v>
      </c>
      <c r="F2079" t="str">
        <v>Low</v>
      </c>
      <c r="G2079" t="str">
        <f>INDEX(Risk_Matrix!$B$2:$D$4,MATCH(E2079,Risk_Matrix!$A$2:$A$4,0),MATCH(F2079,Risk_Matrix!$B$1:$D$1,0))</f>
        <v>Low</v>
      </c>
      <c r="H2079" s="1">
        <v>46209</v>
      </c>
      <c r="I2079" t="str">
        <v>Open</v>
      </c>
      <c r="J2079" t="str">
        <v>Mitigation plan to be defined during site initiation visit</v>
      </c>
      <c r="K2079" t="str">
        <v>Data Management Lead</v>
      </c>
      <c r="L2079">
        <f>IF(G2079="High",3,IF(G2079="Medium",2,1))</f>
        <v>1</v>
      </c>
    </row>
    <row r="2080">
      <c r="A2080" t="str">
        <v>R-02079</v>
      </c>
      <c r="B2080" t="str">
        <v>S-0347</v>
      </c>
      <c r="C2080" t="str">
        <v>Enrollment</v>
      </c>
      <c r="D2080" t="str">
        <v>Screen failure rate above regional average in past studies</v>
      </c>
      <c r="E2080" t="str">
        <v>Low</v>
      </c>
      <c r="F2080" t="str">
        <v>Medium</v>
      </c>
      <c r="G2080" t="str">
        <f>INDEX(Risk_Matrix!$B$2:$D$4,MATCH(E2080,Risk_Matrix!$A$2:$A$4,0),MATCH(F2080,Risk_Matrix!$B$1:$D$1,0))</f>
        <v>Low</v>
      </c>
      <c r="H2080" s="1">
        <v>46073</v>
      </c>
      <c r="I2080" t="str">
        <v>Mitigated</v>
      </c>
      <c r="J2080" t="str">
        <v>Corrective action implemented; monitored at next visit</v>
      </c>
      <c r="K2080" t="str">
        <v>Site Feasibility Lead</v>
      </c>
      <c r="L2080">
        <f>IF(G2080="High",3,IF(G2080="Medium",2,1))</f>
        <v>1</v>
      </c>
    </row>
    <row r="2081">
      <c r="A2081" t="str">
        <v>R-02080</v>
      </c>
      <c r="B2081" t="str">
        <v>S-0347</v>
      </c>
      <c r="C2081" t="str">
        <v>Competitive</v>
      </c>
      <c r="D2081" t="str">
        <v>Overlapping investigator commitments across concurrent trials</v>
      </c>
      <c r="E2081" t="str">
        <v>High</v>
      </c>
      <c r="F2081" t="str">
        <v>Low</v>
      </c>
      <c r="G2081" t="str">
        <f>INDEX(Risk_Matrix!$B$2:$D$4,MATCH(E2081,Risk_Matrix!$A$2:$A$4,0),MATCH(F2081,Risk_Matrix!$B$1:$D$1,0))</f>
        <v>Medium</v>
      </c>
      <c r="H2081" s="1">
        <v>46205</v>
      </c>
      <c r="I2081" t="str">
        <v>Monitoring</v>
      </c>
      <c r="J2081" t="str">
        <v>Tracking indicator reviewed at each monitoring visit</v>
      </c>
      <c r="K2081" t="str">
        <v>Clinical Ops Manager</v>
      </c>
      <c r="L2081">
        <f>IF(G2081="High",3,IF(G2081="Medium",2,1))</f>
        <v>2</v>
      </c>
    </row>
    <row r="2082">
      <c r="A2082" t="str">
        <v>R-02081</v>
      </c>
      <c r="B2082" t="str">
        <v>S-0347</v>
      </c>
      <c r="C2082" t="str">
        <v>Regulatory</v>
      </c>
      <c r="D2082" t="str">
        <v>Import/customs license renewal pending for investigational product</v>
      </c>
      <c r="E2082" t="str">
        <v>Medium</v>
      </c>
      <c r="F2082" t="str">
        <v>High</v>
      </c>
      <c r="G2082" t="str">
        <f>INDEX(Risk_Matrix!$B$2:$D$4,MATCH(E2082,Risk_Matrix!$A$2:$A$4,0),MATCH(F2082,Risk_Matrix!$B$1:$D$1,0))</f>
        <v>High</v>
      </c>
      <c r="H2082" s="1">
        <v>46170</v>
      </c>
      <c r="I2082" t="str">
        <v>Open</v>
      </c>
      <c r="J2082" t="str">
        <v>Mitigation plan to be defined during site initiation visit</v>
      </c>
      <c r="K2082" t="str">
        <v>Regulatory Affairs Lead</v>
      </c>
      <c r="L2082">
        <f>IF(G2082="High",3,IF(G2082="Medium",2,1))</f>
        <v>3</v>
      </c>
    </row>
    <row r="2083">
      <c r="A2083" t="str">
        <v>R-02082</v>
      </c>
      <c r="B2083" t="str">
        <v>S-0347</v>
      </c>
      <c r="C2083" t="str">
        <v>Data Integrity</v>
      </c>
      <c r="D2083" t="str">
        <v>EDC query resolution time above sponsor benchmark historically</v>
      </c>
      <c r="E2083" t="str">
        <v>Low</v>
      </c>
      <c r="F2083" t="str">
        <v>Low</v>
      </c>
      <c r="G2083" t="str">
        <f>INDEX(Risk_Matrix!$B$2:$D$4,MATCH(E2083,Risk_Matrix!$A$2:$A$4,0),MATCH(F2083,Risk_Matrix!$B$1:$D$1,0))</f>
        <v>Low</v>
      </c>
      <c r="H2083" s="1">
        <v>46206</v>
      </c>
      <c r="I2083" t="str">
        <v>Closed</v>
      </c>
      <c r="J2083" t="str">
        <v>Issue closed out following corrective action</v>
      </c>
      <c r="K2083" t="str">
        <v>Data Management Lead</v>
      </c>
      <c r="L2083">
        <f>IF(G2083="High",3,IF(G2083="Medium",2,1))</f>
        <v>1</v>
      </c>
    </row>
    <row r="2084">
      <c r="A2084" t="str">
        <v>R-02083</v>
      </c>
      <c r="B2084" t="str">
        <v>S-0348</v>
      </c>
      <c r="C2084" t="str">
        <v>Operational</v>
      </c>
      <c r="D2084" t="str">
        <v>Clinical coordinator role currently open, may delay start-up</v>
      </c>
      <c r="E2084" t="str">
        <v>Medium</v>
      </c>
      <c r="F2084" t="str">
        <v>Medium</v>
      </c>
      <c r="G2084" t="str">
        <f>INDEX(Risk_Matrix!$B$2:$D$4,MATCH(E2084,Risk_Matrix!$A$2:$A$4,0),MATCH(F2084,Risk_Matrix!$B$1:$D$1,0))</f>
        <v>Medium</v>
      </c>
      <c r="H2084" s="1">
        <v>46113</v>
      </c>
      <c r="I2084" t="str">
        <v>Monitoring</v>
      </c>
      <c r="J2084" t="str">
        <v>Tracking indicator reviewed at each monitoring visit</v>
      </c>
      <c r="K2084" t="str">
        <v>Clinical Ops Manager</v>
      </c>
      <c r="L2084">
        <f>IF(G2084="High",3,IF(G2084="Medium",2,1))</f>
        <v>2</v>
      </c>
    </row>
    <row r="2085">
      <c r="A2085" t="str">
        <v>R-02084</v>
      </c>
      <c r="B2085" t="str">
        <v>S-0348</v>
      </c>
      <c r="C2085" t="str">
        <v>Compliance</v>
      </c>
      <c r="D2085" t="str">
        <v>Informed consent documentation gap flagged in last internal audit</v>
      </c>
      <c r="E2085" t="str">
        <v>Medium</v>
      </c>
      <c r="F2085" t="str">
        <v>Low</v>
      </c>
      <c r="G2085" t="str">
        <f>INDEX(Risk_Matrix!$B$2:$D$4,MATCH(E2085,Risk_Matrix!$A$2:$A$4,0),MATCH(F2085,Risk_Matrix!$B$1:$D$1,0))</f>
        <v>Low</v>
      </c>
      <c r="H2085" s="1">
        <v>46212</v>
      </c>
      <c r="I2085" t="str">
        <v>Open</v>
      </c>
      <c r="J2085" t="str">
        <v>Mitigation plan to be defined during site initiation visit</v>
      </c>
      <c r="K2085" t="str">
        <v>Regulatory Affairs Lead</v>
      </c>
      <c r="L2085">
        <f>IF(G2085="High",3,IF(G2085="Medium",2,1))</f>
        <v>1</v>
      </c>
    </row>
    <row r="2086">
      <c r="A2086" t="str">
        <v>R-02085</v>
      </c>
      <c r="B2086" t="str">
        <v>S-0348</v>
      </c>
      <c r="C2086" t="str">
        <v>Enrollment</v>
      </c>
      <c r="D2086" t="str">
        <v>Screen failure rate above regional average in past studies</v>
      </c>
      <c r="E2086" t="str">
        <v>High</v>
      </c>
      <c r="F2086" t="str">
        <v>Low</v>
      </c>
      <c r="G2086" t="str">
        <f>INDEX(Risk_Matrix!$B$2:$D$4,MATCH(E2086,Risk_Matrix!$A$2:$A$4,0),MATCH(F2086,Risk_Matrix!$B$1:$D$1,0))</f>
        <v>Medium</v>
      </c>
      <c r="H2086" s="1">
        <v>46232</v>
      </c>
      <c r="I2086" t="str">
        <v>Closed</v>
      </c>
      <c r="J2086" t="str">
        <v>Resolved; no further action required</v>
      </c>
      <c r="K2086" t="str">
        <v>Study Start-Up Specialist</v>
      </c>
      <c r="L2086">
        <f>IF(G2086="High",3,IF(G2086="Medium",2,1))</f>
        <v>2</v>
      </c>
    </row>
    <row r="2087">
      <c r="A2087" t="str">
        <v>R-02086</v>
      </c>
      <c r="B2087" t="str">
        <v>S-0348</v>
      </c>
      <c r="C2087" t="str">
        <v>Competitive</v>
      </c>
      <c r="D2087" t="str">
        <v>One or more competing trials recruiting the same indication nearby</v>
      </c>
      <c r="E2087" t="str">
        <v>Medium</v>
      </c>
      <c r="F2087" t="str">
        <v>Low</v>
      </c>
      <c r="G2087" t="str">
        <f>INDEX(Risk_Matrix!$B$2:$D$4,MATCH(E2087,Risk_Matrix!$A$2:$A$4,0),MATCH(F2087,Risk_Matrix!$B$1:$D$1,0))</f>
        <v>Low</v>
      </c>
      <c r="H2087" s="1">
        <v>46190</v>
      </c>
      <c r="I2087" t="str">
        <v>Open</v>
      </c>
      <c r="J2087" t="str">
        <v>Mitigation plan to be defined during site initiation visit</v>
      </c>
      <c r="K2087" t="str">
        <v>Regulatory Affairs Lead</v>
      </c>
      <c r="L2087">
        <f>IF(G2087="High",3,IF(G2087="Medium",2,1))</f>
        <v>1</v>
      </c>
    </row>
    <row r="2088">
      <c r="A2088" t="str">
        <v>R-02087</v>
      </c>
      <c r="B2088" t="str">
        <v>S-0348</v>
      </c>
      <c r="C2088" t="str">
        <v>Regulatory</v>
      </c>
      <c r="D2088" t="str">
        <v>Local ethics committee review queue longer than regional average</v>
      </c>
      <c r="E2088" t="str">
        <v>High</v>
      </c>
      <c r="F2088" t="str">
        <v>Low</v>
      </c>
      <c r="G2088" t="str">
        <f>INDEX(Risk_Matrix!$B$2:$D$4,MATCH(E2088,Risk_Matrix!$A$2:$A$4,0),MATCH(F2088,Risk_Matrix!$B$1:$D$1,0))</f>
        <v>Medium</v>
      </c>
      <c r="H2088" s="1">
        <v>46185</v>
      </c>
      <c r="I2088" t="str">
        <v>Open</v>
      </c>
      <c r="J2088" t="str">
        <v>Action plan pending sponsor/site review</v>
      </c>
      <c r="K2088" t="str">
        <v>Regulatory Affairs Lead</v>
      </c>
      <c r="L2088">
        <f>IF(G2088="High",3,IF(G2088="Medium",2,1))</f>
        <v>2</v>
      </c>
    </row>
    <row r="2089">
      <c r="A2089" t="str">
        <v>R-02088</v>
      </c>
      <c r="B2089" t="str">
        <v>S-0348</v>
      </c>
      <c r="C2089" t="str">
        <v>Data Integrity</v>
      </c>
      <c r="D2089" t="str">
        <v>EDC query resolution time above sponsor benchmark historically</v>
      </c>
      <c r="E2089" t="str">
        <v>Medium</v>
      </c>
      <c r="F2089" t="str">
        <v>High</v>
      </c>
      <c r="G2089" t="str">
        <f>INDEX(Risk_Matrix!$B$2:$D$4,MATCH(E2089,Risk_Matrix!$A$2:$A$4,0),MATCH(F2089,Risk_Matrix!$B$1:$D$1,0))</f>
        <v>High</v>
      </c>
      <c r="H2089" s="1">
        <v>46087</v>
      </c>
      <c r="I2089" t="str">
        <v>Monitoring</v>
      </c>
      <c r="J2089" t="str">
        <v>Tracking indicator reviewed at each monitoring visit</v>
      </c>
      <c r="K2089" t="str">
        <v>Data Management Lead</v>
      </c>
      <c r="L2089">
        <f>IF(G2089="High",3,IF(G2089="Medium",2,1))</f>
        <v>3</v>
      </c>
    </row>
    <row r="2090">
      <c r="A2090" t="str">
        <v>R-02089</v>
      </c>
      <c r="B2090" t="str">
        <v>S-0349</v>
      </c>
      <c r="C2090" t="str">
        <v>Operational</v>
      </c>
      <c r="D2090" t="str">
        <v>Key equipment calibration/certification renewal pending</v>
      </c>
      <c r="E2090" t="str">
        <v>Low</v>
      </c>
      <c r="F2090" t="str">
        <v>Medium</v>
      </c>
      <c r="G2090" t="str">
        <f>INDEX(Risk_Matrix!$B$2:$D$4,MATCH(E2090,Risk_Matrix!$A$2:$A$4,0),MATCH(F2090,Risk_Matrix!$B$1:$D$1,0))</f>
        <v>Low</v>
      </c>
      <c r="H2090" s="1">
        <v>46068</v>
      </c>
      <c r="I2090" t="str">
        <v>Mitigated</v>
      </c>
      <c r="J2090" t="str">
        <v>Corrective action implemented; monitored at next visit</v>
      </c>
      <c r="K2090" t="str">
        <v>Site Feasibility Lead</v>
      </c>
      <c r="L2090">
        <f>IF(G2090="High",3,IF(G2090="Medium",2,1))</f>
        <v>1</v>
      </c>
    </row>
    <row r="2091">
      <c r="A2091" t="str">
        <v>R-02090</v>
      </c>
      <c r="B2091" t="str">
        <v>S-0349</v>
      </c>
      <c r="C2091" t="str">
        <v>Compliance</v>
      </c>
      <c r="D2091" t="str">
        <v>Minor protocol deviation noted in a prior trial at this site</v>
      </c>
      <c r="E2091" t="str">
        <v>Low</v>
      </c>
      <c r="F2091" t="str">
        <v>Low</v>
      </c>
      <c r="G2091" t="str">
        <f>INDEX(Risk_Matrix!$B$2:$D$4,MATCH(E2091,Risk_Matrix!$A$2:$A$4,0),MATCH(F2091,Risk_Matrix!$B$1:$D$1,0))</f>
        <v>Low</v>
      </c>
      <c r="H2091" s="1">
        <v>46188</v>
      </c>
      <c r="I2091" t="str">
        <v>Open</v>
      </c>
      <c r="J2091" t="str">
        <v>Action plan pending sponsor/site review</v>
      </c>
      <c r="K2091" t="str">
        <v>Regulatory Affairs Lead</v>
      </c>
      <c r="L2091">
        <f>IF(G2091="High",3,IF(G2091="Medium",2,1))</f>
        <v>1</v>
      </c>
    </row>
    <row r="2092">
      <c r="A2092" t="str">
        <v>R-02091</v>
      </c>
      <c r="B2092" t="str">
        <v>S-0349</v>
      </c>
      <c r="C2092" t="str">
        <v>Enrollment</v>
      </c>
      <c r="D2092" t="str">
        <v>Screen failure rate above regional average in past studies</v>
      </c>
      <c r="E2092" t="str">
        <v>Medium</v>
      </c>
      <c r="F2092" t="str">
        <v>Medium</v>
      </c>
      <c r="G2092" t="str">
        <f>INDEX(Risk_Matrix!$B$2:$D$4,MATCH(E2092,Risk_Matrix!$A$2:$A$4,0),MATCH(F2092,Risk_Matrix!$B$1:$D$1,0))</f>
        <v>Medium</v>
      </c>
      <c r="H2092" s="1">
        <v>46091</v>
      </c>
      <c r="I2092" t="str">
        <v>Monitoring</v>
      </c>
      <c r="J2092" t="str">
        <v>Tracking indicator reviewed at each monitoring visit</v>
      </c>
      <c r="K2092" t="str">
        <v>Site Feasibility Lead</v>
      </c>
      <c r="L2092">
        <f>IF(G2092="High",3,IF(G2092="Medium",2,1))</f>
        <v>2</v>
      </c>
    </row>
    <row r="2093">
      <c r="A2093" t="str">
        <v>R-02092</v>
      </c>
      <c r="B2093" t="str">
        <v>S-0349</v>
      </c>
      <c r="C2093" t="str">
        <v>Competitive</v>
      </c>
      <c r="D2093" t="str">
        <v>Overlapping investigator commitments across concurrent trials</v>
      </c>
      <c r="E2093" t="str">
        <v>High</v>
      </c>
      <c r="F2093" t="str">
        <v>Medium</v>
      </c>
      <c r="G2093" t="str">
        <f>INDEX(Risk_Matrix!$B$2:$D$4,MATCH(E2093,Risk_Matrix!$A$2:$A$4,0),MATCH(F2093,Risk_Matrix!$B$1:$D$1,0))</f>
        <v>High</v>
      </c>
      <c r="H2093" s="1">
        <v>46146</v>
      </c>
      <c r="I2093" t="str">
        <v>Monitoring</v>
      </c>
      <c r="J2093" t="str">
        <v>Under active monitoring; escalate if trend worsens</v>
      </c>
      <c r="K2093" t="str">
        <v>Clinical Ops Manager</v>
      </c>
      <c r="L2093">
        <f>IF(G2093="High",3,IF(G2093="Medium",2,1))</f>
        <v>3</v>
      </c>
    </row>
    <row r="2094">
      <c r="A2094" t="str">
        <v>R-02093</v>
      </c>
      <c r="B2094" t="str">
        <v>S-0349</v>
      </c>
      <c r="C2094" t="str">
        <v>Regulatory</v>
      </c>
      <c r="D2094" t="str">
        <v>Recent local regulatory policy change may affect approval timeline</v>
      </c>
      <c r="E2094" t="str">
        <v>High</v>
      </c>
      <c r="F2094" t="str">
        <v>High</v>
      </c>
      <c r="G2094" t="str">
        <f>INDEX(Risk_Matrix!$B$2:$D$4,MATCH(E2094,Risk_Matrix!$A$2:$A$4,0),MATCH(F2094,Risk_Matrix!$B$1:$D$1,0))</f>
        <v>High</v>
      </c>
      <c r="H2094" s="1">
        <v>46222</v>
      </c>
      <c r="I2094" t="str">
        <v>Open</v>
      </c>
      <c r="J2094" t="str">
        <v>Action plan pending sponsor/site review</v>
      </c>
      <c r="K2094" t="str">
        <v>Regulatory Affairs Lead</v>
      </c>
      <c r="L2094">
        <f>IF(G2094="High",3,IF(G2094="Medium",2,1))</f>
        <v>3</v>
      </c>
    </row>
    <row r="2095">
      <c r="A2095" t="str">
        <v>R-02094</v>
      </c>
      <c r="B2095" t="str">
        <v>S-0349</v>
      </c>
      <c r="C2095" t="str">
        <v>Data Integrity</v>
      </c>
      <c r="D2095" t="str">
        <v>Site is new to the sponsor's EDC platform, limited track record</v>
      </c>
      <c r="E2095" t="str">
        <v>Low</v>
      </c>
      <c r="F2095" t="str">
        <v>Low</v>
      </c>
      <c r="G2095" t="str">
        <f>INDEX(Risk_Matrix!$B$2:$D$4,MATCH(E2095,Risk_Matrix!$A$2:$A$4,0),MATCH(F2095,Risk_Matrix!$B$1:$D$1,0))</f>
        <v>Low</v>
      </c>
      <c r="H2095" s="1">
        <v>46223</v>
      </c>
      <c r="I2095" t="str">
        <v>Mitigated</v>
      </c>
      <c r="J2095" t="str">
        <v>Mitigation actions completed; residual risk accepted</v>
      </c>
      <c r="K2095" t="str">
        <v>Data Management Lead</v>
      </c>
      <c r="L2095">
        <f>IF(G2095="High",3,IF(G2095="Medium",2,1))</f>
        <v>1</v>
      </c>
    </row>
    <row r="2096">
      <c r="A2096" t="str">
        <v>R-02095</v>
      </c>
      <c r="B2096" t="str">
        <v>S-0350</v>
      </c>
      <c r="C2096" t="str">
        <v>Operational</v>
      </c>
      <c r="D2096" t="str">
        <v>Nursing staff ratio below recommended threshold for trial volume</v>
      </c>
      <c r="E2096" t="str">
        <v>Medium</v>
      </c>
      <c r="F2096" t="str">
        <v>High</v>
      </c>
      <c r="G2096" t="str">
        <f>INDEX(Risk_Matrix!$B$2:$D$4,MATCH(E2096,Risk_Matrix!$A$2:$A$4,0),MATCH(F2096,Risk_Matrix!$B$1:$D$1,0))</f>
        <v>High</v>
      </c>
      <c r="H2096" s="1">
        <v>46181</v>
      </c>
      <c r="I2096" t="str">
        <v>Open</v>
      </c>
      <c r="J2096" t="str">
        <v>Mitigation plan to be defined during site initiation visit</v>
      </c>
      <c r="K2096" t="str">
        <v>Site Feasibility Lead</v>
      </c>
      <c r="L2096">
        <f>IF(G2096="High",3,IF(G2096="Medium",2,1))</f>
        <v>3</v>
      </c>
    </row>
    <row r="2097">
      <c r="A2097" t="str">
        <v>R-02096</v>
      </c>
      <c r="B2097" t="str">
        <v>S-0350</v>
      </c>
      <c r="C2097" t="str">
        <v>Compliance</v>
      </c>
      <c r="D2097" t="str">
        <v>Minor protocol deviation noted in a prior trial at this site</v>
      </c>
      <c r="E2097" t="str">
        <v>Low</v>
      </c>
      <c r="F2097" t="str">
        <v>Low</v>
      </c>
      <c r="G2097" t="str">
        <f>INDEX(Risk_Matrix!$B$2:$D$4,MATCH(E2097,Risk_Matrix!$A$2:$A$4,0),MATCH(F2097,Risk_Matrix!$B$1:$D$1,0))</f>
        <v>Low</v>
      </c>
      <c r="H2097" s="1">
        <v>46210</v>
      </c>
      <c r="I2097" t="str">
        <v>Monitoring</v>
      </c>
      <c r="J2097" t="str">
        <v>Under active monitoring; escalate if trend worsens</v>
      </c>
      <c r="K2097" t="str">
        <v>Data Management Lead</v>
      </c>
      <c r="L2097">
        <f>IF(G2097="High",3,IF(G2097="Medium",2,1))</f>
        <v>1</v>
      </c>
    </row>
    <row r="2098">
      <c r="A2098" t="str">
        <v>R-02097</v>
      </c>
      <c r="B2098" t="str">
        <v>S-0350</v>
      </c>
      <c r="C2098" t="str">
        <v>Enrollment</v>
      </c>
      <c r="D2098" t="str">
        <v>Screen failure rate above regional average in past studies</v>
      </c>
      <c r="E2098" t="str">
        <v>High</v>
      </c>
      <c r="F2098" t="str">
        <v>Low</v>
      </c>
      <c r="G2098" t="str">
        <f>INDEX(Risk_Matrix!$B$2:$D$4,MATCH(E2098,Risk_Matrix!$A$2:$A$4,0),MATCH(F2098,Risk_Matrix!$B$1:$D$1,0))</f>
        <v>Medium</v>
      </c>
      <c r="H2098" s="1">
        <v>46064</v>
      </c>
      <c r="I2098" t="str">
        <v>Mitigated</v>
      </c>
      <c r="J2098" t="str">
        <v>Mitigation actions completed; residual risk accepted</v>
      </c>
      <c r="K2098" t="str">
        <v>Study Start-Up Specialist</v>
      </c>
      <c r="L2098">
        <f>IF(G2098="High",3,IF(G2098="Medium",2,1))</f>
        <v>2</v>
      </c>
    </row>
    <row r="2099">
      <c r="A2099" t="str">
        <v>R-02098</v>
      </c>
      <c r="B2099" t="str">
        <v>S-0350</v>
      </c>
      <c r="C2099" t="str">
        <v>Competitive</v>
      </c>
      <c r="D2099" t="str">
        <v>One or more competing trials recruiting the same indication nearby</v>
      </c>
      <c r="E2099" t="str">
        <v>Low</v>
      </c>
      <c r="F2099" t="str">
        <v>Low</v>
      </c>
      <c r="G2099" t="str">
        <f>INDEX(Risk_Matrix!$B$2:$D$4,MATCH(E2099,Risk_Matrix!$A$2:$A$4,0),MATCH(F2099,Risk_Matrix!$B$1:$D$1,0))</f>
        <v>Low</v>
      </c>
      <c r="H2099" s="1">
        <v>46162</v>
      </c>
      <c r="I2099" t="str">
        <v>Mitigated</v>
      </c>
      <c r="J2099" t="str">
        <v>Mitigation actions completed; residual risk accepted</v>
      </c>
      <c r="K2099" t="str">
        <v>Clinical Ops Manager</v>
      </c>
      <c r="L2099">
        <f>IF(G2099="High",3,IF(G2099="Medium",2,1))</f>
        <v>1</v>
      </c>
    </row>
    <row r="2100">
      <c r="A2100" t="str">
        <v>R-02099</v>
      </c>
      <c r="B2100" t="str">
        <v>S-0350</v>
      </c>
      <c r="C2100" t="str">
        <v>Regulatory</v>
      </c>
      <c r="D2100" t="str">
        <v>Import/customs license renewal pending for investigational product</v>
      </c>
      <c r="E2100" t="str">
        <v>Medium</v>
      </c>
      <c r="F2100" t="str">
        <v>High</v>
      </c>
      <c r="G2100" t="str">
        <f>INDEX(Risk_Matrix!$B$2:$D$4,MATCH(E2100,Risk_Matrix!$A$2:$A$4,0),MATCH(F2100,Risk_Matrix!$B$1:$D$1,0))</f>
        <v>High</v>
      </c>
      <c r="H2100" s="1">
        <v>46202</v>
      </c>
      <c r="I2100" t="str">
        <v>Open</v>
      </c>
      <c r="J2100" t="str">
        <v>Mitigation plan to be defined during site initiation visit</v>
      </c>
      <c r="K2100" t="str">
        <v>Regulatory Affairs Lead</v>
      </c>
      <c r="L2100">
        <f>IF(G2100="High",3,IF(G2100="Medium",2,1))</f>
        <v>3</v>
      </c>
    </row>
    <row r="2101">
      <c r="A2101" t="str">
        <v>R-02100</v>
      </c>
      <c r="B2101" t="str">
        <v>S-0350</v>
      </c>
      <c r="C2101" t="str">
        <v>Data Integrity</v>
      </c>
      <c r="D2101" t="str">
        <v>EDC query resolution time above sponsor benchmark historically</v>
      </c>
      <c r="E2101" t="str">
        <v>Medium</v>
      </c>
      <c r="F2101" t="str">
        <v>Low</v>
      </c>
      <c r="G2101" t="str">
        <f>INDEX(Risk_Matrix!$B$2:$D$4,MATCH(E2101,Risk_Matrix!$A$2:$A$4,0),MATCH(F2101,Risk_Matrix!$B$1:$D$1,0))</f>
        <v>Low</v>
      </c>
      <c r="H2101" s="1">
        <v>46170</v>
      </c>
      <c r="I2101" t="str">
        <v>Mitigated</v>
      </c>
      <c r="J2101" t="str">
        <v>Corrective action implemented; monitored at next visit</v>
      </c>
      <c r="K2101" t="str">
        <v>Data Management Lead</v>
      </c>
      <c r="L2101">
        <f>IF(G2101="High",3,IF(G2101="Medium",2,1))</f>
        <v>1</v>
      </c>
    </row>
    <row r="2102">
      <c r="A2102" t="str">
        <v>R-02101</v>
      </c>
      <c r="B2102" t="str">
        <v>S-0351</v>
      </c>
      <c r="C2102" t="str">
        <v>Operational</v>
      </c>
      <c r="D2102" t="str">
        <v>Key equipment calibration/certification renewal pending</v>
      </c>
      <c r="E2102" t="str">
        <v>High</v>
      </c>
      <c r="F2102" t="str">
        <v>Medium</v>
      </c>
      <c r="G2102" t="str">
        <f>INDEX(Risk_Matrix!$B$2:$D$4,MATCH(E2102,Risk_Matrix!$A$2:$A$4,0),MATCH(F2102,Risk_Matrix!$B$1:$D$1,0))</f>
        <v>High</v>
      </c>
      <c r="H2102" s="1">
        <v>46181</v>
      </c>
      <c r="I2102" t="str">
        <v>Monitoring</v>
      </c>
      <c r="J2102" t="str">
        <v>Under active monitoring; escalate if trend worsens</v>
      </c>
      <c r="K2102" t="str">
        <v>Clinical Ops Manager</v>
      </c>
      <c r="L2102">
        <f>IF(G2102="High",3,IF(G2102="Medium",2,1))</f>
        <v>3</v>
      </c>
    </row>
    <row r="2103">
      <c r="A2103" t="str">
        <v>R-02102</v>
      </c>
      <c r="B2103" t="str">
        <v>S-0351</v>
      </c>
      <c r="C2103" t="str">
        <v>Compliance</v>
      </c>
      <c r="D2103" t="str">
        <v>Minor protocol deviation noted in a prior trial at this site</v>
      </c>
      <c r="E2103" t="str">
        <v>High</v>
      </c>
      <c r="F2103" t="str">
        <v>Medium</v>
      </c>
      <c r="G2103" t="str">
        <f>INDEX(Risk_Matrix!$B$2:$D$4,MATCH(E2103,Risk_Matrix!$A$2:$A$4,0),MATCH(F2103,Risk_Matrix!$B$1:$D$1,0))</f>
        <v>High</v>
      </c>
      <c r="H2103" s="1">
        <v>46132</v>
      </c>
      <c r="I2103" t="str">
        <v>Monitoring</v>
      </c>
      <c r="J2103" t="str">
        <v>Tracking indicator reviewed at each monitoring visit</v>
      </c>
      <c r="K2103" t="str">
        <v>Regulatory Affairs Lead</v>
      </c>
      <c r="L2103">
        <f>IF(G2103="High",3,IF(G2103="Medium",2,1))</f>
        <v>3</v>
      </c>
    </row>
    <row r="2104">
      <c r="A2104" t="str">
        <v>R-02103</v>
      </c>
      <c r="B2104" t="str">
        <v>S-0351</v>
      </c>
      <c r="C2104" t="str">
        <v>Enrollment</v>
      </c>
      <c r="D2104" t="str">
        <v>Referral pipeline narrower than target eligible population</v>
      </c>
      <c r="E2104" t="str">
        <v>Medium</v>
      </c>
      <c r="F2104" t="str">
        <v>Low</v>
      </c>
      <c r="G2104" t="str">
        <f>INDEX(Risk_Matrix!$B$2:$D$4,MATCH(E2104,Risk_Matrix!$A$2:$A$4,0),MATCH(F2104,Risk_Matrix!$B$1:$D$1,0))</f>
        <v>Low</v>
      </c>
      <c r="H2104" s="1">
        <v>46133</v>
      </c>
      <c r="I2104" t="str">
        <v>Closed</v>
      </c>
      <c r="J2104" t="str">
        <v>Resolved; no further action required</v>
      </c>
      <c r="K2104" t="str">
        <v>Site Feasibility Lead</v>
      </c>
      <c r="L2104">
        <f>IF(G2104="High",3,IF(G2104="Medium",2,1))</f>
        <v>1</v>
      </c>
    </row>
    <row r="2105">
      <c r="A2105" t="str">
        <v>R-02104</v>
      </c>
      <c r="B2105" t="str">
        <v>S-0351</v>
      </c>
      <c r="C2105" t="str">
        <v>Competitive</v>
      </c>
      <c r="D2105" t="str">
        <v>Shared patient pool with an adjacent high-volume site</v>
      </c>
      <c r="E2105" t="str">
        <v>Medium</v>
      </c>
      <c r="F2105" t="str">
        <v>Medium</v>
      </c>
      <c r="G2105" t="str">
        <f>INDEX(Risk_Matrix!$B$2:$D$4,MATCH(E2105,Risk_Matrix!$A$2:$A$4,0),MATCH(F2105,Risk_Matrix!$B$1:$D$1,0))</f>
        <v>Medium</v>
      </c>
      <c r="H2105" s="1">
        <v>46201</v>
      </c>
      <c r="I2105" t="str">
        <v>Open</v>
      </c>
      <c r="J2105" t="str">
        <v>Action plan pending sponsor/site review</v>
      </c>
      <c r="K2105" t="str">
        <v>Regulatory Affairs Lead</v>
      </c>
      <c r="L2105">
        <f>IF(G2105="High",3,IF(G2105="Medium",2,1))</f>
        <v>2</v>
      </c>
    </row>
    <row r="2106">
      <c r="A2106" t="str">
        <v>R-02105</v>
      </c>
      <c r="B2106" t="str">
        <v>S-0351</v>
      </c>
      <c r="C2106" t="str">
        <v>Regulatory</v>
      </c>
      <c r="D2106" t="str">
        <v>Recent local regulatory policy change may affect approval timeline</v>
      </c>
      <c r="E2106" t="str">
        <v>Low</v>
      </c>
      <c r="F2106" t="str">
        <v>Medium</v>
      </c>
      <c r="G2106" t="str">
        <f>INDEX(Risk_Matrix!$B$2:$D$4,MATCH(E2106,Risk_Matrix!$A$2:$A$4,0),MATCH(F2106,Risk_Matrix!$B$1:$D$1,0))</f>
        <v>Low</v>
      </c>
      <c r="H2106" s="1">
        <v>46192</v>
      </c>
      <c r="I2106" t="str">
        <v>Closed</v>
      </c>
      <c r="J2106" t="str">
        <v>Resolved; no further action required</v>
      </c>
      <c r="K2106" t="str">
        <v>Regulatory Affairs Lead</v>
      </c>
      <c r="L2106">
        <f>IF(G2106="High",3,IF(G2106="Medium",2,1))</f>
        <v>1</v>
      </c>
    </row>
    <row r="2107">
      <c r="A2107" t="str">
        <v>R-02106</v>
      </c>
      <c r="B2107" t="str">
        <v>S-0351</v>
      </c>
      <c r="C2107" t="str">
        <v>Data Integrity</v>
      </c>
      <c r="D2107" t="str">
        <v>Source data verification gap flagged in a previous monitoring visit</v>
      </c>
      <c r="E2107" t="str">
        <v>Medium</v>
      </c>
      <c r="F2107" t="str">
        <v>High</v>
      </c>
      <c r="G2107" t="str">
        <f>INDEX(Risk_Matrix!$B$2:$D$4,MATCH(E2107,Risk_Matrix!$A$2:$A$4,0),MATCH(F2107,Risk_Matrix!$B$1:$D$1,0))</f>
        <v>High</v>
      </c>
      <c r="H2107" s="1">
        <v>46210</v>
      </c>
      <c r="I2107" t="str">
        <v>Open</v>
      </c>
      <c r="J2107" t="str">
        <v>Mitigation plan to be defined during site initiation visit</v>
      </c>
      <c r="K2107" t="str">
        <v>Data Management Lead</v>
      </c>
      <c r="L2107">
        <f>IF(G2107="High",3,IF(G2107="Medium",2,1))</f>
        <v>3</v>
      </c>
    </row>
    <row r="2108">
      <c r="A2108" t="str">
        <v>R-02107</v>
      </c>
      <c r="B2108" t="str">
        <v>S-0352</v>
      </c>
      <c r="C2108" t="str">
        <v>Operational</v>
      </c>
      <c r="D2108" t="str">
        <v>Nursing staff ratio below recommended threshold for trial volume</v>
      </c>
      <c r="E2108" t="str">
        <v>High</v>
      </c>
      <c r="F2108" t="str">
        <v>Medium</v>
      </c>
      <c r="G2108" t="str">
        <f>INDEX(Risk_Matrix!$B$2:$D$4,MATCH(E2108,Risk_Matrix!$A$2:$A$4,0),MATCH(F2108,Risk_Matrix!$B$1:$D$1,0))</f>
        <v>High</v>
      </c>
      <c r="H2108" s="1">
        <v>46176</v>
      </c>
      <c r="I2108" t="str">
        <v>Open</v>
      </c>
      <c r="J2108" t="str">
        <v>Mitigation plan to be defined during site initiation visit</v>
      </c>
      <c r="K2108" t="str">
        <v>Clinical Ops Manager</v>
      </c>
      <c r="L2108">
        <f>IF(G2108="High",3,IF(G2108="Medium",2,1))</f>
        <v>3</v>
      </c>
    </row>
    <row r="2109">
      <c r="A2109" t="str">
        <v>R-02108</v>
      </c>
      <c r="B2109" t="str">
        <v>S-0352</v>
      </c>
      <c r="C2109" t="str">
        <v>Compliance</v>
      </c>
      <c r="D2109" t="str">
        <v>Minor protocol deviation noted in a prior trial at this site</v>
      </c>
      <c r="E2109" t="str">
        <v>Medium</v>
      </c>
      <c r="F2109" t="str">
        <v>Low</v>
      </c>
      <c r="G2109" t="str">
        <f>INDEX(Risk_Matrix!$B$2:$D$4,MATCH(E2109,Risk_Matrix!$A$2:$A$4,0),MATCH(F2109,Risk_Matrix!$B$1:$D$1,0))</f>
        <v>Low</v>
      </c>
      <c r="H2109" s="1">
        <v>46227</v>
      </c>
      <c r="I2109" t="str">
        <v>Open</v>
      </c>
      <c r="J2109" t="str">
        <v>Action plan pending sponsor/site review</v>
      </c>
      <c r="K2109" t="str">
        <v>Regulatory Affairs Lead</v>
      </c>
      <c r="L2109">
        <f>IF(G2109="High",3,IF(G2109="Medium",2,1))</f>
        <v>1</v>
      </c>
    </row>
    <row r="2110">
      <c r="A2110" t="str">
        <v>R-02109</v>
      </c>
      <c r="B2110" t="str">
        <v>S-0352</v>
      </c>
      <c r="C2110" t="str">
        <v>Enrollment</v>
      </c>
      <c r="D2110" t="str">
        <v>Referral pipeline narrower than target eligible population</v>
      </c>
      <c r="E2110" t="str">
        <v>Medium</v>
      </c>
      <c r="F2110" t="str">
        <v>Low</v>
      </c>
      <c r="G2110" t="str">
        <f>INDEX(Risk_Matrix!$B$2:$D$4,MATCH(E2110,Risk_Matrix!$A$2:$A$4,0),MATCH(F2110,Risk_Matrix!$B$1:$D$1,0))</f>
        <v>Low</v>
      </c>
      <c r="H2110" s="1">
        <v>46212</v>
      </c>
      <c r="I2110" t="str">
        <v>Open</v>
      </c>
      <c r="J2110" t="str">
        <v>Mitigation plan to be defined during site initiation visit</v>
      </c>
      <c r="K2110" t="str">
        <v>Study Start-Up Specialist</v>
      </c>
      <c r="L2110">
        <f>IF(G2110="High",3,IF(G2110="Medium",2,1))</f>
        <v>1</v>
      </c>
    </row>
    <row r="2111">
      <c r="A2111" t="str">
        <v>R-02110</v>
      </c>
      <c r="B2111" t="str">
        <v>S-0352</v>
      </c>
      <c r="C2111" t="str">
        <v>Competitive</v>
      </c>
      <c r="D2111" t="str">
        <v>Overlapping investigator commitments across concurrent trials</v>
      </c>
      <c r="E2111" t="str">
        <v>Low</v>
      </c>
      <c r="F2111" t="str">
        <v>Low</v>
      </c>
      <c r="G2111" t="str">
        <f>INDEX(Risk_Matrix!$B$2:$D$4,MATCH(E2111,Risk_Matrix!$A$2:$A$4,0),MATCH(F2111,Risk_Matrix!$B$1:$D$1,0))</f>
        <v>Low</v>
      </c>
      <c r="H2111" s="1">
        <v>46091</v>
      </c>
      <c r="I2111" t="str">
        <v>Monitoring</v>
      </c>
      <c r="J2111" t="str">
        <v>Under active monitoring; escalate if trend worsens</v>
      </c>
      <c r="K2111" t="str">
        <v>Clinical Ops Manager</v>
      </c>
      <c r="L2111">
        <f>IF(G2111="High",3,IF(G2111="Medium",2,1))</f>
        <v>1</v>
      </c>
    </row>
    <row r="2112">
      <c r="A2112" t="str">
        <v>R-02111</v>
      </c>
      <c r="B2112" t="str">
        <v>S-0352</v>
      </c>
      <c r="C2112" t="str">
        <v>Regulatory</v>
      </c>
      <c r="D2112" t="str">
        <v>Import/customs license renewal pending for investigational product</v>
      </c>
      <c r="E2112" t="str">
        <v>Medium</v>
      </c>
      <c r="F2112" t="str">
        <v>Medium</v>
      </c>
      <c r="G2112" t="str">
        <f>INDEX(Risk_Matrix!$B$2:$D$4,MATCH(E2112,Risk_Matrix!$A$2:$A$4,0),MATCH(F2112,Risk_Matrix!$B$1:$D$1,0))</f>
        <v>Medium</v>
      </c>
      <c r="H2112" s="1">
        <v>46222</v>
      </c>
      <c r="I2112" t="str">
        <v>Open</v>
      </c>
      <c r="J2112" t="str">
        <v>Action plan pending sponsor/site review</v>
      </c>
      <c r="K2112" t="str">
        <v>Regulatory Affairs Lead</v>
      </c>
      <c r="L2112">
        <f>IF(G2112="High",3,IF(G2112="Medium",2,1))</f>
        <v>2</v>
      </c>
    </row>
    <row r="2113">
      <c r="A2113" t="str">
        <v>R-02112</v>
      </c>
      <c r="B2113" t="str">
        <v>S-0352</v>
      </c>
      <c r="C2113" t="str">
        <v>Data Integrity</v>
      </c>
      <c r="D2113" t="str">
        <v>Site is new to the sponsor's EDC platform, limited track record</v>
      </c>
      <c r="E2113" t="str">
        <v>High</v>
      </c>
      <c r="F2113" t="str">
        <v>Medium</v>
      </c>
      <c r="G2113" t="str">
        <f>INDEX(Risk_Matrix!$B$2:$D$4,MATCH(E2113,Risk_Matrix!$A$2:$A$4,0),MATCH(F2113,Risk_Matrix!$B$1:$D$1,0))</f>
        <v>High</v>
      </c>
      <c r="H2113" s="1">
        <v>46209</v>
      </c>
      <c r="I2113" t="str">
        <v>Open</v>
      </c>
      <c r="J2113" t="str">
        <v>Action plan pending sponsor/site review</v>
      </c>
      <c r="K2113" t="str">
        <v>Data Management Lead</v>
      </c>
      <c r="L2113">
        <f>IF(G2113="High",3,IF(G2113="Medium",2,1))</f>
        <v>3</v>
      </c>
    </row>
    <row r="2114">
      <c r="A2114" t="str">
        <v>R-02113</v>
      </c>
      <c r="B2114" t="str">
        <v>S-0353</v>
      </c>
      <c r="C2114" t="str">
        <v>Operational</v>
      </c>
      <c r="D2114" t="str">
        <v>Key equipment calibration/certification renewal pending</v>
      </c>
      <c r="E2114" t="str">
        <v>Low</v>
      </c>
      <c r="F2114" t="str">
        <v>Low</v>
      </c>
      <c r="G2114" t="str">
        <f>INDEX(Risk_Matrix!$B$2:$D$4,MATCH(E2114,Risk_Matrix!$A$2:$A$4,0),MATCH(F2114,Risk_Matrix!$B$1:$D$1,0))</f>
        <v>Low</v>
      </c>
      <c r="H2114" s="1">
        <v>46213</v>
      </c>
      <c r="I2114" t="str">
        <v>Mitigated</v>
      </c>
      <c r="J2114" t="str">
        <v>Mitigation actions completed; residual risk accepted</v>
      </c>
      <c r="K2114" t="str">
        <v>Site Feasibility Lead</v>
      </c>
      <c r="L2114">
        <f>IF(G2114="High",3,IF(G2114="Medium",2,1))</f>
        <v>1</v>
      </c>
    </row>
    <row r="2115">
      <c r="A2115" t="str">
        <v>R-02114</v>
      </c>
      <c r="B2115" t="str">
        <v>S-0353</v>
      </c>
      <c r="C2115" t="str">
        <v>Compliance</v>
      </c>
      <c r="D2115" t="str">
        <v>GCP refresher training overdue for part of site staff</v>
      </c>
      <c r="E2115" t="str">
        <v>Low</v>
      </c>
      <c r="F2115" t="str">
        <v>Medium</v>
      </c>
      <c r="G2115" t="str">
        <f>INDEX(Risk_Matrix!$B$2:$D$4,MATCH(E2115,Risk_Matrix!$A$2:$A$4,0),MATCH(F2115,Risk_Matrix!$B$1:$D$1,0))</f>
        <v>Low</v>
      </c>
      <c r="H2115" s="1">
        <v>46099</v>
      </c>
      <c r="I2115" t="str">
        <v>Closed</v>
      </c>
      <c r="J2115" t="str">
        <v>Resolved; no further action required</v>
      </c>
      <c r="K2115" t="str">
        <v>Regulatory Affairs Lead</v>
      </c>
      <c r="L2115">
        <f>IF(G2115="High",3,IF(G2115="Medium",2,1))</f>
        <v>1</v>
      </c>
    </row>
    <row r="2116">
      <c r="A2116" t="str">
        <v>R-02115</v>
      </c>
      <c r="B2116" t="str">
        <v>S-0353</v>
      </c>
      <c r="C2116" t="str">
        <v>Enrollment</v>
      </c>
      <c r="D2116" t="str">
        <v>Screen failure rate above regional average in past studies</v>
      </c>
      <c r="E2116" t="str">
        <v>Medium</v>
      </c>
      <c r="F2116" t="str">
        <v>Low</v>
      </c>
      <c r="G2116" t="str">
        <f>INDEX(Risk_Matrix!$B$2:$D$4,MATCH(E2116,Risk_Matrix!$A$2:$A$4,0),MATCH(F2116,Risk_Matrix!$B$1:$D$1,0))</f>
        <v>Low</v>
      </c>
      <c r="H2116" s="1">
        <v>46224</v>
      </c>
      <c r="I2116" t="str">
        <v>Mitigated</v>
      </c>
      <c r="J2116" t="str">
        <v>Mitigation actions completed; residual risk accepted</v>
      </c>
      <c r="K2116" t="str">
        <v>Site Feasibility Lead</v>
      </c>
      <c r="L2116">
        <f>IF(G2116="High",3,IF(G2116="Medium",2,1))</f>
        <v>1</v>
      </c>
    </row>
    <row r="2117">
      <c r="A2117" t="str">
        <v>R-02116</v>
      </c>
      <c r="B2117" t="str">
        <v>S-0353</v>
      </c>
      <c r="C2117" t="str">
        <v>Competitive</v>
      </c>
      <c r="D2117" t="str">
        <v>One or more competing trials recruiting the same indication nearby</v>
      </c>
      <c r="E2117" t="str">
        <v>Low</v>
      </c>
      <c r="F2117" t="str">
        <v>Low</v>
      </c>
      <c r="G2117" t="str">
        <f>INDEX(Risk_Matrix!$B$2:$D$4,MATCH(E2117,Risk_Matrix!$A$2:$A$4,0),MATCH(F2117,Risk_Matrix!$B$1:$D$1,0))</f>
        <v>Low</v>
      </c>
      <c r="H2117" s="1">
        <v>46214</v>
      </c>
      <c r="I2117" t="str">
        <v>Closed</v>
      </c>
      <c r="J2117" t="str">
        <v>Resolved; no further action required</v>
      </c>
      <c r="K2117" t="str">
        <v>Regulatory Affairs Lead</v>
      </c>
      <c r="L2117">
        <f>IF(G2117="High",3,IF(G2117="Medium",2,1))</f>
        <v>1</v>
      </c>
    </row>
    <row r="2118">
      <c r="A2118" t="str">
        <v>R-02117</v>
      </c>
      <c r="B2118" t="str">
        <v>S-0353</v>
      </c>
      <c r="C2118" t="str">
        <v>Regulatory</v>
      </c>
      <c r="D2118" t="str">
        <v>Recent local regulatory policy change may affect approval timeline</v>
      </c>
      <c r="E2118" t="str">
        <v>Low</v>
      </c>
      <c r="F2118" t="str">
        <v>Low</v>
      </c>
      <c r="G2118" t="str">
        <f>INDEX(Risk_Matrix!$B$2:$D$4,MATCH(E2118,Risk_Matrix!$A$2:$A$4,0),MATCH(F2118,Risk_Matrix!$B$1:$D$1,0))</f>
        <v>Low</v>
      </c>
      <c r="H2118" s="1">
        <v>46221</v>
      </c>
      <c r="I2118" t="str">
        <v>Open</v>
      </c>
      <c r="J2118" t="str">
        <v>Mitigation plan to be defined during site initiation visit</v>
      </c>
      <c r="K2118" t="str">
        <v>Regulatory Affairs Lead</v>
      </c>
      <c r="L2118">
        <f>IF(G2118="High",3,IF(G2118="Medium",2,1))</f>
        <v>1</v>
      </c>
    </row>
    <row r="2119">
      <c r="A2119" t="str">
        <v>R-02118</v>
      </c>
      <c r="B2119" t="str">
        <v>S-0353</v>
      </c>
      <c r="C2119" t="str">
        <v>Data Integrity</v>
      </c>
      <c r="D2119" t="str">
        <v>Source data verification gap flagged in a previous monitoring visit</v>
      </c>
      <c r="E2119" t="str">
        <v>High</v>
      </c>
      <c r="F2119" t="str">
        <v>Low</v>
      </c>
      <c r="G2119" t="str">
        <f>INDEX(Risk_Matrix!$B$2:$D$4,MATCH(E2119,Risk_Matrix!$A$2:$A$4,0),MATCH(F2119,Risk_Matrix!$B$1:$D$1,0))</f>
        <v>Medium</v>
      </c>
      <c r="H2119" s="1">
        <v>46236</v>
      </c>
      <c r="I2119" t="str">
        <v>Open</v>
      </c>
      <c r="J2119" t="str">
        <v>Action plan pending sponsor/site review</v>
      </c>
      <c r="K2119" t="str">
        <v>Data Management Lead</v>
      </c>
      <c r="L2119">
        <f>IF(G2119="High",3,IF(G2119="Medium",2,1))</f>
        <v>2</v>
      </c>
    </row>
    <row r="2120">
      <c r="A2120" t="str">
        <v>R-02119</v>
      </c>
      <c r="B2120" t="str">
        <v>S-0354</v>
      </c>
      <c r="C2120" t="str">
        <v>Operational</v>
      </c>
      <c r="D2120" t="str">
        <v>Nursing staff ratio below recommended threshold for trial volume</v>
      </c>
      <c r="E2120" t="str">
        <v>Medium</v>
      </c>
      <c r="F2120" t="str">
        <v>Medium</v>
      </c>
      <c r="G2120" t="str">
        <f>INDEX(Risk_Matrix!$B$2:$D$4,MATCH(E2120,Risk_Matrix!$A$2:$A$4,0),MATCH(F2120,Risk_Matrix!$B$1:$D$1,0))</f>
        <v>Medium</v>
      </c>
      <c r="H2120" s="1">
        <v>46061</v>
      </c>
      <c r="I2120" t="str">
        <v>Monitoring</v>
      </c>
      <c r="J2120" t="str">
        <v>Under active monitoring; escalate if trend worsens</v>
      </c>
      <c r="K2120" t="str">
        <v>Clinical Ops Manager</v>
      </c>
      <c r="L2120">
        <f>IF(G2120="High",3,IF(G2120="Medium",2,1))</f>
        <v>2</v>
      </c>
    </row>
    <row r="2121">
      <c r="A2121" t="str">
        <v>R-02120</v>
      </c>
      <c r="B2121" t="str">
        <v>S-0354</v>
      </c>
      <c r="C2121" t="str">
        <v>Compliance</v>
      </c>
      <c r="D2121" t="str">
        <v>Prior regulatory inspection finding not yet fully closed out</v>
      </c>
      <c r="E2121" t="str">
        <v>High</v>
      </c>
      <c r="F2121" t="str">
        <v>High</v>
      </c>
      <c r="G2121" t="str">
        <f>INDEX(Risk_Matrix!$B$2:$D$4,MATCH(E2121,Risk_Matrix!$A$2:$A$4,0),MATCH(F2121,Risk_Matrix!$B$1:$D$1,0))</f>
        <v>High</v>
      </c>
      <c r="H2121" s="1">
        <v>46160</v>
      </c>
      <c r="I2121" t="str">
        <v>Open</v>
      </c>
      <c r="J2121" t="str">
        <v>Action plan pending sponsor/site review</v>
      </c>
      <c r="K2121" t="str">
        <v>Regulatory Affairs Lead</v>
      </c>
      <c r="L2121">
        <f>IF(G2121="High",3,IF(G2121="Medium",2,1))</f>
        <v>3</v>
      </c>
    </row>
    <row r="2122">
      <c r="A2122" t="str">
        <v>R-02121</v>
      </c>
      <c r="B2122" t="str">
        <v>S-0354</v>
      </c>
      <c r="C2122" t="str">
        <v>Enrollment</v>
      </c>
      <c r="D2122" t="str">
        <v>Referral pipeline narrower than target eligible population</v>
      </c>
      <c r="E2122" t="str">
        <v>Medium</v>
      </c>
      <c r="F2122" t="str">
        <v>Low</v>
      </c>
      <c r="G2122" t="str">
        <f>INDEX(Risk_Matrix!$B$2:$D$4,MATCH(E2122,Risk_Matrix!$A$2:$A$4,0),MATCH(F2122,Risk_Matrix!$B$1:$D$1,0))</f>
        <v>Low</v>
      </c>
      <c r="H2122" s="1">
        <v>46191</v>
      </c>
      <c r="I2122" t="str">
        <v>Open</v>
      </c>
      <c r="J2122" t="str">
        <v>Action plan pending sponsor/site review</v>
      </c>
      <c r="K2122" t="str">
        <v>Study Start-Up Specialist</v>
      </c>
      <c r="L2122">
        <f>IF(G2122="High",3,IF(G2122="Medium",2,1))</f>
        <v>1</v>
      </c>
    </row>
    <row r="2123">
      <c r="A2123" t="str">
        <v>R-02122</v>
      </c>
      <c r="B2123" t="str">
        <v>S-0354</v>
      </c>
      <c r="C2123" t="str">
        <v>Competitive</v>
      </c>
      <c r="D2123" t="str">
        <v>Overlapping investigator commitments across concurrent trials</v>
      </c>
      <c r="E2123" t="str">
        <v>High</v>
      </c>
      <c r="F2123" t="str">
        <v>High</v>
      </c>
      <c r="G2123" t="str">
        <f>INDEX(Risk_Matrix!$B$2:$D$4,MATCH(E2123,Risk_Matrix!$A$2:$A$4,0),MATCH(F2123,Risk_Matrix!$B$1:$D$1,0))</f>
        <v>High</v>
      </c>
      <c r="H2123" s="1">
        <v>46213</v>
      </c>
      <c r="I2123" t="str">
        <v>Monitoring</v>
      </c>
      <c r="J2123" t="str">
        <v>Under active monitoring; escalate if trend worsens</v>
      </c>
      <c r="K2123" t="str">
        <v>Regulatory Affairs Lead</v>
      </c>
      <c r="L2123">
        <f>IF(G2123="High",3,IF(G2123="Medium",2,1))</f>
        <v>3</v>
      </c>
    </row>
    <row r="2124">
      <c r="A2124" t="str">
        <v>R-02123</v>
      </c>
      <c r="B2124" t="str">
        <v>S-0354</v>
      </c>
      <c r="C2124" t="str">
        <v>Regulatory</v>
      </c>
      <c r="D2124" t="str">
        <v>Local ethics committee review queue longer than regional average</v>
      </c>
      <c r="E2124" t="str">
        <v>Low</v>
      </c>
      <c r="F2124" t="str">
        <v>Medium</v>
      </c>
      <c r="G2124" t="str">
        <f>INDEX(Risk_Matrix!$B$2:$D$4,MATCH(E2124,Risk_Matrix!$A$2:$A$4,0),MATCH(F2124,Risk_Matrix!$B$1:$D$1,0))</f>
        <v>Low</v>
      </c>
      <c r="H2124" s="1">
        <v>46147</v>
      </c>
      <c r="I2124" t="str">
        <v>Closed</v>
      </c>
      <c r="J2124" t="str">
        <v>Issue closed out following corrective action</v>
      </c>
      <c r="K2124" t="str">
        <v>Regulatory Affairs Lead</v>
      </c>
      <c r="L2124">
        <f>IF(G2124="High",3,IF(G2124="Medium",2,1))</f>
        <v>1</v>
      </c>
    </row>
    <row r="2125">
      <c r="A2125" t="str">
        <v>R-02124</v>
      </c>
      <c r="B2125" t="str">
        <v>S-0354</v>
      </c>
      <c r="C2125" t="str">
        <v>Data Integrity</v>
      </c>
      <c r="D2125" t="str">
        <v>EDC query resolution time above sponsor benchmark historically</v>
      </c>
      <c r="E2125" t="str">
        <v>Medium</v>
      </c>
      <c r="F2125" t="str">
        <v>Medium</v>
      </c>
      <c r="G2125" t="str">
        <f>INDEX(Risk_Matrix!$B$2:$D$4,MATCH(E2125,Risk_Matrix!$A$2:$A$4,0),MATCH(F2125,Risk_Matrix!$B$1:$D$1,0))</f>
        <v>Medium</v>
      </c>
      <c r="H2125" s="1">
        <v>46148</v>
      </c>
      <c r="I2125" t="str">
        <v>Closed</v>
      </c>
      <c r="J2125" t="str">
        <v>Issue closed out following corrective action</v>
      </c>
      <c r="K2125" t="str">
        <v>Data Management Lead</v>
      </c>
      <c r="L2125">
        <f>IF(G2125="High",3,IF(G2125="Medium",2,1))</f>
        <v>2</v>
      </c>
    </row>
    <row r="2126">
      <c r="A2126" t="str">
        <v>R-02125</v>
      </c>
      <c r="B2126" t="str">
        <v>S-0355</v>
      </c>
      <c r="C2126" t="str">
        <v>Operational</v>
      </c>
      <c r="D2126" t="str">
        <v>Key equipment calibration/certification renewal pending</v>
      </c>
      <c r="E2126" t="str">
        <v>Low</v>
      </c>
      <c r="F2126" t="str">
        <v>Low</v>
      </c>
      <c r="G2126" t="str">
        <f>INDEX(Risk_Matrix!$B$2:$D$4,MATCH(E2126,Risk_Matrix!$A$2:$A$4,0),MATCH(F2126,Risk_Matrix!$B$1:$D$1,0))</f>
        <v>Low</v>
      </c>
      <c r="H2126" s="1">
        <v>46140</v>
      </c>
      <c r="I2126" t="str">
        <v>Closed</v>
      </c>
      <c r="J2126" t="str">
        <v>Resolved; no further action required</v>
      </c>
      <c r="K2126" t="str">
        <v>Clinical Ops Manager</v>
      </c>
      <c r="L2126">
        <f>IF(G2126="High",3,IF(G2126="Medium",2,1))</f>
        <v>1</v>
      </c>
    </row>
    <row r="2127">
      <c r="A2127" t="str">
        <v>R-02126</v>
      </c>
      <c r="B2127" t="str">
        <v>S-0355</v>
      </c>
      <c r="C2127" t="str">
        <v>Compliance</v>
      </c>
      <c r="D2127" t="str">
        <v>Prior regulatory inspection finding not yet fully closed out</v>
      </c>
      <c r="E2127" t="str">
        <v>Low</v>
      </c>
      <c r="F2127" t="str">
        <v>Low</v>
      </c>
      <c r="G2127" t="str">
        <f>INDEX(Risk_Matrix!$B$2:$D$4,MATCH(E2127,Risk_Matrix!$A$2:$A$4,0),MATCH(F2127,Risk_Matrix!$B$1:$D$1,0))</f>
        <v>Low</v>
      </c>
      <c r="H2127" s="1">
        <v>46068</v>
      </c>
      <c r="I2127" t="str">
        <v>Closed</v>
      </c>
      <c r="J2127" t="str">
        <v>Issue closed out following corrective action</v>
      </c>
      <c r="K2127" t="str">
        <v>Regulatory Affairs Lead</v>
      </c>
      <c r="L2127">
        <f>IF(G2127="High",3,IF(G2127="Medium",2,1))</f>
        <v>1</v>
      </c>
    </row>
    <row r="2128">
      <c r="A2128" t="str">
        <v>R-02127</v>
      </c>
      <c r="B2128" t="str">
        <v>S-0355</v>
      </c>
      <c r="C2128" t="str">
        <v>Enrollment</v>
      </c>
      <c r="D2128" t="str">
        <v>Screen failure rate above regional average in past studies</v>
      </c>
      <c r="E2128" t="str">
        <v>High</v>
      </c>
      <c r="F2128" t="str">
        <v>Low</v>
      </c>
      <c r="G2128" t="str">
        <f>INDEX(Risk_Matrix!$B$2:$D$4,MATCH(E2128,Risk_Matrix!$A$2:$A$4,0),MATCH(F2128,Risk_Matrix!$B$1:$D$1,0))</f>
        <v>Medium</v>
      </c>
      <c r="H2128" s="1">
        <v>46104</v>
      </c>
      <c r="I2128" t="str">
        <v>Monitoring</v>
      </c>
      <c r="J2128" t="str">
        <v>Tracking indicator reviewed at each monitoring visit</v>
      </c>
      <c r="K2128" t="str">
        <v>Study Start-Up Specialist</v>
      </c>
      <c r="L2128">
        <f>IF(G2128="High",3,IF(G2128="Medium",2,1))</f>
        <v>2</v>
      </c>
    </row>
    <row r="2129">
      <c r="A2129" t="str">
        <v>R-02128</v>
      </c>
      <c r="B2129" t="str">
        <v>S-0355</v>
      </c>
      <c r="C2129" t="str">
        <v>Competitive</v>
      </c>
      <c r="D2129" t="str">
        <v>Shared patient pool with an adjacent high-volume site</v>
      </c>
      <c r="E2129" t="str">
        <v>Medium</v>
      </c>
      <c r="F2129" t="str">
        <v>High</v>
      </c>
      <c r="G2129" t="str">
        <f>INDEX(Risk_Matrix!$B$2:$D$4,MATCH(E2129,Risk_Matrix!$A$2:$A$4,0),MATCH(F2129,Risk_Matrix!$B$1:$D$1,0))</f>
        <v>High</v>
      </c>
      <c r="H2129" s="1">
        <v>46228</v>
      </c>
      <c r="I2129" t="str">
        <v>Open</v>
      </c>
      <c r="J2129" t="str">
        <v>Action plan pending sponsor/site review</v>
      </c>
      <c r="K2129" t="str">
        <v>Regulatory Affairs Lead</v>
      </c>
      <c r="L2129">
        <f>IF(G2129="High",3,IF(G2129="Medium",2,1))</f>
        <v>3</v>
      </c>
    </row>
    <row r="2130">
      <c r="A2130" t="str">
        <v>R-02129</v>
      </c>
      <c r="B2130" t="str">
        <v>S-0355</v>
      </c>
      <c r="C2130" t="str">
        <v>Regulatory</v>
      </c>
      <c r="D2130" t="str">
        <v>Recent local regulatory policy change may affect approval timeline</v>
      </c>
      <c r="E2130" t="str">
        <v>Low</v>
      </c>
      <c r="F2130" t="str">
        <v>Low</v>
      </c>
      <c r="G2130" t="str">
        <f>INDEX(Risk_Matrix!$B$2:$D$4,MATCH(E2130,Risk_Matrix!$A$2:$A$4,0),MATCH(F2130,Risk_Matrix!$B$1:$D$1,0))</f>
        <v>Low</v>
      </c>
      <c r="H2130" s="1">
        <v>46104</v>
      </c>
      <c r="I2130" t="str">
        <v>Monitoring</v>
      </c>
      <c r="J2130" t="str">
        <v>Under active monitoring; escalate if trend worsens</v>
      </c>
      <c r="K2130" t="str">
        <v>Study Start-Up Specialist</v>
      </c>
      <c r="L2130">
        <f>IF(G2130="High",3,IF(G2130="Medium",2,1))</f>
        <v>1</v>
      </c>
    </row>
    <row r="2131">
      <c r="A2131" t="str">
        <v>R-02130</v>
      </c>
      <c r="B2131" t="str">
        <v>S-0355</v>
      </c>
      <c r="C2131" t="str">
        <v>Data Integrity</v>
      </c>
      <c r="D2131" t="str">
        <v>Source data verification gap flagged in a previous monitoring visit</v>
      </c>
      <c r="E2131" t="str">
        <v>Low</v>
      </c>
      <c r="F2131" t="str">
        <v>Low</v>
      </c>
      <c r="G2131" t="str">
        <f>INDEX(Risk_Matrix!$B$2:$D$4,MATCH(E2131,Risk_Matrix!$A$2:$A$4,0),MATCH(F2131,Risk_Matrix!$B$1:$D$1,0))</f>
        <v>Low</v>
      </c>
      <c r="H2131" s="1">
        <v>46147</v>
      </c>
      <c r="I2131" t="str">
        <v>Monitoring</v>
      </c>
      <c r="J2131" t="str">
        <v>Tracking indicator reviewed at each monitoring visit</v>
      </c>
      <c r="K2131" t="str">
        <v>Data Management Lead</v>
      </c>
      <c r="L2131">
        <f>IF(G2131="High",3,IF(G2131="Medium",2,1))</f>
        <v>1</v>
      </c>
    </row>
    <row r="2132">
      <c r="A2132" t="str">
        <v>R-02131</v>
      </c>
      <c r="B2132" t="str">
        <v>S-0356</v>
      </c>
      <c r="C2132" t="str">
        <v>Operational</v>
      </c>
      <c r="D2132" t="str">
        <v>Key equipment calibration/certification renewal pending</v>
      </c>
      <c r="E2132" t="str">
        <v>Low</v>
      </c>
      <c r="F2132" t="str">
        <v>Low</v>
      </c>
      <c r="G2132" t="str">
        <f>INDEX(Risk_Matrix!$B$2:$D$4,MATCH(E2132,Risk_Matrix!$A$2:$A$4,0),MATCH(F2132,Risk_Matrix!$B$1:$D$1,0))</f>
        <v>Low</v>
      </c>
      <c r="H2132" s="1">
        <v>46069</v>
      </c>
      <c r="I2132" t="str">
        <v>Monitoring</v>
      </c>
      <c r="J2132" t="str">
        <v>Under active monitoring; escalate if trend worsens</v>
      </c>
      <c r="K2132" t="str">
        <v>Site Feasibility Lead</v>
      </c>
      <c r="L2132">
        <f>IF(G2132="High",3,IF(G2132="Medium",2,1))</f>
        <v>1</v>
      </c>
    </row>
    <row r="2133">
      <c r="A2133" t="str">
        <v>R-02132</v>
      </c>
      <c r="B2133" t="str">
        <v>S-0356</v>
      </c>
      <c r="C2133" t="str">
        <v>Compliance</v>
      </c>
      <c r="D2133" t="str">
        <v>GCP refresher training overdue for part of site staff</v>
      </c>
      <c r="E2133" t="str">
        <v>Low</v>
      </c>
      <c r="F2133" t="str">
        <v>Low</v>
      </c>
      <c r="G2133" t="str">
        <f>INDEX(Risk_Matrix!$B$2:$D$4,MATCH(E2133,Risk_Matrix!$A$2:$A$4,0),MATCH(F2133,Risk_Matrix!$B$1:$D$1,0))</f>
        <v>Low</v>
      </c>
      <c r="H2133" s="1">
        <v>46188</v>
      </c>
      <c r="I2133" t="str">
        <v>Mitigated</v>
      </c>
      <c r="J2133" t="str">
        <v>Mitigation actions completed; residual risk accepted</v>
      </c>
      <c r="K2133" t="str">
        <v>Regulatory Affairs Lead</v>
      </c>
      <c r="L2133">
        <f>IF(G2133="High",3,IF(G2133="Medium",2,1))</f>
        <v>1</v>
      </c>
    </row>
    <row r="2134">
      <c r="A2134" t="str">
        <v>R-02133</v>
      </c>
      <c r="B2134" t="str">
        <v>S-0356</v>
      </c>
      <c r="C2134" t="str">
        <v>Enrollment</v>
      </c>
      <c r="D2134" t="str">
        <v>Patient travel distance may affect long-term retention</v>
      </c>
      <c r="E2134" t="str">
        <v>Medium</v>
      </c>
      <c r="F2134" t="str">
        <v>Medium</v>
      </c>
      <c r="G2134" t="str">
        <f>INDEX(Risk_Matrix!$B$2:$D$4,MATCH(E2134,Risk_Matrix!$A$2:$A$4,0),MATCH(F2134,Risk_Matrix!$B$1:$D$1,0))</f>
        <v>Medium</v>
      </c>
      <c r="H2134" s="1">
        <v>46162</v>
      </c>
      <c r="I2134" t="str">
        <v>Open</v>
      </c>
      <c r="J2134" t="str">
        <v>Mitigation plan to be defined during site initiation visit</v>
      </c>
      <c r="K2134" t="str">
        <v>Study Start-Up Specialist</v>
      </c>
      <c r="L2134">
        <f>IF(G2134="High",3,IF(G2134="Medium",2,1))</f>
        <v>2</v>
      </c>
    </row>
    <row r="2135">
      <c r="A2135" t="str">
        <v>R-02134</v>
      </c>
      <c r="B2135" t="str">
        <v>S-0356</v>
      </c>
      <c r="C2135" t="str">
        <v>Competitive</v>
      </c>
      <c r="D2135" t="str">
        <v>Overlapping investigator commitments across concurrent trials</v>
      </c>
      <c r="E2135" t="str">
        <v>High</v>
      </c>
      <c r="F2135" t="str">
        <v>High</v>
      </c>
      <c r="G2135" t="str">
        <f>INDEX(Risk_Matrix!$B$2:$D$4,MATCH(E2135,Risk_Matrix!$A$2:$A$4,0),MATCH(F2135,Risk_Matrix!$B$1:$D$1,0))</f>
        <v>High</v>
      </c>
      <c r="H2135" s="1">
        <v>46221</v>
      </c>
      <c r="I2135" t="str">
        <v>Open</v>
      </c>
      <c r="J2135" t="str">
        <v>Action plan pending sponsor/site review</v>
      </c>
      <c r="K2135" t="str">
        <v>Clinical Ops Manager</v>
      </c>
      <c r="L2135">
        <f>IF(G2135="High",3,IF(G2135="Medium",2,1))</f>
        <v>3</v>
      </c>
    </row>
    <row r="2136">
      <c r="A2136" t="str">
        <v>R-02135</v>
      </c>
      <c r="B2136" t="str">
        <v>S-0356</v>
      </c>
      <c r="C2136" t="str">
        <v>Regulatory</v>
      </c>
      <c r="D2136" t="str">
        <v>Import/customs license renewal pending for investigational product</v>
      </c>
      <c r="E2136" t="str">
        <v>Low</v>
      </c>
      <c r="F2136" t="str">
        <v>Low</v>
      </c>
      <c r="G2136" t="str">
        <f>INDEX(Risk_Matrix!$B$2:$D$4,MATCH(E2136,Risk_Matrix!$A$2:$A$4,0),MATCH(F2136,Risk_Matrix!$B$1:$D$1,0))</f>
        <v>Low</v>
      </c>
      <c r="H2136" s="1">
        <v>46179</v>
      </c>
      <c r="I2136" t="str">
        <v>Monitoring</v>
      </c>
      <c r="J2136" t="str">
        <v>Under active monitoring; escalate if trend worsens</v>
      </c>
      <c r="K2136" t="str">
        <v>Regulatory Affairs Lead</v>
      </c>
      <c r="L2136">
        <f>IF(G2136="High",3,IF(G2136="Medium",2,1))</f>
        <v>1</v>
      </c>
    </row>
    <row r="2137">
      <c r="A2137" t="str">
        <v>R-02136</v>
      </c>
      <c r="B2137" t="str">
        <v>S-0356</v>
      </c>
      <c r="C2137" t="str">
        <v>Data Integrity</v>
      </c>
      <c r="D2137" t="str">
        <v>Source data verification gap flagged in a previous monitoring visit</v>
      </c>
      <c r="E2137" t="str">
        <v>Low</v>
      </c>
      <c r="F2137" t="str">
        <v>Low</v>
      </c>
      <c r="G2137" t="str">
        <f>INDEX(Risk_Matrix!$B$2:$D$4,MATCH(E2137,Risk_Matrix!$A$2:$A$4,0),MATCH(F2137,Risk_Matrix!$B$1:$D$1,0))</f>
        <v>Low</v>
      </c>
      <c r="H2137" s="1">
        <v>46164</v>
      </c>
      <c r="I2137" t="str">
        <v>Open</v>
      </c>
      <c r="J2137" t="str">
        <v>Mitigation plan to be defined during site initiation visit</v>
      </c>
      <c r="K2137" t="str">
        <v>Data Management Lead</v>
      </c>
      <c r="L2137">
        <f>IF(G2137="High",3,IF(G2137="Medium",2,1))</f>
        <v>1</v>
      </c>
    </row>
    <row r="2138">
      <c r="A2138" t="str">
        <v>R-02137</v>
      </c>
      <c r="B2138" t="str">
        <v>S-0357</v>
      </c>
      <c r="C2138" t="str">
        <v>Operational</v>
      </c>
      <c r="D2138" t="str">
        <v>Key equipment calibration/certification renewal pending</v>
      </c>
      <c r="E2138" t="str">
        <v>Low</v>
      </c>
      <c r="F2138" t="str">
        <v>Low</v>
      </c>
      <c r="G2138" t="str">
        <f>INDEX(Risk_Matrix!$B$2:$D$4,MATCH(E2138,Risk_Matrix!$A$2:$A$4,0),MATCH(F2138,Risk_Matrix!$B$1:$D$1,0))</f>
        <v>Low</v>
      </c>
      <c r="H2138" s="1">
        <v>46146</v>
      </c>
      <c r="I2138" t="str">
        <v>Mitigated</v>
      </c>
      <c r="J2138" t="str">
        <v>Corrective action implemented; monitored at next visit</v>
      </c>
      <c r="K2138" t="str">
        <v>Site Feasibility Lead</v>
      </c>
      <c r="L2138">
        <f>IF(G2138="High",3,IF(G2138="Medium",2,1))</f>
        <v>1</v>
      </c>
    </row>
    <row r="2139">
      <c r="A2139" t="str">
        <v>R-02138</v>
      </c>
      <c r="B2139" t="str">
        <v>S-0357</v>
      </c>
      <c r="C2139" t="str">
        <v>Compliance</v>
      </c>
      <c r="D2139" t="str">
        <v>Informed consent documentation gap flagged in last internal audit</v>
      </c>
      <c r="E2139" t="str">
        <v>Medium</v>
      </c>
      <c r="F2139" t="str">
        <v>Medium</v>
      </c>
      <c r="G2139" t="str">
        <f>INDEX(Risk_Matrix!$B$2:$D$4,MATCH(E2139,Risk_Matrix!$A$2:$A$4,0),MATCH(F2139,Risk_Matrix!$B$1:$D$1,0))</f>
        <v>Medium</v>
      </c>
      <c r="H2139" s="1">
        <v>46056</v>
      </c>
      <c r="I2139" t="str">
        <v>Mitigated</v>
      </c>
      <c r="J2139" t="str">
        <v>Corrective action implemented; monitored at next visit</v>
      </c>
      <c r="K2139" t="str">
        <v>Regulatory Affairs Lead</v>
      </c>
      <c r="L2139">
        <f>IF(G2139="High",3,IF(G2139="Medium",2,1))</f>
        <v>2</v>
      </c>
    </row>
    <row r="2140">
      <c r="A2140" t="str">
        <v>R-02139</v>
      </c>
      <c r="B2140" t="str">
        <v>S-0357</v>
      </c>
      <c r="C2140" t="str">
        <v>Enrollment</v>
      </c>
      <c r="D2140" t="str">
        <v>Patient travel distance may affect long-term retention</v>
      </c>
      <c r="E2140" t="str">
        <v>Medium</v>
      </c>
      <c r="F2140" t="str">
        <v>Medium</v>
      </c>
      <c r="G2140" t="str">
        <f>INDEX(Risk_Matrix!$B$2:$D$4,MATCH(E2140,Risk_Matrix!$A$2:$A$4,0),MATCH(F2140,Risk_Matrix!$B$1:$D$1,0))</f>
        <v>Medium</v>
      </c>
      <c r="H2140" s="1">
        <v>46102</v>
      </c>
      <c r="I2140" t="str">
        <v>Mitigated</v>
      </c>
      <c r="J2140" t="str">
        <v>Mitigation actions completed; residual risk accepted</v>
      </c>
      <c r="K2140" t="str">
        <v>Site Feasibility Lead</v>
      </c>
      <c r="L2140">
        <f>IF(G2140="High",3,IF(G2140="Medium",2,1))</f>
        <v>2</v>
      </c>
    </row>
    <row r="2141">
      <c r="A2141" t="str">
        <v>R-02140</v>
      </c>
      <c r="B2141" t="str">
        <v>S-0357</v>
      </c>
      <c r="C2141" t="str">
        <v>Competitive</v>
      </c>
      <c r="D2141" t="str">
        <v>Overlapping investigator commitments across concurrent trials</v>
      </c>
      <c r="E2141" t="str">
        <v>Low</v>
      </c>
      <c r="F2141" t="str">
        <v>Medium</v>
      </c>
      <c r="G2141" t="str">
        <f>INDEX(Risk_Matrix!$B$2:$D$4,MATCH(E2141,Risk_Matrix!$A$2:$A$4,0),MATCH(F2141,Risk_Matrix!$B$1:$D$1,0))</f>
        <v>Low</v>
      </c>
      <c r="H2141" s="1">
        <v>46165</v>
      </c>
      <c r="I2141" t="str">
        <v>Mitigated</v>
      </c>
      <c r="J2141" t="str">
        <v>Corrective action implemented; monitored at next visit</v>
      </c>
      <c r="K2141" t="str">
        <v>Clinical Ops Manager</v>
      </c>
      <c r="L2141">
        <f>IF(G2141="High",3,IF(G2141="Medium",2,1))</f>
        <v>1</v>
      </c>
    </row>
    <row r="2142">
      <c r="A2142" t="str">
        <v>R-02141</v>
      </c>
      <c r="B2142" t="str">
        <v>S-0357</v>
      </c>
      <c r="C2142" t="str">
        <v>Regulatory</v>
      </c>
      <c r="D2142" t="str">
        <v>Recent local regulatory policy change may affect approval timeline</v>
      </c>
      <c r="E2142" t="str">
        <v>Low</v>
      </c>
      <c r="F2142" t="str">
        <v>Medium</v>
      </c>
      <c r="G2142" t="str">
        <f>INDEX(Risk_Matrix!$B$2:$D$4,MATCH(E2142,Risk_Matrix!$A$2:$A$4,0),MATCH(F2142,Risk_Matrix!$B$1:$D$1,0))</f>
        <v>Low</v>
      </c>
      <c r="H2142" s="1">
        <v>46205</v>
      </c>
      <c r="I2142" t="str">
        <v>Open</v>
      </c>
      <c r="J2142" t="str">
        <v>Action plan pending sponsor/site review</v>
      </c>
      <c r="K2142" t="str">
        <v>Study Start-Up Specialist</v>
      </c>
      <c r="L2142">
        <f>IF(G2142="High",3,IF(G2142="Medium",2,1))</f>
        <v>1</v>
      </c>
    </row>
    <row r="2143">
      <c r="A2143" t="str">
        <v>R-02142</v>
      </c>
      <c r="B2143" t="str">
        <v>S-0357</v>
      </c>
      <c r="C2143" t="str">
        <v>Data Integrity</v>
      </c>
      <c r="D2143" t="str">
        <v>Source data verification gap flagged in a previous monitoring visit</v>
      </c>
      <c r="E2143" t="str">
        <v>Low</v>
      </c>
      <c r="F2143" t="str">
        <v>High</v>
      </c>
      <c r="G2143" t="str">
        <f>INDEX(Risk_Matrix!$B$2:$D$4,MATCH(E2143,Risk_Matrix!$A$2:$A$4,0),MATCH(F2143,Risk_Matrix!$B$1:$D$1,0))</f>
        <v>Medium</v>
      </c>
      <c r="H2143" s="1">
        <v>46066</v>
      </c>
      <c r="I2143" t="str">
        <v>Monitoring</v>
      </c>
      <c r="J2143" t="str">
        <v>Under active monitoring; escalate if trend worsens</v>
      </c>
      <c r="K2143" t="str">
        <v>Data Management Lead</v>
      </c>
      <c r="L2143">
        <f>IF(G2143="High",3,IF(G2143="Medium",2,1))</f>
        <v>2</v>
      </c>
    </row>
    <row r="2144">
      <c r="A2144" t="str">
        <v>R-02143</v>
      </c>
      <c r="B2144" t="str">
        <v>S-0358</v>
      </c>
      <c r="C2144" t="str">
        <v>Operational</v>
      </c>
      <c r="D2144" t="str">
        <v>Backup power/generator certification not yet confirmed</v>
      </c>
      <c r="E2144" t="str">
        <v>Low</v>
      </c>
      <c r="F2144" t="str">
        <v>Low</v>
      </c>
      <c r="G2144" t="str">
        <f>INDEX(Risk_Matrix!$B$2:$D$4,MATCH(E2144,Risk_Matrix!$A$2:$A$4,0),MATCH(F2144,Risk_Matrix!$B$1:$D$1,0))</f>
        <v>Low</v>
      </c>
      <c r="H2144" s="1">
        <v>46142</v>
      </c>
      <c r="I2144" t="str">
        <v>Monitoring</v>
      </c>
      <c r="J2144" t="str">
        <v>Tracking indicator reviewed at each monitoring visit</v>
      </c>
      <c r="K2144" t="str">
        <v>Clinical Ops Manager</v>
      </c>
      <c r="L2144">
        <f>IF(G2144="High",3,IF(G2144="Medium",2,1))</f>
        <v>1</v>
      </c>
    </row>
    <row r="2145">
      <c r="A2145" t="str">
        <v>R-02144</v>
      </c>
      <c r="B2145" t="str">
        <v>S-0358</v>
      </c>
      <c r="C2145" t="str">
        <v>Compliance</v>
      </c>
      <c r="D2145" t="str">
        <v>Minor protocol deviation noted in a prior trial at this site</v>
      </c>
      <c r="E2145" t="str">
        <v>Low</v>
      </c>
      <c r="F2145" t="str">
        <v>Low</v>
      </c>
      <c r="G2145" t="str">
        <f>INDEX(Risk_Matrix!$B$2:$D$4,MATCH(E2145,Risk_Matrix!$A$2:$A$4,0),MATCH(F2145,Risk_Matrix!$B$1:$D$1,0))</f>
        <v>Low</v>
      </c>
      <c r="H2145" s="1">
        <v>46237</v>
      </c>
      <c r="I2145" t="str">
        <v>Monitoring</v>
      </c>
      <c r="J2145" t="str">
        <v>Tracking indicator reviewed at each monitoring visit</v>
      </c>
      <c r="K2145" t="str">
        <v>Regulatory Affairs Lead</v>
      </c>
      <c r="L2145">
        <f>IF(G2145="High",3,IF(G2145="Medium",2,1))</f>
        <v>1</v>
      </c>
    </row>
    <row r="2146">
      <c r="A2146" t="str">
        <v>R-02145</v>
      </c>
      <c r="B2146" t="str">
        <v>S-0358</v>
      </c>
      <c r="C2146" t="str">
        <v>Enrollment</v>
      </c>
      <c r="D2146" t="str">
        <v>Screen failure rate above regional average in past studies</v>
      </c>
      <c r="E2146" t="str">
        <v>Medium</v>
      </c>
      <c r="F2146" t="str">
        <v>Medium</v>
      </c>
      <c r="G2146" t="str">
        <f>INDEX(Risk_Matrix!$B$2:$D$4,MATCH(E2146,Risk_Matrix!$A$2:$A$4,0),MATCH(F2146,Risk_Matrix!$B$1:$D$1,0))</f>
        <v>Medium</v>
      </c>
      <c r="H2146" s="1">
        <v>46079</v>
      </c>
      <c r="I2146" t="str">
        <v>Mitigated</v>
      </c>
      <c r="J2146" t="str">
        <v>Corrective action implemented; monitored at next visit</v>
      </c>
      <c r="K2146" t="str">
        <v>Site Feasibility Lead</v>
      </c>
      <c r="L2146">
        <f>IF(G2146="High",3,IF(G2146="Medium",2,1))</f>
        <v>2</v>
      </c>
    </row>
    <row r="2147">
      <c r="A2147" t="str">
        <v>R-02146</v>
      </c>
      <c r="B2147" t="str">
        <v>S-0358</v>
      </c>
      <c r="C2147" t="str">
        <v>Competitive</v>
      </c>
      <c r="D2147" t="str">
        <v>Overlapping investigator commitments across concurrent trials</v>
      </c>
      <c r="E2147" t="str">
        <v>High</v>
      </c>
      <c r="F2147" t="str">
        <v>Medium</v>
      </c>
      <c r="G2147" t="str">
        <f>INDEX(Risk_Matrix!$B$2:$D$4,MATCH(E2147,Risk_Matrix!$A$2:$A$4,0),MATCH(F2147,Risk_Matrix!$B$1:$D$1,0))</f>
        <v>High</v>
      </c>
      <c r="H2147" s="1">
        <v>46212</v>
      </c>
      <c r="I2147" t="str">
        <v>Open</v>
      </c>
      <c r="J2147" t="str">
        <v>Action plan pending sponsor/site review</v>
      </c>
      <c r="K2147" t="str">
        <v>Clinical Ops Manager</v>
      </c>
      <c r="L2147">
        <f>IF(G2147="High",3,IF(G2147="Medium",2,1))</f>
        <v>3</v>
      </c>
    </row>
    <row r="2148">
      <c r="A2148" t="str">
        <v>R-02147</v>
      </c>
      <c r="B2148" t="str">
        <v>S-0358</v>
      </c>
      <c r="C2148" t="str">
        <v>Regulatory</v>
      </c>
      <c r="D2148" t="str">
        <v>Import/customs license renewal pending for investigational product</v>
      </c>
      <c r="E2148" t="str">
        <v>Low</v>
      </c>
      <c r="F2148" t="str">
        <v>Low</v>
      </c>
      <c r="G2148" t="str">
        <f>INDEX(Risk_Matrix!$B$2:$D$4,MATCH(E2148,Risk_Matrix!$A$2:$A$4,0),MATCH(F2148,Risk_Matrix!$B$1:$D$1,0))</f>
        <v>Low</v>
      </c>
      <c r="H2148" s="1">
        <v>46137</v>
      </c>
      <c r="I2148" t="str">
        <v>Monitoring</v>
      </c>
      <c r="J2148" t="str">
        <v>Tracking indicator reviewed at each monitoring visit</v>
      </c>
      <c r="K2148" t="str">
        <v>Regulatory Affairs Lead</v>
      </c>
      <c r="L2148">
        <f>IF(G2148="High",3,IF(G2148="Medium",2,1))</f>
        <v>1</v>
      </c>
    </row>
    <row r="2149">
      <c r="A2149" t="str">
        <v>R-02148</v>
      </c>
      <c r="B2149" t="str">
        <v>S-0358</v>
      </c>
      <c r="C2149" t="str">
        <v>Data Integrity</v>
      </c>
      <c r="D2149" t="str">
        <v>Site is new to the sponsor's EDC platform, limited track record</v>
      </c>
      <c r="E2149" t="str">
        <v>Low</v>
      </c>
      <c r="F2149" t="str">
        <v>Medium</v>
      </c>
      <c r="G2149" t="str">
        <f>INDEX(Risk_Matrix!$B$2:$D$4,MATCH(E2149,Risk_Matrix!$A$2:$A$4,0),MATCH(F2149,Risk_Matrix!$B$1:$D$1,0))</f>
        <v>Low</v>
      </c>
      <c r="H2149" s="1">
        <v>46220</v>
      </c>
      <c r="I2149" t="str">
        <v>Monitoring</v>
      </c>
      <c r="J2149" t="str">
        <v>Under active monitoring; escalate if trend worsens</v>
      </c>
      <c r="K2149" t="str">
        <v>Data Management Lead</v>
      </c>
      <c r="L2149">
        <f>IF(G2149="High",3,IF(G2149="Medium",2,1))</f>
        <v>1</v>
      </c>
    </row>
    <row r="2150">
      <c r="A2150" t="str">
        <v>R-02149</v>
      </c>
      <c r="B2150" t="str">
        <v>S-0359</v>
      </c>
      <c r="C2150" t="str">
        <v>Operational</v>
      </c>
      <c r="D2150" t="str">
        <v>Backup power/generator certification not yet confirmed</v>
      </c>
      <c r="E2150" t="str">
        <v>Low</v>
      </c>
      <c r="F2150" t="str">
        <v>Low</v>
      </c>
      <c r="G2150" t="str">
        <f>INDEX(Risk_Matrix!$B$2:$D$4,MATCH(E2150,Risk_Matrix!$A$2:$A$4,0),MATCH(F2150,Risk_Matrix!$B$1:$D$1,0))</f>
        <v>Low</v>
      </c>
      <c r="H2150" s="1">
        <v>46154</v>
      </c>
      <c r="I2150" t="str">
        <v>Open</v>
      </c>
      <c r="J2150" t="str">
        <v>Action plan pending sponsor/site review</v>
      </c>
      <c r="K2150" t="str">
        <v>Site Feasibility Lead</v>
      </c>
      <c r="L2150">
        <f>IF(G2150="High",3,IF(G2150="Medium",2,1))</f>
        <v>1</v>
      </c>
    </row>
    <row r="2151">
      <c r="A2151" t="str">
        <v>R-02150</v>
      </c>
      <c r="B2151" t="str">
        <v>S-0359</v>
      </c>
      <c r="C2151" t="str">
        <v>Compliance</v>
      </c>
      <c r="D2151" t="str">
        <v>Minor protocol deviation noted in a prior trial at this site</v>
      </c>
      <c r="E2151" t="str">
        <v>Low</v>
      </c>
      <c r="F2151" t="str">
        <v>Low</v>
      </c>
      <c r="G2151" t="str">
        <f>INDEX(Risk_Matrix!$B$2:$D$4,MATCH(E2151,Risk_Matrix!$A$2:$A$4,0),MATCH(F2151,Risk_Matrix!$B$1:$D$1,0))</f>
        <v>Low</v>
      </c>
      <c r="H2151" s="1">
        <v>46063</v>
      </c>
      <c r="I2151" t="str">
        <v>Mitigated</v>
      </c>
      <c r="J2151" t="str">
        <v>Corrective action implemented; monitored at next visit</v>
      </c>
      <c r="K2151" t="str">
        <v>Data Management Lead</v>
      </c>
      <c r="L2151">
        <f>IF(G2151="High",3,IF(G2151="Medium",2,1))</f>
        <v>1</v>
      </c>
    </row>
    <row r="2152">
      <c r="A2152" t="str">
        <v>R-02151</v>
      </c>
      <c r="B2152" t="str">
        <v>S-0359</v>
      </c>
      <c r="C2152" t="str">
        <v>Enrollment</v>
      </c>
      <c r="D2152" t="str">
        <v>Screen failure rate above regional average in past studies</v>
      </c>
      <c r="E2152" t="str">
        <v>Medium</v>
      </c>
      <c r="F2152" t="str">
        <v>Low</v>
      </c>
      <c r="G2152" t="str">
        <f>INDEX(Risk_Matrix!$B$2:$D$4,MATCH(E2152,Risk_Matrix!$A$2:$A$4,0),MATCH(F2152,Risk_Matrix!$B$1:$D$1,0))</f>
        <v>Low</v>
      </c>
      <c r="H2152" s="1">
        <v>46187</v>
      </c>
      <c r="I2152" t="str">
        <v>Monitoring</v>
      </c>
      <c r="J2152" t="str">
        <v>Under active monitoring; escalate if trend worsens</v>
      </c>
      <c r="K2152" t="str">
        <v>Study Start-Up Specialist</v>
      </c>
      <c r="L2152">
        <f>IF(G2152="High",3,IF(G2152="Medium",2,1))</f>
        <v>1</v>
      </c>
    </row>
    <row r="2153">
      <c r="A2153" t="str">
        <v>R-02152</v>
      </c>
      <c r="B2153" t="str">
        <v>S-0359</v>
      </c>
      <c r="C2153" t="str">
        <v>Competitive</v>
      </c>
      <c r="D2153" t="str">
        <v>Shared patient pool with an adjacent high-volume site</v>
      </c>
      <c r="E2153" t="str">
        <v>Medium</v>
      </c>
      <c r="F2153" t="str">
        <v>Low</v>
      </c>
      <c r="G2153" t="str">
        <f>INDEX(Risk_Matrix!$B$2:$D$4,MATCH(E2153,Risk_Matrix!$A$2:$A$4,0),MATCH(F2153,Risk_Matrix!$B$1:$D$1,0))</f>
        <v>Low</v>
      </c>
      <c r="H2153" s="1">
        <v>46232</v>
      </c>
      <c r="I2153" t="str">
        <v>Open</v>
      </c>
      <c r="J2153" t="str">
        <v>Action plan pending sponsor/site review</v>
      </c>
      <c r="K2153" t="str">
        <v>Clinical Ops Manager</v>
      </c>
      <c r="L2153">
        <f>IF(G2153="High",3,IF(G2153="Medium",2,1))</f>
        <v>1</v>
      </c>
    </row>
    <row r="2154">
      <c r="A2154" t="str">
        <v>R-02153</v>
      </c>
      <c r="B2154" t="str">
        <v>S-0359</v>
      </c>
      <c r="C2154" t="str">
        <v>Regulatory</v>
      </c>
      <c r="D2154" t="str">
        <v>Local ethics committee review queue longer than regional average</v>
      </c>
      <c r="E2154" t="str">
        <v>Low</v>
      </c>
      <c r="F2154" t="str">
        <v>Low</v>
      </c>
      <c r="G2154" t="str">
        <f>INDEX(Risk_Matrix!$B$2:$D$4,MATCH(E2154,Risk_Matrix!$A$2:$A$4,0),MATCH(F2154,Risk_Matrix!$B$1:$D$1,0))</f>
        <v>Low</v>
      </c>
      <c r="H2154" s="1">
        <v>46215</v>
      </c>
      <c r="I2154" t="str">
        <v>Monitoring</v>
      </c>
      <c r="J2154" t="str">
        <v>Under active monitoring; escalate if trend worsens</v>
      </c>
      <c r="K2154" t="str">
        <v>Regulatory Affairs Lead</v>
      </c>
      <c r="L2154">
        <f>IF(G2154="High",3,IF(G2154="Medium",2,1))</f>
        <v>1</v>
      </c>
    </row>
    <row r="2155">
      <c r="A2155" t="str">
        <v>R-02154</v>
      </c>
      <c r="B2155" t="str">
        <v>S-0359</v>
      </c>
      <c r="C2155" t="str">
        <v>Data Integrity</v>
      </c>
      <c r="D2155" t="str">
        <v>Source data verification gap flagged in a previous monitoring visit</v>
      </c>
      <c r="E2155" t="str">
        <v>Low</v>
      </c>
      <c r="F2155" t="str">
        <v>Medium</v>
      </c>
      <c r="G2155" t="str">
        <f>INDEX(Risk_Matrix!$B$2:$D$4,MATCH(E2155,Risk_Matrix!$A$2:$A$4,0),MATCH(F2155,Risk_Matrix!$B$1:$D$1,0))</f>
        <v>Low</v>
      </c>
      <c r="H2155" s="1">
        <v>46085</v>
      </c>
      <c r="I2155" t="str">
        <v>Closed</v>
      </c>
      <c r="J2155" t="str">
        <v>Issue closed out following corrective action</v>
      </c>
      <c r="K2155" t="str">
        <v>Data Management Lead</v>
      </c>
      <c r="L2155">
        <f>IF(G2155="High",3,IF(G2155="Medium",2,1))</f>
        <v>1</v>
      </c>
    </row>
    <row r="2156">
      <c r="A2156" t="str">
        <v>R-02155</v>
      </c>
      <c r="B2156" t="str">
        <v>S-0360</v>
      </c>
      <c r="C2156" t="str">
        <v>Operational</v>
      </c>
      <c r="D2156" t="str">
        <v>Clinical coordinator role currently open, may delay start-up</v>
      </c>
      <c r="E2156" t="str">
        <v>Low</v>
      </c>
      <c r="F2156" t="str">
        <v>Low</v>
      </c>
      <c r="G2156" t="str">
        <f>INDEX(Risk_Matrix!$B$2:$D$4,MATCH(E2156,Risk_Matrix!$A$2:$A$4,0),MATCH(F2156,Risk_Matrix!$B$1:$D$1,0))</f>
        <v>Low</v>
      </c>
      <c r="H2156" s="1">
        <v>46156</v>
      </c>
      <c r="I2156" t="str">
        <v>Open</v>
      </c>
      <c r="J2156" t="str">
        <v>Mitigation plan to be defined during site initiation visit</v>
      </c>
      <c r="K2156" t="str">
        <v>Site Feasibility Lead</v>
      </c>
      <c r="L2156">
        <f>IF(G2156="High",3,IF(G2156="Medium",2,1))</f>
        <v>1</v>
      </c>
    </row>
    <row r="2157">
      <c r="A2157" t="str">
        <v>R-02156</v>
      </c>
      <c r="B2157" t="str">
        <v>S-0360</v>
      </c>
      <c r="C2157" t="str">
        <v>Compliance</v>
      </c>
      <c r="D2157" t="str">
        <v>Informed consent documentation gap flagged in last internal audit</v>
      </c>
      <c r="E2157" t="str">
        <v>High</v>
      </c>
      <c r="F2157" t="str">
        <v>Medium</v>
      </c>
      <c r="G2157" t="str">
        <f>INDEX(Risk_Matrix!$B$2:$D$4,MATCH(E2157,Risk_Matrix!$A$2:$A$4,0),MATCH(F2157,Risk_Matrix!$B$1:$D$1,0))</f>
        <v>High</v>
      </c>
      <c r="H2157" s="1">
        <v>46185</v>
      </c>
      <c r="I2157" t="str">
        <v>Open</v>
      </c>
      <c r="J2157" t="str">
        <v>Mitigation plan to be defined during site initiation visit</v>
      </c>
      <c r="K2157" t="str">
        <v>Data Management Lead</v>
      </c>
      <c r="L2157">
        <f>IF(G2157="High",3,IF(G2157="Medium",2,1))</f>
        <v>3</v>
      </c>
    </row>
    <row r="2158">
      <c r="A2158" t="str">
        <v>R-02157</v>
      </c>
      <c r="B2158" t="str">
        <v>S-0360</v>
      </c>
      <c r="C2158" t="str">
        <v>Enrollment</v>
      </c>
      <c r="D2158" t="str">
        <v>Historical seasonal enrollment slowdown observed at this site</v>
      </c>
      <c r="E2158" t="str">
        <v>Medium</v>
      </c>
      <c r="F2158" t="str">
        <v>Low</v>
      </c>
      <c r="G2158" t="str">
        <f>INDEX(Risk_Matrix!$B$2:$D$4,MATCH(E2158,Risk_Matrix!$A$2:$A$4,0),MATCH(F2158,Risk_Matrix!$B$1:$D$1,0))</f>
        <v>Low</v>
      </c>
      <c r="H2158" s="1">
        <v>46189</v>
      </c>
      <c r="I2158" t="str">
        <v>Monitoring</v>
      </c>
      <c r="J2158" t="str">
        <v>Under active monitoring; escalate if trend worsens</v>
      </c>
      <c r="K2158" t="str">
        <v>Study Start-Up Specialist</v>
      </c>
      <c r="L2158">
        <f>IF(G2158="High",3,IF(G2158="Medium",2,1))</f>
        <v>1</v>
      </c>
    </row>
    <row r="2159">
      <c r="A2159" t="str">
        <v>R-02158</v>
      </c>
      <c r="B2159" t="str">
        <v>S-0360</v>
      </c>
      <c r="C2159" t="str">
        <v>Competitive</v>
      </c>
      <c r="D2159" t="str">
        <v>Overlapping investigator commitments across concurrent trials</v>
      </c>
      <c r="E2159" t="str">
        <v>High</v>
      </c>
      <c r="F2159" t="str">
        <v>Low</v>
      </c>
      <c r="G2159" t="str">
        <f>INDEX(Risk_Matrix!$B$2:$D$4,MATCH(E2159,Risk_Matrix!$A$2:$A$4,0),MATCH(F2159,Risk_Matrix!$B$1:$D$1,0))</f>
        <v>Medium</v>
      </c>
      <c r="H2159" s="1">
        <v>46162</v>
      </c>
      <c r="I2159" t="str">
        <v>Open</v>
      </c>
      <c r="J2159" t="str">
        <v>Action plan pending sponsor/site review</v>
      </c>
      <c r="K2159" t="str">
        <v>Clinical Ops Manager</v>
      </c>
      <c r="L2159">
        <f>IF(G2159="High",3,IF(G2159="Medium",2,1))</f>
        <v>2</v>
      </c>
    </row>
    <row r="2160">
      <c r="A2160" t="str">
        <v>R-02159</v>
      </c>
      <c r="B2160" t="str">
        <v>S-0360</v>
      </c>
      <c r="C2160" t="str">
        <v>Regulatory</v>
      </c>
      <c r="D2160" t="str">
        <v>Import/customs license renewal pending for investigational product</v>
      </c>
      <c r="E2160" t="str">
        <v>Medium</v>
      </c>
      <c r="F2160" t="str">
        <v>Low</v>
      </c>
      <c r="G2160" t="str">
        <f>INDEX(Risk_Matrix!$B$2:$D$4,MATCH(E2160,Risk_Matrix!$A$2:$A$4,0),MATCH(F2160,Risk_Matrix!$B$1:$D$1,0))</f>
        <v>Low</v>
      </c>
      <c r="H2160" s="1">
        <v>46074</v>
      </c>
      <c r="I2160" t="str">
        <v>Closed</v>
      </c>
      <c r="J2160" t="str">
        <v>Resolved; no further action required</v>
      </c>
      <c r="K2160" t="str">
        <v>Regulatory Affairs Lead</v>
      </c>
      <c r="L2160">
        <f>IF(G2160="High",3,IF(G2160="Medium",2,1))</f>
        <v>1</v>
      </c>
    </row>
    <row r="2161">
      <c r="A2161" t="str">
        <v>R-02160</v>
      </c>
      <c r="B2161" t="str">
        <v>S-0360</v>
      </c>
      <c r="C2161" t="str">
        <v>Data Integrity</v>
      </c>
      <c r="D2161" t="str">
        <v>Source data verification gap flagged in a previous monitoring visit</v>
      </c>
      <c r="E2161" t="str">
        <v>Medium</v>
      </c>
      <c r="F2161" t="str">
        <v>High</v>
      </c>
      <c r="G2161" t="str">
        <f>INDEX(Risk_Matrix!$B$2:$D$4,MATCH(E2161,Risk_Matrix!$A$2:$A$4,0),MATCH(F2161,Risk_Matrix!$B$1:$D$1,0))</f>
        <v>High</v>
      </c>
      <c r="H2161" s="1">
        <v>46089</v>
      </c>
      <c r="I2161" t="str">
        <v>Mitigated</v>
      </c>
      <c r="J2161" t="str">
        <v>Mitigation actions completed; residual risk accepted</v>
      </c>
      <c r="K2161" t="str">
        <v>Data Management Lead</v>
      </c>
      <c r="L2161">
        <f>IF(G2161="High",3,IF(G2161="Medium",2,1))</f>
        <v>3</v>
      </c>
    </row>
    <row r="2162">
      <c r="A2162" t="str">
        <v>R-02161</v>
      </c>
      <c r="B2162" t="str">
        <v>S-0361</v>
      </c>
      <c r="C2162" t="str">
        <v>Operational</v>
      </c>
      <c r="D2162" t="str">
        <v>Backup power/generator certification not yet confirmed</v>
      </c>
      <c r="E2162" t="str">
        <v>Medium</v>
      </c>
      <c r="F2162" t="str">
        <v>Medium</v>
      </c>
      <c r="G2162" t="str">
        <f>INDEX(Risk_Matrix!$B$2:$D$4,MATCH(E2162,Risk_Matrix!$A$2:$A$4,0),MATCH(F2162,Risk_Matrix!$B$1:$D$1,0))</f>
        <v>Medium</v>
      </c>
      <c r="H2162" s="1">
        <v>46217</v>
      </c>
      <c r="I2162" t="str">
        <v>Open</v>
      </c>
      <c r="J2162" t="str">
        <v>Mitigation plan to be defined during site initiation visit</v>
      </c>
      <c r="K2162" t="str">
        <v>Clinical Ops Manager</v>
      </c>
      <c r="L2162">
        <f>IF(G2162="High",3,IF(G2162="Medium",2,1))</f>
        <v>2</v>
      </c>
    </row>
    <row r="2163">
      <c r="A2163" t="str">
        <v>R-02162</v>
      </c>
      <c r="B2163" t="str">
        <v>S-0361</v>
      </c>
      <c r="C2163" t="str">
        <v>Compliance</v>
      </c>
      <c r="D2163" t="str">
        <v>Minor protocol deviation noted in a prior trial at this site</v>
      </c>
      <c r="E2163" t="str">
        <v>Low</v>
      </c>
      <c r="F2163" t="str">
        <v>Low</v>
      </c>
      <c r="G2163" t="str">
        <f>INDEX(Risk_Matrix!$B$2:$D$4,MATCH(E2163,Risk_Matrix!$A$2:$A$4,0),MATCH(F2163,Risk_Matrix!$B$1:$D$1,0))</f>
        <v>Low</v>
      </c>
      <c r="H2163" s="1">
        <v>46208</v>
      </c>
      <c r="I2163" t="str">
        <v>Open</v>
      </c>
      <c r="J2163" t="str">
        <v>Mitigation plan to be defined during site initiation visit</v>
      </c>
      <c r="K2163" t="str">
        <v>Data Management Lead</v>
      </c>
      <c r="L2163">
        <f>IF(G2163="High",3,IF(G2163="Medium",2,1))</f>
        <v>1</v>
      </c>
    </row>
    <row r="2164">
      <c r="A2164" t="str">
        <v>R-02163</v>
      </c>
      <c r="B2164" t="str">
        <v>S-0361</v>
      </c>
      <c r="C2164" t="str">
        <v>Enrollment</v>
      </c>
      <c r="D2164" t="str">
        <v>Screen failure rate above regional average in past studies</v>
      </c>
      <c r="E2164" t="str">
        <v>Medium</v>
      </c>
      <c r="F2164" t="str">
        <v>Medium</v>
      </c>
      <c r="G2164" t="str">
        <f>INDEX(Risk_Matrix!$B$2:$D$4,MATCH(E2164,Risk_Matrix!$A$2:$A$4,0),MATCH(F2164,Risk_Matrix!$B$1:$D$1,0))</f>
        <v>Medium</v>
      </c>
      <c r="H2164" s="1">
        <v>46173</v>
      </c>
      <c r="I2164" t="str">
        <v>Open</v>
      </c>
      <c r="J2164" t="str">
        <v>Mitigation plan to be defined during site initiation visit</v>
      </c>
      <c r="K2164" t="str">
        <v>Study Start-Up Specialist</v>
      </c>
      <c r="L2164">
        <f>IF(G2164="High",3,IF(G2164="Medium",2,1))</f>
        <v>2</v>
      </c>
    </row>
    <row r="2165">
      <c r="A2165" t="str">
        <v>R-02164</v>
      </c>
      <c r="B2165" t="str">
        <v>S-0361</v>
      </c>
      <c r="C2165" t="str">
        <v>Competitive</v>
      </c>
      <c r="D2165" t="str">
        <v>Overlapping investigator commitments across concurrent trials</v>
      </c>
      <c r="E2165" t="str">
        <v>Medium</v>
      </c>
      <c r="F2165" t="str">
        <v>Low</v>
      </c>
      <c r="G2165" t="str">
        <f>INDEX(Risk_Matrix!$B$2:$D$4,MATCH(E2165,Risk_Matrix!$A$2:$A$4,0),MATCH(F2165,Risk_Matrix!$B$1:$D$1,0))</f>
        <v>Low</v>
      </c>
      <c r="H2165" s="1">
        <v>46210</v>
      </c>
      <c r="I2165" t="str">
        <v>Mitigated</v>
      </c>
      <c r="J2165" t="str">
        <v>Mitigation actions completed; residual risk accepted</v>
      </c>
      <c r="K2165" t="str">
        <v>Regulatory Affairs Lead</v>
      </c>
      <c r="L2165">
        <f>IF(G2165="High",3,IF(G2165="Medium",2,1))</f>
        <v>1</v>
      </c>
    </row>
    <row r="2166">
      <c r="A2166" t="str">
        <v>R-02165</v>
      </c>
      <c r="B2166" t="str">
        <v>S-0361</v>
      </c>
      <c r="C2166" t="str">
        <v>Regulatory</v>
      </c>
      <c r="D2166" t="str">
        <v>Recent local regulatory policy change may affect approval timeline</v>
      </c>
      <c r="E2166" t="str">
        <v>Medium</v>
      </c>
      <c r="F2166" t="str">
        <v>Low</v>
      </c>
      <c r="G2166" t="str">
        <f>INDEX(Risk_Matrix!$B$2:$D$4,MATCH(E2166,Risk_Matrix!$A$2:$A$4,0),MATCH(F2166,Risk_Matrix!$B$1:$D$1,0))</f>
        <v>Low</v>
      </c>
      <c r="H2166" s="1">
        <v>46189</v>
      </c>
      <c r="I2166" t="str">
        <v>Monitoring</v>
      </c>
      <c r="J2166" t="str">
        <v>Under active monitoring; escalate if trend worsens</v>
      </c>
      <c r="K2166" t="str">
        <v>Regulatory Affairs Lead</v>
      </c>
      <c r="L2166">
        <f>IF(G2166="High",3,IF(G2166="Medium",2,1))</f>
        <v>1</v>
      </c>
    </row>
    <row r="2167">
      <c r="A2167" t="str">
        <v>R-02166</v>
      </c>
      <c r="B2167" t="str">
        <v>S-0361</v>
      </c>
      <c r="C2167" t="str">
        <v>Data Integrity</v>
      </c>
      <c r="D2167" t="str">
        <v>Source data verification gap flagged in a previous monitoring visit</v>
      </c>
      <c r="E2167" t="str">
        <v>Low</v>
      </c>
      <c r="F2167" t="str">
        <v>Medium</v>
      </c>
      <c r="G2167" t="str">
        <f>INDEX(Risk_Matrix!$B$2:$D$4,MATCH(E2167,Risk_Matrix!$A$2:$A$4,0),MATCH(F2167,Risk_Matrix!$B$1:$D$1,0))</f>
        <v>Low</v>
      </c>
      <c r="H2167" s="1">
        <v>46143</v>
      </c>
      <c r="I2167" t="str">
        <v>Monitoring</v>
      </c>
      <c r="J2167" t="str">
        <v>Under active monitoring; escalate if trend worsens</v>
      </c>
      <c r="K2167" t="str">
        <v>Data Management Lead</v>
      </c>
      <c r="L2167">
        <f>IF(G2167="High",3,IF(G2167="Medium",2,1))</f>
        <v>1</v>
      </c>
    </row>
    <row r="2168">
      <c r="A2168" t="str">
        <v>R-02167</v>
      </c>
      <c r="B2168" t="str">
        <v>S-0362</v>
      </c>
      <c r="C2168" t="str">
        <v>Operational</v>
      </c>
      <c r="D2168" t="str">
        <v>Nursing staff ratio below recommended threshold for trial volume</v>
      </c>
      <c r="E2168" t="str">
        <v>Low</v>
      </c>
      <c r="F2168" t="str">
        <v>Medium</v>
      </c>
      <c r="G2168" t="str">
        <f>INDEX(Risk_Matrix!$B$2:$D$4,MATCH(E2168,Risk_Matrix!$A$2:$A$4,0),MATCH(F2168,Risk_Matrix!$B$1:$D$1,0))</f>
        <v>Low</v>
      </c>
      <c r="H2168" s="1">
        <v>46072</v>
      </c>
      <c r="I2168" t="str">
        <v>Mitigated</v>
      </c>
      <c r="J2168" t="str">
        <v>Mitigation actions completed; residual risk accepted</v>
      </c>
      <c r="K2168" t="str">
        <v>Clinical Ops Manager</v>
      </c>
      <c r="L2168">
        <f>IF(G2168="High",3,IF(G2168="Medium",2,1))</f>
        <v>1</v>
      </c>
    </row>
    <row r="2169">
      <c r="A2169" t="str">
        <v>R-02168</v>
      </c>
      <c r="B2169" t="str">
        <v>S-0362</v>
      </c>
      <c r="C2169" t="str">
        <v>Compliance</v>
      </c>
      <c r="D2169" t="str">
        <v>Prior regulatory inspection finding not yet fully closed out</v>
      </c>
      <c r="E2169" t="str">
        <v>Low</v>
      </c>
      <c r="F2169" t="str">
        <v>High</v>
      </c>
      <c r="G2169" t="str">
        <f>INDEX(Risk_Matrix!$B$2:$D$4,MATCH(E2169,Risk_Matrix!$A$2:$A$4,0),MATCH(F2169,Risk_Matrix!$B$1:$D$1,0))</f>
        <v>Medium</v>
      </c>
      <c r="H2169" s="1">
        <v>46160</v>
      </c>
      <c r="I2169" t="str">
        <v>Open</v>
      </c>
      <c r="J2169" t="str">
        <v>Action plan pending sponsor/site review</v>
      </c>
      <c r="K2169" t="str">
        <v>Regulatory Affairs Lead</v>
      </c>
      <c r="L2169">
        <f>IF(G2169="High",3,IF(G2169="Medium",2,1))</f>
        <v>2</v>
      </c>
    </row>
    <row r="2170">
      <c r="A2170" t="str">
        <v>R-02169</v>
      </c>
      <c r="B2170" t="str">
        <v>S-0362</v>
      </c>
      <c r="C2170" t="str">
        <v>Enrollment</v>
      </c>
      <c r="D2170" t="str">
        <v>Historical seasonal enrollment slowdown observed at this site</v>
      </c>
      <c r="E2170" t="str">
        <v>Low</v>
      </c>
      <c r="F2170" t="str">
        <v>Low</v>
      </c>
      <c r="G2170" t="str">
        <f>INDEX(Risk_Matrix!$B$2:$D$4,MATCH(E2170,Risk_Matrix!$A$2:$A$4,0),MATCH(F2170,Risk_Matrix!$B$1:$D$1,0))</f>
        <v>Low</v>
      </c>
      <c r="H2170" s="1">
        <v>46061</v>
      </c>
      <c r="I2170" t="str">
        <v>Mitigated</v>
      </c>
      <c r="J2170" t="str">
        <v>Corrective action implemented; monitored at next visit</v>
      </c>
      <c r="K2170" t="str">
        <v>Site Feasibility Lead</v>
      </c>
      <c r="L2170">
        <f>IF(G2170="High",3,IF(G2170="Medium",2,1))</f>
        <v>1</v>
      </c>
    </row>
    <row r="2171">
      <c r="A2171" t="str">
        <v>R-02170</v>
      </c>
      <c r="B2171" t="str">
        <v>S-0362</v>
      </c>
      <c r="C2171" t="str">
        <v>Competitive</v>
      </c>
      <c r="D2171" t="str">
        <v>Overlapping investigator commitments across concurrent trials</v>
      </c>
      <c r="E2171" t="str">
        <v>Medium</v>
      </c>
      <c r="F2171" t="str">
        <v>High</v>
      </c>
      <c r="G2171" t="str">
        <f>INDEX(Risk_Matrix!$B$2:$D$4,MATCH(E2171,Risk_Matrix!$A$2:$A$4,0),MATCH(F2171,Risk_Matrix!$B$1:$D$1,0))</f>
        <v>High</v>
      </c>
      <c r="H2171" s="1">
        <v>46155</v>
      </c>
      <c r="I2171" t="str">
        <v>Monitoring</v>
      </c>
      <c r="J2171" t="str">
        <v>Tracking indicator reviewed at each monitoring visit</v>
      </c>
      <c r="K2171" t="str">
        <v>Regulatory Affairs Lead</v>
      </c>
      <c r="L2171">
        <f>IF(G2171="High",3,IF(G2171="Medium",2,1))</f>
        <v>3</v>
      </c>
    </row>
    <row r="2172">
      <c r="A2172" t="str">
        <v>R-02171</v>
      </c>
      <c r="B2172" t="str">
        <v>S-0362</v>
      </c>
      <c r="C2172" t="str">
        <v>Regulatory</v>
      </c>
      <c r="D2172" t="str">
        <v>Recent local regulatory policy change may affect approval timeline</v>
      </c>
      <c r="E2172" t="str">
        <v>Low</v>
      </c>
      <c r="F2172" t="str">
        <v>Medium</v>
      </c>
      <c r="G2172" t="str">
        <f>INDEX(Risk_Matrix!$B$2:$D$4,MATCH(E2172,Risk_Matrix!$A$2:$A$4,0),MATCH(F2172,Risk_Matrix!$B$1:$D$1,0))</f>
        <v>Low</v>
      </c>
      <c r="H2172" s="1">
        <v>46168</v>
      </c>
      <c r="I2172" t="str">
        <v>Closed</v>
      </c>
      <c r="J2172" t="str">
        <v>Issue closed out following corrective action</v>
      </c>
      <c r="K2172" t="str">
        <v>Study Start-Up Specialist</v>
      </c>
      <c r="L2172">
        <f>IF(G2172="High",3,IF(G2172="Medium",2,1))</f>
        <v>1</v>
      </c>
    </row>
    <row r="2173">
      <c r="A2173" t="str">
        <v>R-02172</v>
      </c>
      <c r="B2173" t="str">
        <v>S-0362</v>
      </c>
      <c r="C2173" t="str">
        <v>Data Integrity</v>
      </c>
      <c r="D2173" t="str">
        <v>EDC query resolution time above sponsor benchmark historically</v>
      </c>
      <c r="E2173" t="str">
        <v>High</v>
      </c>
      <c r="F2173" t="str">
        <v>Low</v>
      </c>
      <c r="G2173" t="str">
        <f>INDEX(Risk_Matrix!$B$2:$D$4,MATCH(E2173,Risk_Matrix!$A$2:$A$4,0),MATCH(F2173,Risk_Matrix!$B$1:$D$1,0))</f>
        <v>Medium</v>
      </c>
      <c r="H2173" s="1">
        <v>46188</v>
      </c>
      <c r="I2173" t="str">
        <v>Mitigated</v>
      </c>
      <c r="J2173" t="str">
        <v>Corrective action implemented; monitored at next visit</v>
      </c>
      <c r="K2173" t="str">
        <v>Data Management Lead</v>
      </c>
      <c r="L2173">
        <f>IF(G2173="High",3,IF(G2173="Medium",2,1))</f>
        <v>2</v>
      </c>
    </row>
    <row r="2174">
      <c r="A2174" t="str">
        <v>R-02173</v>
      </c>
      <c r="B2174" t="str">
        <v>S-0363</v>
      </c>
      <c r="C2174" t="str">
        <v>Operational</v>
      </c>
      <c r="D2174" t="str">
        <v>Backup power/generator certification not yet confirmed</v>
      </c>
      <c r="E2174" t="str">
        <v>High</v>
      </c>
      <c r="F2174" t="str">
        <v>Low</v>
      </c>
      <c r="G2174" t="str">
        <f>INDEX(Risk_Matrix!$B$2:$D$4,MATCH(E2174,Risk_Matrix!$A$2:$A$4,0),MATCH(F2174,Risk_Matrix!$B$1:$D$1,0))</f>
        <v>Medium</v>
      </c>
      <c r="H2174" s="1">
        <v>46235</v>
      </c>
      <c r="I2174" t="str">
        <v>Monitoring</v>
      </c>
      <c r="J2174" t="str">
        <v>Tracking indicator reviewed at each monitoring visit</v>
      </c>
      <c r="K2174" t="str">
        <v>Site Feasibility Lead</v>
      </c>
      <c r="L2174">
        <f>IF(G2174="High",3,IF(G2174="Medium",2,1))</f>
        <v>2</v>
      </c>
    </row>
    <row r="2175">
      <c r="A2175" t="str">
        <v>R-02174</v>
      </c>
      <c r="B2175" t="str">
        <v>S-0363</v>
      </c>
      <c r="C2175" t="str">
        <v>Compliance</v>
      </c>
      <c r="D2175" t="str">
        <v>GCP refresher training overdue for part of site staff</v>
      </c>
      <c r="E2175" t="str">
        <v>Medium</v>
      </c>
      <c r="F2175" t="str">
        <v>Medium</v>
      </c>
      <c r="G2175" t="str">
        <f>INDEX(Risk_Matrix!$B$2:$D$4,MATCH(E2175,Risk_Matrix!$A$2:$A$4,0),MATCH(F2175,Risk_Matrix!$B$1:$D$1,0))</f>
        <v>Medium</v>
      </c>
      <c r="H2175" s="1">
        <v>46185</v>
      </c>
      <c r="I2175" t="str">
        <v>Mitigated</v>
      </c>
      <c r="J2175" t="str">
        <v>Corrective action implemented; monitored at next visit</v>
      </c>
      <c r="K2175" t="str">
        <v>Data Management Lead</v>
      </c>
      <c r="L2175">
        <f>IF(G2175="High",3,IF(G2175="Medium",2,1))</f>
        <v>2</v>
      </c>
    </row>
    <row r="2176">
      <c r="A2176" t="str">
        <v>R-02175</v>
      </c>
      <c r="B2176" t="str">
        <v>S-0363</v>
      </c>
      <c r="C2176" t="str">
        <v>Enrollment</v>
      </c>
      <c r="D2176" t="str">
        <v>Historical seasonal enrollment slowdown observed at this site</v>
      </c>
      <c r="E2176" t="str">
        <v>Medium</v>
      </c>
      <c r="F2176" t="str">
        <v>Medium</v>
      </c>
      <c r="G2176" t="str">
        <f>INDEX(Risk_Matrix!$B$2:$D$4,MATCH(E2176,Risk_Matrix!$A$2:$A$4,0),MATCH(F2176,Risk_Matrix!$B$1:$D$1,0))</f>
        <v>Medium</v>
      </c>
      <c r="H2176" s="1">
        <v>46230</v>
      </c>
      <c r="I2176" t="str">
        <v>Mitigated</v>
      </c>
      <c r="J2176" t="str">
        <v>Corrective action implemented; monitored at next visit</v>
      </c>
      <c r="K2176" t="str">
        <v>Site Feasibility Lead</v>
      </c>
      <c r="L2176">
        <f>IF(G2176="High",3,IF(G2176="Medium",2,1))</f>
        <v>2</v>
      </c>
    </row>
    <row r="2177">
      <c r="A2177" t="str">
        <v>R-02176</v>
      </c>
      <c r="B2177" t="str">
        <v>S-0363</v>
      </c>
      <c r="C2177" t="str">
        <v>Competitive</v>
      </c>
      <c r="D2177" t="str">
        <v>One or more competing trials recruiting the same indication nearby</v>
      </c>
      <c r="E2177" t="str">
        <v>High</v>
      </c>
      <c r="F2177" t="str">
        <v>Medium</v>
      </c>
      <c r="G2177" t="str">
        <f>INDEX(Risk_Matrix!$B$2:$D$4,MATCH(E2177,Risk_Matrix!$A$2:$A$4,0),MATCH(F2177,Risk_Matrix!$B$1:$D$1,0))</f>
        <v>High</v>
      </c>
      <c r="H2177" s="1">
        <v>46077</v>
      </c>
      <c r="I2177" t="str">
        <v>Monitoring</v>
      </c>
      <c r="J2177" t="str">
        <v>Under active monitoring; escalate if trend worsens</v>
      </c>
      <c r="K2177" t="str">
        <v>Regulatory Affairs Lead</v>
      </c>
      <c r="L2177">
        <f>IF(G2177="High",3,IF(G2177="Medium",2,1))</f>
        <v>3</v>
      </c>
    </row>
    <row r="2178">
      <c r="A2178" t="str">
        <v>R-02177</v>
      </c>
      <c r="B2178" t="str">
        <v>S-0363</v>
      </c>
      <c r="C2178" t="str">
        <v>Regulatory</v>
      </c>
      <c r="D2178" t="str">
        <v>Import/customs license renewal pending for investigational product</v>
      </c>
      <c r="E2178" t="str">
        <v>Low</v>
      </c>
      <c r="F2178" t="str">
        <v>Low</v>
      </c>
      <c r="G2178" t="str">
        <f>INDEX(Risk_Matrix!$B$2:$D$4,MATCH(E2178,Risk_Matrix!$A$2:$A$4,0),MATCH(F2178,Risk_Matrix!$B$1:$D$1,0))</f>
        <v>Low</v>
      </c>
      <c r="H2178" s="1">
        <v>46234</v>
      </c>
      <c r="I2178" t="str">
        <v>Monitoring</v>
      </c>
      <c r="J2178" t="str">
        <v>Tracking indicator reviewed at each monitoring visit</v>
      </c>
      <c r="K2178" t="str">
        <v>Regulatory Affairs Lead</v>
      </c>
      <c r="L2178">
        <f>IF(G2178="High",3,IF(G2178="Medium",2,1))</f>
        <v>1</v>
      </c>
    </row>
    <row r="2179">
      <c r="A2179" t="str">
        <v>R-02178</v>
      </c>
      <c r="B2179" t="str">
        <v>S-0363</v>
      </c>
      <c r="C2179" t="str">
        <v>Data Integrity</v>
      </c>
      <c r="D2179" t="str">
        <v>Site is new to the sponsor's EDC platform, limited track record</v>
      </c>
      <c r="E2179" t="str">
        <v>Low</v>
      </c>
      <c r="F2179" t="str">
        <v>Low</v>
      </c>
      <c r="G2179" t="str">
        <f>INDEX(Risk_Matrix!$B$2:$D$4,MATCH(E2179,Risk_Matrix!$A$2:$A$4,0),MATCH(F2179,Risk_Matrix!$B$1:$D$1,0))</f>
        <v>Low</v>
      </c>
      <c r="H2179" s="1">
        <v>46125</v>
      </c>
      <c r="I2179" t="str">
        <v>Monitoring</v>
      </c>
      <c r="J2179" t="str">
        <v>Under active monitoring; escalate if trend worsens</v>
      </c>
      <c r="K2179" t="str">
        <v>Data Management Lead</v>
      </c>
      <c r="L2179">
        <f>IF(G2179="High",3,IF(G2179="Medium",2,1))</f>
        <v>1</v>
      </c>
    </row>
    <row r="2180">
      <c r="A2180" t="str">
        <v>R-02179</v>
      </c>
      <c r="B2180" t="str">
        <v>S-0364</v>
      </c>
      <c r="C2180" t="str">
        <v>Operational</v>
      </c>
      <c r="D2180" t="str">
        <v>Key equipment calibration/certification renewal pending</v>
      </c>
      <c r="E2180" t="str">
        <v>Medium</v>
      </c>
      <c r="F2180" t="str">
        <v>Medium</v>
      </c>
      <c r="G2180" t="str">
        <f>INDEX(Risk_Matrix!$B$2:$D$4,MATCH(E2180,Risk_Matrix!$A$2:$A$4,0),MATCH(F2180,Risk_Matrix!$B$1:$D$1,0))</f>
        <v>Medium</v>
      </c>
      <c r="H2180" s="1">
        <v>46206</v>
      </c>
      <c r="I2180" t="str">
        <v>Monitoring</v>
      </c>
      <c r="J2180" t="str">
        <v>Under active monitoring; escalate if trend worsens</v>
      </c>
      <c r="K2180" t="str">
        <v>Clinical Ops Manager</v>
      </c>
      <c r="L2180">
        <f>IF(G2180="High",3,IF(G2180="Medium",2,1))</f>
        <v>2</v>
      </c>
    </row>
    <row r="2181">
      <c r="A2181" t="str">
        <v>R-02180</v>
      </c>
      <c r="B2181" t="str">
        <v>S-0364</v>
      </c>
      <c r="C2181" t="str">
        <v>Compliance</v>
      </c>
      <c r="D2181" t="str">
        <v>Informed consent documentation gap flagged in last internal audit</v>
      </c>
      <c r="E2181" t="str">
        <v>Medium</v>
      </c>
      <c r="F2181" t="str">
        <v>Low</v>
      </c>
      <c r="G2181" t="str">
        <f>INDEX(Risk_Matrix!$B$2:$D$4,MATCH(E2181,Risk_Matrix!$A$2:$A$4,0),MATCH(F2181,Risk_Matrix!$B$1:$D$1,0))</f>
        <v>Low</v>
      </c>
      <c r="H2181" s="1">
        <v>46182</v>
      </c>
      <c r="I2181" t="str">
        <v>Monitoring</v>
      </c>
      <c r="J2181" t="str">
        <v>Under active monitoring; escalate if trend worsens</v>
      </c>
      <c r="K2181" t="str">
        <v>Regulatory Affairs Lead</v>
      </c>
      <c r="L2181">
        <f>IF(G2181="High",3,IF(G2181="Medium",2,1))</f>
        <v>1</v>
      </c>
    </row>
    <row r="2182">
      <c r="A2182" t="str">
        <v>R-02181</v>
      </c>
      <c r="B2182" t="str">
        <v>S-0364</v>
      </c>
      <c r="C2182" t="str">
        <v>Enrollment</v>
      </c>
      <c r="D2182" t="str">
        <v>Historical seasonal enrollment slowdown observed at this site</v>
      </c>
      <c r="E2182" t="str">
        <v>Low</v>
      </c>
      <c r="F2182" t="str">
        <v>High</v>
      </c>
      <c r="G2182" t="str">
        <f>INDEX(Risk_Matrix!$B$2:$D$4,MATCH(E2182,Risk_Matrix!$A$2:$A$4,0),MATCH(F2182,Risk_Matrix!$B$1:$D$1,0))</f>
        <v>Medium</v>
      </c>
      <c r="H2182" s="1">
        <v>46175</v>
      </c>
      <c r="I2182" t="str">
        <v>Open</v>
      </c>
      <c r="J2182" t="str">
        <v>Mitigation plan to be defined during site initiation visit</v>
      </c>
      <c r="K2182" t="str">
        <v>Site Feasibility Lead</v>
      </c>
      <c r="L2182">
        <f>IF(G2182="High",3,IF(G2182="Medium",2,1))</f>
        <v>2</v>
      </c>
    </row>
    <row r="2183">
      <c r="A2183" t="str">
        <v>R-02182</v>
      </c>
      <c r="B2183" t="str">
        <v>S-0364</v>
      </c>
      <c r="C2183" t="str">
        <v>Competitive</v>
      </c>
      <c r="D2183" t="str">
        <v>One or more competing trials recruiting the same indication nearby</v>
      </c>
      <c r="E2183" t="str">
        <v>Low</v>
      </c>
      <c r="F2183" t="str">
        <v>Medium</v>
      </c>
      <c r="G2183" t="str">
        <f>INDEX(Risk_Matrix!$B$2:$D$4,MATCH(E2183,Risk_Matrix!$A$2:$A$4,0),MATCH(F2183,Risk_Matrix!$B$1:$D$1,0))</f>
        <v>Low</v>
      </c>
      <c r="H2183" s="1">
        <v>46093</v>
      </c>
      <c r="I2183" t="str">
        <v>Mitigated</v>
      </c>
      <c r="J2183" t="str">
        <v>Corrective action implemented; monitored at next visit</v>
      </c>
      <c r="K2183" t="str">
        <v>Clinical Ops Manager</v>
      </c>
      <c r="L2183">
        <f>IF(G2183="High",3,IF(G2183="Medium",2,1))</f>
        <v>1</v>
      </c>
    </row>
    <row r="2184">
      <c r="A2184" t="str">
        <v>R-02183</v>
      </c>
      <c r="B2184" t="str">
        <v>S-0364</v>
      </c>
      <c r="C2184" t="str">
        <v>Regulatory</v>
      </c>
      <c r="D2184" t="str">
        <v>Local ethics committee review queue longer than regional average</v>
      </c>
      <c r="E2184" t="str">
        <v>High</v>
      </c>
      <c r="F2184" t="str">
        <v>Low</v>
      </c>
      <c r="G2184" t="str">
        <f>INDEX(Risk_Matrix!$B$2:$D$4,MATCH(E2184,Risk_Matrix!$A$2:$A$4,0),MATCH(F2184,Risk_Matrix!$B$1:$D$1,0))</f>
        <v>Medium</v>
      </c>
      <c r="H2184" s="1">
        <v>46237</v>
      </c>
      <c r="I2184" t="str">
        <v>Open</v>
      </c>
      <c r="J2184" t="str">
        <v>Action plan pending sponsor/site review</v>
      </c>
      <c r="K2184" t="str">
        <v>Regulatory Affairs Lead</v>
      </c>
      <c r="L2184">
        <f>IF(G2184="High",3,IF(G2184="Medium",2,1))</f>
        <v>2</v>
      </c>
    </row>
    <row r="2185">
      <c r="A2185" t="str">
        <v>R-02184</v>
      </c>
      <c r="B2185" t="str">
        <v>S-0364</v>
      </c>
      <c r="C2185" t="str">
        <v>Data Integrity</v>
      </c>
      <c r="D2185" t="str">
        <v>Site is new to the sponsor's EDC platform, limited track record</v>
      </c>
      <c r="E2185" t="str">
        <v>Medium</v>
      </c>
      <c r="F2185" t="str">
        <v>Medium</v>
      </c>
      <c r="G2185" t="str">
        <f>INDEX(Risk_Matrix!$B$2:$D$4,MATCH(E2185,Risk_Matrix!$A$2:$A$4,0),MATCH(F2185,Risk_Matrix!$B$1:$D$1,0))</f>
        <v>Medium</v>
      </c>
      <c r="H2185" s="1">
        <v>46116</v>
      </c>
      <c r="I2185" t="str">
        <v>Mitigated</v>
      </c>
      <c r="J2185" t="str">
        <v>Corrective action implemented; monitored at next visit</v>
      </c>
      <c r="K2185" t="str">
        <v>Data Management Lead</v>
      </c>
      <c r="L2185">
        <f>IF(G2185="High",3,IF(G2185="Medium",2,1))</f>
        <v>2</v>
      </c>
    </row>
    <row r="2186">
      <c r="A2186" t="str">
        <v>R-02185</v>
      </c>
      <c r="B2186" t="str">
        <v>S-0365</v>
      </c>
      <c r="C2186" t="str">
        <v>Operational</v>
      </c>
      <c r="D2186" t="str">
        <v>Backup power/generator certification not yet confirmed</v>
      </c>
      <c r="E2186" t="str">
        <v>Medium</v>
      </c>
      <c r="F2186" t="str">
        <v>Medium</v>
      </c>
      <c r="G2186" t="str">
        <f>INDEX(Risk_Matrix!$B$2:$D$4,MATCH(E2186,Risk_Matrix!$A$2:$A$4,0),MATCH(F2186,Risk_Matrix!$B$1:$D$1,0))</f>
        <v>Medium</v>
      </c>
      <c r="H2186" s="1">
        <v>46231</v>
      </c>
      <c r="I2186" t="str">
        <v>Open</v>
      </c>
      <c r="J2186" t="str">
        <v>Action plan pending sponsor/site review</v>
      </c>
      <c r="K2186" t="str">
        <v>Clinical Ops Manager</v>
      </c>
      <c r="L2186">
        <f>IF(G2186="High",3,IF(G2186="Medium",2,1))</f>
        <v>2</v>
      </c>
    </row>
    <row r="2187">
      <c r="A2187" t="str">
        <v>R-02186</v>
      </c>
      <c r="B2187" t="str">
        <v>S-0365</v>
      </c>
      <c r="C2187" t="str">
        <v>Compliance</v>
      </c>
      <c r="D2187" t="str">
        <v>Prior regulatory inspection finding not yet fully closed out</v>
      </c>
      <c r="E2187" t="str">
        <v>High</v>
      </c>
      <c r="F2187" t="str">
        <v>Low</v>
      </c>
      <c r="G2187" t="str">
        <f>INDEX(Risk_Matrix!$B$2:$D$4,MATCH(E2187,Risk_Matrix!$A$2:$A$4,0),MATCH(F2187,Risk_Matrix!$B$1:$D$1,0))</f>
        <v>Medium</v>
      </c>
      <c r="H2187" s="1">
        <v>46191</v>
      </c>
      <c r="I2187" t="str">
        <v>Open</v>
      </c>
      <c r="J2187" t="str">
        <v>Action plan pending sponsor/site review</v>
      </c>
      <c r="K2187" t="str">
        <v>Data Management Lead</v>
      </c>
      <c r="L2187">
        <f>IF(G2187="High",3,IF(G2187="Medium",2,1))</f>
        <v>2</v>
      </c>
    </row>
    <row r="2188">
      <c r="A2188" t="str">
        <v>R-02187</v>
      </c>
      <c r="B2188" t="str">
        <v>S-0365</v>
      </c>
      <c r="C2188" t="str">
        <v>Enrollment</v>
      </c>
      <c r="D2188" t="str">
        <v>Patient travel distance may affect long-term retention</v>
      </c>
      <c r="E2188" t="str">
        <v>Medium</v>
      </c>
      <c r="F2188" t="str">
        <v>High</v>
      </c>
      <c r="G2188" t="str">
        <f>INDEX(Risk_Matrix!$B$2:$D$4,MATCH(E2188,Risk_Matrix!$A$2:$A$4,0),MATCH(F2188,Risk_Matrix!$B$1:$D$1,0))</f>
        <v>High</v>
      </c>
      <c r="H2188" s="1">
        <v>46184</v>
      </c>
      <c r="I2188" t="str">
        <v>Mitigated</v>
      </c>
      <c r="J2188" t="str">
        <v>Corrective action implemented; monitored at next visit</v>
      </c>
      <c r="K2188" t="str">
        <v>Site Feasibility Lead</v>
      </c>
      <c r="L2188">
        <f>IF(G2188="High",3,IF(G2188="Medium",2,1))</f>
        <v>3</v>
      </c>
    </row>
    <row r="2189">
      <c r="A2189" t="str">
        <v>R-02188</v>
      </c>
      <c r="B2189" t="str">
        <v>S-0365</v>
      </c>
      <c r="C2189" t="str">
        <v>Competitive</v>
      </c>
      <c r="D2189" t="str">
        <v>One or more competing trials recruiting the same indication nearby</v>
      </c>
      <c r="E2189" t="str">
        <v>Low</v>
      </c>
      <c r="F2189" t="str">
        <v>Low</v>
      </c>
      <c r="G2189" t="str">
        <f>INDEX(Risk_Matrix!$B$2:$D$4,MATCH(E2189,Risk_Matrix!$A$2:$A$4,0),MATCH(F2189,Risk_Matrix!$B$1:$D$1,0))</f>
        <v>Low</v>
      </c>
      <c r="H2189" s="1">
        <v>46116</v>
      </c>
      <c r="I2189" t="str">
        <v>Closed</v>
      </c>
      <c r="J2189" t="str">
        <v>Resolved; no further action required</v>
      </c>
      <c r="K2189" t="str">
        <v>Clinical Ops Manager</v>
      </c>
      <c r="L2189">
        <f>IF(G2189="High",3,IF(G2189="Medium",2,1))</f>
        <v>1</v>
      </c>
    </row>
    <row r="2190">
      <c r="A2190" t="str">
        <v>R-02189</v>
      </c>
      <c r="B2190" t="str">
        <v>S-0365</v>
      </c>
      <c r="C2190" t="str">
        <v>Regulatory</v>
      </c>
      <c r="D2190" t="str">
        <v>Local ethics committee review queue longer than regional average</v>
      </c>
      <c r="E2190" t="str">
        <v>Low</v>
      </c>
      <c r="F2190" t="str">
        <v>Medium</v>
      </c>
      <c r="G2190" t="str">
        <f>INDEX(Risk_Matrix!$B$2:$D$4,MATCH(E2190,Risk_Matrix!$A$2:$A$4,0),MATCH(F2190,Risk_Matrix!$B$1:$D$1,0))</f>
        <v>Low</v>
      </c>
      <c r="H2190" s="1">
        <v>46164</v>
      </c>
      <c r="I2190" t="str">
        <v>Mitigated</v>
      </c>
      <c r="J2190" t="str">
        <v>Corrective action implemented; monitored at next visit</v>
      </c>
      <c r="K2190" t="str">
        <v>Regulatory Affairs Lead</v>
      </c>
      <c r="L2190">
        <f>IF(G2190="High",3,IF(G2190="Medium",2,1))</f>
        <v>1</v>
      </c>
    </row>
    <row r="2191">
      <c r="A2191" t="str">
        <v>R-02190</v>
      </c>
      <c r="B2191" t="str">
        <v>S-0365</v>
      </c>
      <c r="C2191" t="str">
        <v>Data Integrity</v>
      </c>
      <c r="D2191" t="str">
        <v>Site is new to the sponsor's EDC platform, limited track record</v>
      </c>
      <c r="E2191" t="str">
        <v>Low</v>
      </c>
      <c r="F2191" t="str">
        <v>Medium</v>
      </c>
      <c r="G2191" t="str">
        <f>INDEX(Risk_Matrix!$B$2:$D$4,MATCH(E2191,Risk_Matrix!$A$2:$A$4,0),MATCH(F2191,Risk_Matrix!$B$1:$D$1,0))</f>
        <v>Low</v>
      </c>
      <c r="H2191" s="1">
        <v>46080</v>
      </c>
      <c r="I2191" t="str">
        <v>Monitoring</v>
      </c>
      <c r="J2191" t="str">
        <v>Under active monitoring; escalate if trend worsens</v>
      </c>
      <c r="K2191" t="str">
        <v>Data Management Lead</v>
      </c>
      <c r="L2191">
        <f>IF(G2191="High",3,IF(G2191="Medium",2,1))</f>
        <v>1</v>
      </c>
    </row>
    <row r="2192">
      <c r="A2192" t="str">
        <v>R-02191</v>
      </c>
      <c r="B2192" t="str">
        <v>S-0366</v>
      </c>
      <c r="C2192" t="str">
        <v>Operational</v>
      </c>
      <c r="D2192" t="str">
        <v>Clinical coordinator role currently open, may delay start-up</v>
      </c>
      <c r="E2192" t="str">
        <v>High</v>
      </c>
      <c r="F2192" t="str">
        <v>Low</v>
      </c>
      <c r="G2192" t="str">
        <f>INDEX(Risk_Matrix!$B$2:$D$4,MATCH(E2192,Risk_Matrix!$A$2:$A$4,0),MATCH(F2192,Risk_Matrix!$B$1:$D$1,0))</f>
        <v>Medium</v>
      </c>
      <c r="H2192" s="1">
        <v>46231</v>
      </c>
      <c r="I2192" t="str">
        <v>Open</v>
      </c>
      <c r="J2192" t="str">
        <v>Mitigation plan to be defined during site initiation visit</v>
      </c>
      <c r="K2192" t="str">
        <v>Clinical Ops Manager</v>
      </c>
      <c r="L2192">
        <f>IF(G2192="High",3,IF(G2192="Medium",2,1))</f>
        <v>2</v>
      </c>
    </row>
    <row r="2193">
      <c r="A2193" t="str">
        <v>R-02192</v>
      </c>
      <c r="B2193" t="str">
        <v>S-0366</v>
      </c>
      <c r="C2193" t="str">
        <v>Compliance</v>
      </c>
      <c r="D2193" t="str">
        <v>Informed consent documentation gap flagged in last internal audit</v>
      </c>
      <c r="E2193" t="str">
        <v>Medium</v>
      </c>
      <c r="F2193" t="str">
        <v>Low</v>
      </c>
      <c r="G2193" t="str">
        <f>INDEX(Risk_Matrix!$B$2:$D$4,MATCH(E2193,Risk_Matrix!$A$2:$A$4,0),MATCH(F2193,Risk_Matrix!$B$1:$D$1,0))</f>
        <v>Low</v>
      </c>
      <c r="H2193" s="1">
        <v>46191</v>
      </c>
      <c r="I2193" t="str">
        <v>Monitoring</v>
      </c>
      <c r="J2193" t="str">
        <v>Under active monitoring; escalate if trend worsens</v>
      </c>
      <c r="K2193" t="str">
        <v>Data Management Lead</v>
      </c>
      <c r="L2193">
        <f>IF(G2193="High",3,IF(G2193="Medium",2,1))</f>
        <v>1</v>
      </c>
    </row>
    <row r="2194">
      <c r="A2194" t="str">
        <v>R-02193</v>
      </c>
      <c r="B2194" t="str">
        <v>S-0366</v>
      </c>
      <c r="C2194" t="str">
        <v>Enrollment</v>
      </c>
      <c r="D2194" t="str">
        <v>Referral pipeline narrower than target eligible population</v>
      </c>
      <c r="E2194" t="str">
        <v>Low</v>
      </c>
      <c r="F2194" t="str">
        <v>Low</v>
      </c>
      <c r="G2194" t="str">
        <f>INDEX(Risk_Matrix!$B$2:$D$4,MATCH(E2194,Risk_Matrix!$A$2:$A$4,0),MATCH(F2194,Risk_Matrix!$B$1:$D$1,0))</f>
        <v>Low</v>
      </c>
      <c r="H2194" s="1">
        <v>46207</v>
      </c>
      <c r="I2194" t="str">
        <v>Mitigated</v>
      </c>
      <c r="J2194" t="str">
        <v>Corrective action implemented; monitored at next visit</v>
      </c>
      <c r="K2194" t="str">
        <v>Study Start-Up Specialist</v>
      </c>
      <c r="L2194">
        <f>IF(G2194="High",3,IF(G2194="Medium",2,1))</f>
        <v>1</v>
      </c>
    </row>
    <row r="2195">
      <c r="A2195" t="str">
        <v>R-02194</v>
      </c>
      <c r="B2195" t="str">
        <v>S-0366</v>
      </c>
      <c r="C2195" t="str">
        <v>Competitive</v>
      </c>
      <c r="D2195" t="str">
        <v>Overlapping investigator commitments across concurrent trials</v>
      </c>
      <c r="E2195" t="str">
        <v>Low</v>
      </c>
      <c r="F2195" t="str">
        <v>High</v>
      </c>
      <c r="G2195" t="str">
        <f>INDEX(Risk_Matrix!$B$2:$D$4,MATCH(E2195,Risk_Matrix!$A$2:$A$4,0),MATCH(F2195,Risk_Matrix!$B$1:$D$1,0))</f>
        <v>Medium</v>
      </c>
      <c r="H2195" s="1">
        <v>46180</v>
      </c>
      <c r="I2195" t="str">
        <v>Open</v>
      </c>
      <c r="J2195" t="str">
        <v>Action plan pending sponsor/site review</v>
      </c>
      <c r="K2195" t="str">
        <v>Regulatory Affairs Lead</v>
      </c>
      <c r="L2195">
        <f>IF(G2195="High",3,IF(G2195="Medium",2,1))</f>
        <v>2</v>
      </c>
    </row>
    <row r="2196">
      <c r="A2196" t="str">
        <v>R-02195</v>
      </c>
      <c r="B2196" t="str">
        <v>S-0366</v>
      </c>
      <c r="C2196" t="str">
        <v>Regulatory</v>
      </c>
      <c r="D2196" t="str">
        <v>Local ethics committee review queue longer than regional average</v>
      </c>
      <c r="E2196" t="str">
        <v>Low</v>
      </c>
      <c r="F2196" t="str">
        <v>Medium</v>
      </c>
      <c r="G2196" t="str">
        <f>INDEX(Risk_Matrix!$B$2:$D$4,MATCH(E2196,Risk_Matrix!$A$2:$A$4,0),MATCH(F2196,Risk_Matrix!$B$1:$D$1,0))</f>
        <v>Low</v>
      </c>
      <c r="H2196" s="1">
        <v>46086</v>
      </c>
      <c r="I2196" t="str">
        <v>Closed</v>
      </c>
      <c r="J2196" t="str">
        <v>Issue closed out following corrective action</v>
      </c>
      <c r="K2196" t="str">
        <v>Regulatory Affairs Lead</v>
      </c>
      <c r="L2196">
        <f>IF(G2196="High",3,IF(G2196="Medium",2,1))</f>
        <v>1</v>
      </c>
    </row>
    <row r="2197">
      <c r="A2197" t="str">
        <v>R-02196</v>
      </c>
      <c r="B2197" t="str">
        <v>S-0366</v>
      </c>
      <c r="C2197" t="str">
        <v>Data Integrity</v>
      </c>
      <c r="D2197" t="str">
        <v>EDC query resolution time above sponsor benchmark historically</v>
      </c>
      <c r="E2197" t="str">
        <v>Low</v>
      </c>
      <c r="F2197" t="str">
        <v>High</v>
      </c>
      <c r="G2197" t="str">
        <f>INDEX(Risk_Matrix!$B$2:$D$4,MATCH(E2197,Risk_Matrix!$A$2:$A$4,0),MATCH(F2197,Risk_Matrix!$B$1:$D$1,0))</f>
        <v>Medium</v>
      </c>
      <c r="H2197" s="1">
        <v>46231</v>
      </c>
      <c r="I2197" t="str">
        <v>Monitoring</v>
      </c>
      <c r="J2197" t="str">
        <v>Tracking indicator reviewed at each monitoring visit</v>
      </c>
      <c r="K2197" t="str">
        <v>Data Management Lead</v>
      </c>
      <c r="L2197">
        <f>IF(G2197="High",3,IF(G2197="Medium",2,1))</f>
        <v>2</v>
      </c>
    </row>
    <row r="2198">
      <c r="A2198" t="str">
        <v>R-02197</v>
      </c>
      <c r="B2198" t="str">
        <v>S-0367</v>
      </c>
      <c r="C2198" t="str">
        <v>Operational</v>
      </c>
      <c r="D2198" t="str">
        <v>Backup power/generator certification not yet confirmed</v>
      </c>
      <c r="E2198" t="str">
        <v>Low</v>
      </c>
      <c r="F2198" t="str">
        <v>Medium</v>
      </c>
      <c r="G2198" t="str">
        <f>INDEX(Risk_Matrix!$B$2:$D$4,MATCH(E2198,Risk_Matrix!$A$2:$A$4,0),MATCH(F2198,Risk_Matrix!$B$1:$D$1,0))</f>
        <v>Low</v>
      </c>
      <c r="H2198" s="1">
        <v>46234</v>
      </c>
      <c r="I2198" t="str">
        <v>Monitoring</v>
      </c>
      <c r="J2198" t="str">
        <v>Tracking indicator reviewed at each monitoring visit</v>
      </c>
      <c r="K2198" t="str">
        <v>Clinical Ops Manager</v>
      </c>
      <c r="L2198">
        <f>IF(G2198="High",3,IF(G2198="Medium",2,1))</f>
        <v>1</v>
      </c>
    </row>
    <row r="2199">
      <c r="A2199" t="str">
        <v>R-02198</v>
      </c>
      <c r="B2199" t="str">
        <v>S-0367</v>
      </c>
      <c r="C2199" t="str">
        <v>Compliance</v>
      </c>
      <c r="D2199" t="str">
        <v>Minor protocol deviation noted in a prior trial at this site</v>
      </c>
      <c r="E2199" t="str">
        <v>Low</v>
      </c>
      <c r="F2199" t="str">
        <v>Low</v>
      </c>
      <c r="G2199" t="str">
        <f>INDEX(Risk_Matrix!$B$2:$D$4,MATCH(E2199,Risk_Matrix!$A$2:$A$4,0),MATCH(F2199,Risk_Matrix!$B$1:$D$1,0))</f>
        <v>Low</v>
      </c>
      <c r="H2199" s="1">
        <v>46129</v>
      </c>
      <c r="I2199" t="str">
        <v>Monitoring</v>
      </c>
      <c r="J2199" t="str">
        <v>Under active monitoring; escalate if trend worsens</v>
      </c>
      <c r="K2199" t="str">
        <v>Regulatory Affairs Lead</v>
      </c>
      <c r="L2199">
        <f>IF(G2199="High",3,IF(G2199="Medium",2,1))</f>
        <v>1</v>
      </c>
    </row>
    <row r="2200">
      <c r="A2200" t="str">
        <v>R-02199</v>
      </c>
      <c r="B2200" t="str">
        <v>S-0367</v>
      </c>
      <c r="C2200" t="str">
        <v>Enrollment</v>
      </c>
      <c r="D2200" t="str">
        <v>Referral pipeline narrower than target eligible population</v>
      </c>
      <c r="E2200" t="str">
        <v>Medium</v>
      </c>
      <c r="F2200" t="str">
        <v>Medium</v>
      </c>
      <c r="G2200" t="str">
        <f>INDEX(Risk_Matrix!$B$2:$D$4,MATCH(E2200,Risk_Matrix!$A$2:$A$4,0),MATCH(F2200,Risk_Matrix!$B$1:$D$1,0))</f>
        <v>Medium</v>
      </c>
      <c r="H2200" s="1">
        <v>46072</v>
      </c>
      <c r="I2200" t="str">
        <v>Monitoring</v>
      </c>
      <c r="J2200" t="str">
        <v>Tracking indicator reviewed at each monitoring visit</v>
      </c>
      <c r="K2200" t="str">
        <v>Study Start-Up Specialist</v>
      </c>
      <c r="L2200">
        <f>IF(G2200="High",3,IF(G2200="Medium",2,1))</f>
        <v>2</v>
      </c>
    </row>
    <row r="2201">
      <c r="A2201" t="str">
        <v>R-02200</v>
      </c>
      <c r="B2201" t="str">
        <v>S-0367</v>
      </c>
      <c r="C2201" t="str">
        <v>Competitive</v>
      </c>
      <c r="D2201" t="str">
        <v>Shared patient pool with an adjacent high-volume site</v>
      </c>
      <c r="E2201" t="str">
        <v>High</v>
      </c>
      <c r="F2201" t="str">
        <v>Low</v>
      </c>
      <c r="G2201" t="str">
        <f>INDEX(Risk_Matrix!$B$2:$D$4,MATCH(E2201,Risk_Matrix!$A$2:$A$4,0),MATCH(F2201,Risk_Matrix!$B$1:$D$1,0))</f>
        <v>Medium</v>
      </c>
      <c r="H2201" s="1">
        <v>46111</v>
      </c>
      <c r="I2201" t="str">
        <v>Mitigated</v>
      </c>
      <c r="J2201" t="str">
        <v>Mitigation actions completed; residual risk accepted</v>
      </c>
      <c r="K2201" t="str">
        <v>Clinical Ops Manager</v>
      </c>
      <c r="L2201">
        <f>IF(G2201="High",3,IF(G2201="Medium",2,1))</f>
        <v>2</v>
      </c>
    </row>
    <row r="2202">
      <c r="A2202" t="str">
        <v>R-02201</v>
      </c>
      <c r="B2202" t="str">
        <v>S-0367</v>
      </c>
      <c r="C2202" t="str">
        <v>Regulatory</v>
      </c>
      <c r="D2202" t="str">
        <v>Recent local regulatory policy change may affect approval timeline</v>
      </c>
      <c r="E2202" t="str">
        <v>Low</v>
      </c>
      <c r="F2202" t="str">
        <v>Medium</v>
      </c>
      <c r="G2202" t="str">
        <f>INDEX(Risk_Matrix!$B$2:$D$4,MATCH(E2202,Risk_Matrix!$A$2:$A$4,0),MATCH(F2202,Risk_Matrix!$B$1:$D$1,0))</f>
        <v>Low</v>
      </c>
      <c r="H2202" s="1">
        <v>46187</v>
      </c>
      <c r="I2202" t="str">
        <v>Monitoring</v>
      </c>
      <c r="J2202" t="str">
        <v>Tracking indicator reviewed at each monitoring visit</v>
      </c>
      <c r="K2202" t="str">
        <v>Regulatory Affairs Lead</v>
      </c>
      <c r="L2202">
        <f>IF(G2202="High",3,IF(G2202="Medium",2,1))</f>
        <v>1</v>
      </c>
    </row>
    <row r="2203">
      <c r="A2203" t="str">
        <v>R-02202</v>
      </c>
      <c r="B2203" t="str">
        <v>S-0367</v>
      </c>
      <c r="C2203" t="str">
        <v>Data Integrity</v>
      </c>
      <c r="D2203" t="str">
        <v>Source data verification gap flagged in a previous monitoring visit</v>
      </c>
      <c r="E2203" t="str">
        <v>Medium</v>
      </c>
      <c r="F2203" t="str">
        <v>Low</v>
      </c>
      <c r="G2203" t="str">
        <f>INDEX(Risk_Matrix!$B$2:$D$4,MATCH(E2203,Risk_Matrix!$A$2:$A$4,0),MATCH(F2203,Risk_Matrix!$B$1:$D$1,0))</f>
        <v>Low</v>
      </c>
      <c r="H2203" s="1">
        <v>46205</v>
      </c>
      <c r="I2203" t="str">
        <v>Mitigated</v>
      </c>
      <c r="J2203" t="str">
        <v>Mitigation actions completed; residual risk accepted</v>
      </c>
      <c r="K2203" t="str">
        <v>Data Management Lead</v>
      </c>
      <c r="L2203">
        <f>IF(G2203="High",3,IF(G2203="Medium",2,1))</f>
        <v>1</v>
      </c>
    </row>
    <row r="2204">
      <c r="A2204" t="str">
        <v>R-02203</v>
      </c>
      <c r="B2204" t="str">
        <v>S-0368</v>
      </c>
      <c r="C2204" t="str">
        <v>Operational</v>
      </c>
      <c r="D2204" t="str">
        <v>Key equipment calibration/certification renewal pending</v>
      </c>
      <c r="E2204" t="str">
        <v>High</v>
      </c>
      <c r="F2204" t="str">
        <v>Medium</v>
      </c>
      <c r="G2204" t="str">
        <f>INDEX(Risk_Matrix!$B$2:$D$4,MATCH(E2204,Risk_Matrix!$A$2:$A$4,0),MATCH(F2204,Risk_Matrix!$B$1:$D$1,0))</f>
        <v>High</v>
      </c>
      <c r="H2204" s="1">
        <v>46143</v>
      </c>
      <c r="I2204" t="str">
        <v>Monitoring</v>
      </c>
      <c r="J2204" t="str">
        <v>Tracking indicator reviewed at each monitoring visit</v>
      </c>
      <c r="K2204" t="str">
        <v>Clinical Ops Manager</v>
      </c>
      <c r="L2204">
        <f>IF(G2204="High",3,IF(G2204="Medium",2,1))</f>
        <v>3</v>
      </c>
    </row>
    <row r="2205">
      <c r="A2205" t="str">
        <v>R-02204</v>
      </c>
      <c r="B2205" t="str">
        <v>S-0368</v>
      </c>
      <c r="C2205" t="str">
        <v>Compliance</v>
      </c>
      <c r="D2205" t="str">
        <v>Prior regulatory inspection finding not yet fully closed out</v>
      </c>
      <c r="E2205" t="str">
        <v>High</v>
      </c>
      <c r="F2205" t="str">
        <v>Low</v>
      </c>
      <c r="G2205" t="str">
        <f>INDEX(Risk_Matrix!$B$2:$D$4,MATCH(E2205,Risk_Matrix!$A$2:$A$4,0),MATCH(F2205,Risk_Matrix!$B$1:$D$1,0))</f>
        <v>Medium</v>
      </c>
      <c r="H2205" s="1">
        <v>46225</v>
      </c>
      <c r="I2205" t="str">
        <v>Monitoring</v>
      </c>
      <c r="J2205" t="str">
        <v>Tracking indicator reviewed at each monitoring visit</v>
      </c>
      <c r="K2205" t="str">
        <v>Data Management Lead</v>
      </c>
      <c r="L2205">
        <f>IF(G2205="High",3,IF(G2205="Medium",2,1))</f>
        <v>2</v>
      </c>
    </row>
    <row r="2206">
      <c r="A2206" t="str">
        <v>R-02205</v>
      </c>
      <c r="B2206" t="str">
        <v>S-0368</v>
      </c>
      <c r="C2206" t="str">
        <v>Enrollment</v>
      </c>
      <c r="D2206" t="str">
        <v>Screen failure rate above regional average in past studies</v>
      </c>
      <c r="E2206" t="str">
        <v>High</v>
      </c>
      <c r="F2206" t="str">
        <v>Medium</v>
      </c>
      <c r="G2206" t="str">
        <f>INDEX(Risk_Matrix!$B$2:$D$4,MATCH(E2206,Risk_Matrix!$A$2:$A$4,0),MATCH(F2206,Risk_Matrix!$B$1:$D$1,0))</f>
        <v>High</v>
      </c>
      <c r="H2206" s="1">
        <v>46107</v>
      </c>
      <c r="I2206" t="str">
        <v>Monitoring</v>
      </c>
      <c r="J2206" t="str">
        <v>Under active monitoring; escalate if trend worsens</v>
      </c>
      <c r="K2206" t="str">
        <v>Study Start-Up Specialist</v>
      </c>
      <c r="L2206">
        <f>IF(G2206="High",3,IF(G2206="Medium",2,1))</f>
        <v>3</v>
      </c>
    </row>
    <row r="2207">
      <c r="A2207" t="str">
        <v>R-02206</v>
      </c>
      <c r="B2207" t="str">
        <v>S-0368</v>
      </c>
      <c r="C2207" t="str">
        <v>Competitive</v>
      </c>
      <c r="D2207" t="str">
        <v>One or more competing trials recruiting the same indication nearby</v>
      </c>
      <c r="E2207" t="str">
        <v>Low</v>
      </c>
      <c r="F2207" t="str">
        <v>Medium</v>
      </c>
      <c r="G2207" t="str">
        <f>INDEX(Risk_Matrix!$B$2:$D$4,MATCH(E2207,Risk_Matrix!$A$2:$A$4,0),MATCH(F2207,Risk_Matrix!$B$1:$D$1,0))</f>
        <v>Low</v>
      </c>
      <c r="H2207" s="1">
        <v>46234</v>
      </c>
      <c r="I2207" t="str">
        <v>Mitigated</v>
      </c>
      <c r="J2207" t="str">
        <v>Mitigation actions completed; residual risk accepted</v>
      </c>
      <c r="K2207" t="str">
        <v>Regulatory Affairs Lead</v>
      </c>
      <c r="L2207">
        <f>IF(G2207="High",3,IF(G2207="Medium",2,1))</f>
        <v>1</v>
      </c>
    </row>
    <row r="2208">
      <c r="A2208" t="str">
        <v>R-02207</v>
      </c>
      <c r="B2208" t="str">
        <v>S-0368</v>
      </c>
      <c r="C2208" t="str">
        <v>Regulatory</v>
      </c>
      <c r="D2208" t="str">
        <v>Local ethics committee review queue longer than regional average</v>
      </c>
      <c r="E2208" t="str">
        <v>Medium</v>
      </c>
      <c r="F2208" t="str">
        <v>Low</v>
      </c>
      <c r="G2208" t="str">
        <f>INDEX(Risk_Matrix!$B$2:$D$4,MATCH(E2208,Risk_Matrix!$A$2:$A$4,0),MATCH(F2208,Risk_Matrix!$B$1:$D$1,0))</f>
        <v>Low</v>
      </c>
      <c r="H2208" s="1">
        <v>46173</v>
      </c>
      <c r="I2208" t="str">
        <v>Open</v>
      </c>
      <c r="J2208" t="str">
        <v>Action plan pending sponsor/site review</v>
      </c>
      <c r="K2208" t="str">
        <v>Study Start-Up Specialist</v>
      </c>
      <c r="L2208">
        <f>IF(G2208="High",3,IF(G2208="Medium",2,1))</f>
        <v>1</v>
      </c>
    </row>
    <row r="2209">
      <c r="A2209" t="str">
        <v>R-02208</v>
      </c>
      <c r="B2209" t="str">
        <v>S-0368</v>
      </c>
      <c r="C2209" t="str">
        <v>Data Integrity</v>
      </c>
      <c r="D2209" t="str">
        <v>Site is new to the sponsor's EDC platform, limited track record</v>
      </c>
      <c r="E2209" t="str">
        <v>High</v>
      </c>
      <c r="F2209" t="str">
        <v>Low</v>
      </c>
      <c r="G2209" t="str">
        <f>INDEX(Risk_Matrix!$B$2:$D$4,MATCH(E2209,Risk_Matrix!$A$2:$A$4,0),MATCH(F2209,Risk_Matrix!$B$1:$D$1,0))</f>
        <v>Medium</v>
      </c>
      <c r="H2209" s="1">
        <v>46208</v>
      </c>
      <c r="I2209" t="str">
        <v>Open</v>
      </c>
      <c r="J2209" t="str">
        <v>Mitigation plan to be defined during site initiation visit</v>
      </c>
      <c r="K2209" t="str">
        <v>Data Management Lead</v>
      </c>
      <c r="L2209">
        <f>IF(G2209="High",3,IF(G2209="Medium",2,1))</f>
        <v>2</v>
      </c>
    </row>
    <row r="2210">
      <c r="A2210" t="str">
        <v>R-02209</v>
      </c>
      <c r="B2210" t="str">
        <v>S-0369</v>
      </c>
      <c r="C2210" t="str">
        <v>Operational</v>
      </c>
      <c r="D2210" t="str">
        <v>Key equipment calibration/certification renewal pending</v>
      </c>
      <c r="E2210" t="str">
        <v>Low</v>
      </c>
      <c r="F2210" t="str">
        <v>Low</v>
      </c>
      <c r="G2210" t="str">
        <f>INDEX(Risk_Matrix!$B$2:$D$4,MATCH(E2210,Risk_Matrix!$A$2:$A$4,0),MATCH(F2210,Risk_Matrix!$B$1:$D$1,0))</f>
        <v>Low</v>
      </c>
      <c r="H2210" s="1">
        <v>46186</v>
      </c>
      <c r="I2210" t="str">
        <v>Mitigated</v>
      </c>
      <c r="J2210" t="str">
        <v>Corrective action implemented; monitored at next visit</v>
      </c>
      <c r="K2210" t="str">
        <v>Clinical Ops Manager</v>
      </c>
      <c r="L2210">
        <f>IF(G2210="High",3,IF(G2210="Medium",2,1))</f>
        <v>1</v>
      </c>
    </row>
    <row r="2211">
      <c r="A2211" t="str">
        <v>R-02210</v>
      </c>
      <c r="B2211" t="str">
        <v>S-0369</v>
      </c>
      <c r="C2211" t="str">
        <v>Compliance</v>
      </c>
      <c r="D2211" t="str">
        <v>Informed consent documentation gap flagged in last internal audit</v>
      </c>
      <c r="E2211" t="str">
        <v>Medium</v>
      </c>
      <c r="F2211" t="str">
        <v>High</v>
      </c>
      <c r="G2211" t="str">
        <f>INDEX(Risk_Matrix!$B$2:$D$4,MATCH(E2211,Risk_Matrix!$A$2:$A$4,0),MATCH(F2211,Risk_Matrix!$B$1:$D$1,0))</f>
        <v>High</v>
      </c>
      <c r="H2211" s="1">
        <v>46187</v>
      </c>
      <c r="I2211" t="str">
        <v>Open</v>
      </c>
      <c r="J2211" t="str">
        <v>Action plan pending sponsor/site review</v>
      </c>
      <c r="K2211" t="str">
        <v>Regulatory Affairs Lead</v>
      </c>
      <c r="L2211">
        <f>IF(G2211="High",3,IF(G2211="Medium",2,1))</f>
        <v>3</v>
      </c>
    </row>
    <row r="2212">
      <c r="A2212" t="str">
        <v>R-02211</v>
      </c>
      <c r="B2212" t="str">
        <v>S-0369</v>
      </c>
      <c r="C2212" t="str">
        <v>Enrollment</v>
      </c>
      <c r="D2212" t="str">
        <v>Screen failure rate above regional average in past studies</v>
      </c>
      <c r="E2212" t="str">
        <v>Low</v>
      </c>
      <c r="F2212" t="str">
        <v>Low</v>
      </c>
      <c r="G2212" t="str">
        <f>INDEX(Risk_Matrix!$B$2:$D$4,MATCH(E2212,Risk_Matrix!$A$2:$A$4,0),MATCH(F2212,Risk_Matrix!$B$1:$D$1,0))</f>
        <v>Low</v>
      </c>
      <c r="H2212" s="1">
        <v>46208</v>
      </c>
      <c r="I2212" t="str">
        <v>Closed</v>
      </c>
      <c r="J2212" t="str">
        <v>Issue closed out following corrective action</v>
      </c>
      <c r="K2212" t="str">
        <v>Study Start-Up Specialist</v>
      </c>
      <c r="L2212">
        <f>IF(G2212="High",3,IF(G2212="Medium",2,1))</f>
        <v>1</v>
      </c>
    </row>
    <row r="2213">
      <c r="A2213" t="str">
        <v>R-02212</v>
      </c>
      <c r="B2213" t="str">
        <v>S-0369</v>
      </c>
      <c r="C2213" t="str">
        <v>Competitive</v>
      </c>
      <c r="D2213" t="str">
        <v>One or more competing trials recruiting the same indication nearby</v>
      </c>
      <c r="E2213" t="str">
        <v>Low</v>
      </c>
      <c r="F2213" t="str">
        <v>Low</v>
      </c>
      <c r="G2213" t="str">
        <f>INDEX(Risk_Matrix!$B$2:$D$4,MATCH(E2213,Risk_Matrix!$A$2:$A$4,0),MATCH(F2213,Risk_Matrix!$B$1:$D$1,0))</f>
        <v>Low</v>
      </c>
      <c r="H2213" s="1">
        <v>46087</v>
      </c>
      <c r="I2213" t="str">
        <v>Mitigated</v>
      </c>
      <c r="J2213" t="str">
        <v>Mitigation actions completed; residual risk accepted</v>
      </c>
      <c r="K2213" t="str">
        <v>Regulatory Affairs Lead</v>
      </c>
      <c r="L2213">
        <f>IF(G2213="High",3,IF(G2213="Medium",2,1))</f>
        <v>1</v>
      </c>
    </row>
    <row r="2214">
      <c r="A2214" t="str">
        <v>R-02213</v>
      </c>
      <c r="B2214" t="str">
        <v>S-0369</v>
      </c>
      <c r="C2214" t="str">
        <v>Regulatory</v>
      </c>
      <c r="D2214" t="str">
        <v>Import/customs license renewal pending for investigational product</v>
      </c>
      <c r="E2214" t="str">
        <v>Medium</v>
      </c>
      <c r="F2214" t="str">
        <v>Low</v>
      </c>
      <c r="G2214" t="str">
        <f>INDEX(Risk_Matrix!$B$2:$D$4,MATCH(E2214,Risk_Matrix!$A$2:$A$4,0),MATCH(F2214,Risk_Matrix!$B$1:$D$1,0))</f>
        <v>Low</v>
      </c>
      <c r="H2214" s="1">
        <v>46219</v>
      </c>
      <c r="I2214" t="str">
        <v>Mitigated</v>
      </c>
      <c r="J2214" t="str">
        <v>Mitigation actions completed; residual risk accepted</v>
      </c>
      <c r="K2214" t="str">
        <v>Regulatory Affairs Lead</v>
      </c>
      <c r="L2214">
        <f>IF(G2214="High",3,IF(G2214="Medium",2,1))</f>
        <v>1</v>
      </c>
    </row>
    <row r="2215">
      <c r="A2215" t="str">
        <v>R-02214</v>
      </c>
      <c r="B2215" t="str">
        <v>S-0369</v>
      </c>
      <c r="C2215" t="str">
        <v>Data Integrity</v>
      </c>
      <c r="D2215" t="str">
        <v>Source data verification gap flagged in a previous monitoring visit</v>
      </c>
      <c r="E2215" t="str">
        <v>Medium</v>
      </c>
      <c r="F2215" t="str">
        <v>High</v>
      </c>
      <c r="G2215" t="str">
        <f>INDEX(Risk_Matrix!$B$2:$D$4,MATCH(E2215,Risk_Matrix!$A$2:$A$4,0),MATCH(F2215,Risk_Matrix!$B$1:$D$1,0))</f>
        <v>High</v>
      </c>
      <c r="H2215" s="1">
        <v>46212</v>
      </c>
      <c r="I2215" t="str">
        <v>Open</v>
      </c>
      <c r="J2215" t="str">
        <v>Mitigation plan to be defined during site initiation visit</v>
      </c>
      <c r="K2215" t="str">
        <v>Data Management Lead</v>
      </c>
      <c r="L2215">
        <f>IF(G2215="High",3,IF(G2215="Medium",2,1))</f>
        <v>3</v>
      </c>
    </row>
    <row r="2216">
      <c r="A2216" t="str">
        <v>R-02215</v>
      </c>
      <c r="B2216" t="str">
        <v>S-0370</v>
      </c>
      <c r="C2216" t="str">
        <v>Operational</v>
      </c>
      <c r="D2216" t="str">
        <v>Clinical coordinator role currently open, may delay start-up</v>
      </c>
      <c r="E2216" t="str">
        <v>High</v>
      </c>
      <c r="F2216" t="str">
        <v>Low</v>
      </c>
      <c r="G2216" t="str">
        <f>INDEX(Risk_Matrix!$B$2:$D$4,MATCH(E2216,Risk_Matrix!$A$2:$A$4,0),MATCH(F2216,Risk_Matrix!$B$1:$D$1,0))</f>
        <v>Medium</v>
      </c>
      <c r="H2216" s="1">
        <v>46156</v>
      </c>
      <c r="I2216" t="str">
        <v>Open</v>
      </c>
      <c r="J2216" t="str">
        <v>Action plan pending sponsor/site review</v>
      </c>
      <c r="K2216" t="str">
        <v>Site Feasibility Lead</v>
      </c>
      <c r="L2216">
        <f>IF(G2216="High",3,IF(G2216="Medium",2,1))</f>
        <v>2</v>
      </c>
    </row>
    <row r="2217">
      <c r="A2217" t="str">
        <v>R-02216</v>
      </c>
      <c r="B2217" t="str">
        <v>S-0370</v>
      </c>
      <c r="C2217" t="str">
        <v>Compliance</v>
      </c>
      <c r="D2217" t="str">
        <v>GCP refresher training overdue for part of site staff</v>
      </c>
      <c r="E2217" t="str">
        <v>Low</v>
      </c>
      <c r="F2217" t="str">
        <v>Medium</v>
      </c>
      <c r="G2217" t="str">
        <f>INDEX(Risk_Matrix!$B$2:$D$4,MATCH(E2217,Risk_Matrix!$A$2:$A$4,0),MATCH(F2217,Risk_Matrix!$B$1:$D$1,0))</f>
        <v>Low</v>
      </c>
      <c r="H2217" s="1">
        <v>46142</v>
      </c>
      <c r="I2217" t="str">
        <v>Monitoring</v>
      </c>
      <c r="J2217" t="str">
        <v>Tracking indicator reviewed at each monitoring visit</v>
      </c>
      <c r="K2217" t="str">
        <v>Regulatory Affairs Lead</v>
      </c>
      <c r="L2217">
        <f>IF(G2217="High",3,IF(G2217="Medium",2,1))</f>
        <v>1</v>
      </c>
    </row>
    <row r="2218">
      <c r="A2218" t="str">
        <v>R-02217</v>
      </c>
      <c r="B2218" t="str">
        <v>S-0370</v>
      </c>
      <c r="C2218" t="str">
        <v>Enrollment</v>
      </c>
      <c r="D2218" t="str">
        <v>Screen failure rate above regional average in past studies</v>
      </c>
      <c r="E2218" t="str">
        <v>Low</v>
      </c>
      <c r="F2218" t="str">
        <v>Medium</v>
      </c>
      <c r="G2218" t="str">
        <f>INDEX(Risk_Matrix!$B$2:$D$4,MATCH(E2218,Risk_Matrix!$A$2:$A$4,0),MATCH(F2218,Risk_Matrix!$B$1:$D$1,0))</f>
        <v>Low</v>
      </c>
      <c r="H2218" s="1">
        <v>46184</v>
      </c>
      <c r="I2218" t="str">
        <v>Mitigated</v>
      </c>
      <c r="J2218" t="str">
        <v>Corrective action implemented; monitored at next visit</v>
      </c>
      <c r="K2218" t="str">
        <v>Study Start-Up Specialist</v>
      </c>
      <c r="L2218">
        <f>IF(G2218="High",3,IF(G2218="Medium",2,1))</f>
        <v>1</v>
      </c>
    </row>
    <row r="2219">
      <c r="A2219" t="str">
        <v>R-02218</v>
      </c>
      <c r="B2219" t="str">
        <v>S-0370</v>
      </c>
      <c r="C2219" t="str">
        <v>Competitive</v>
      </c>
      <c r="D2219" t="str">
        <v>Overlapping investigator commitments across concurrent trials</v>
      </c>
      <c r="E2219" t="str">
        <v>Medium</v>
      </c>
      <c r="F2219" t="str">
        <v>Low</v>
      </c>
      <c r="G2219" t="str">
        <f>INDEX(Risk_Matrix!$B$2:$D$4,MATCH(E2219,Risk_Matrix!$A$2:$A$4,0),MATCH(F2219,Risk_Matrix!$B$1:$D$1,0))</f>
        <v>Low</v>
      </c>
      <c r="H2219" s="1">
        <v>46074</v>
      </c>
      <c r="I2219" t="str">
        <v>Closed</v>
      </c>
      <c r="J2219" t="str">
        <v>Resolved; no further action required</v>
      </c>
      <c r="K2219" t="str">
        <v>Clinical Ops Manager</v>
      </c>
      <c r="L2219">
        <f>IF(G2219="High",3,IF(G2219="Medium",2,1))</f>
        <v>1</v>
      </c>
    </row>
    <row r="2220">
      <c r="A2220" t="str">
        <v>R-02219</v>
      </c>
      <c r="B2220" t="str">
        <v>S-0370</v>
      </c>
      <c r="C2220" t="str">
        <v>Regulatory</v>
      </c>
      <c r="D2220" t="str">
        <v>Local ethics committee review queue longer than regional average</v>
      </c>
      <c r="E2220" t="str">
        <v>Low</v>
      </c>
      <c r="F2220" t="str">
        <v>Low</v>
      </c>
      <c r="G2220" t="str">
        <f>INDEX(Risk_Matrix!$B$2:$D$4,MATCH(E2220,Risk_Matrix!$A$2:$A$4,0),MATCH(F2220,Risk_Matrix!$B$1:$D$1,0))</f>
        <v>Low</v>
      </c>
      <c r="H2220" s="1">
        <v>46176</v>
      </c>
      <c r="I2220" t="str">
        <v>Mitigated</v>
      </c>
      <c r="J2220" t="str">
        <v>Corrective action implemented; monitored at next visit</v>
      </c>
      <c r="K2220" t="str">
        <v>Regulatory Affairs Lead</v>
      </c>
      <c r="L2220">
        <f>IF(G2220="High",3,IF(G2220="Medium",2,1))</f>
        <v>1</v>
      </c>
    </row>
    <row r="2221">
      <c r="A2221" t="str">
        <v>R-02220</v>
      </c>
      <c r="B2221" t="str">
        <v>S-0370</v>
      </c>
      <c r="C2221" t="str">
        <v>Data Integrity</v>
      </c>
      <c r="D2221" t="str">
        <v>EDC query resolution time above sponsor benchmark historically</v>
      </c>
      <c r="E2221" t="str">
        <v>Medium</v>
      </c>
      <c r="F2221" t="str">
        <v>Low</v>
      </c>
      <c r="G2221" t="str">
        <f>INDEX(Risk_Matrix!$B$2:$D$4,MATCH(E2221,Risk_Matrix!$A$2:$A$4,0),MATCH(F2221,Risk_Matrix!$B$1:$D$1,0))</f>
        <v>Low</v>
      </c>
      <c r="H2221" s="1">
        <v>46220</v>
      </c>
      <c r="I2221" t="str">
        <v>Monitoring</v>
      </c>
      <c r="J2221" t="str">
        <v>Tracking indicator reviewed at each monitoring visit</v>
      </c>
      <c r="K2221" t="str">
        <v>Data Management Lead</v>
      </c>
      <c r="L2221">
        <f>IF(G2221="High",3,IF(G2221="Medium",2,1))</f>
        <v>1</v>
      </c>
    </row>
    <row r="2222">
      <c r="A2222" t="str">
        <v>R-02221</v>
      </c>
      <c r="B2222" t="str">
        <v>S-0371</v>
      </c>
      <c r="C2222" t="str">
        <v>Operational</v>
      </c>
      <c r="D2222" t="str">
        <v>Key equipment calibration/certification renewal pending</v>
      </c>
      <c r="E2222" t="str">
        <v>High</v>
      </c>
      <c r="F2222" t="str">
        <v>Low</v>
      </c>
      <c r="G2222" t="str">
        <f>INDEX(Risk_Matrix!$B$2:$D$4,MATCH(E2222,Risk_Matrix!$A$2:$A$4,0),MATCH(F2222,Risk_Matrix!$B$1:$D$1,0))</f>
        <v>Medium</v>
      </c>
      <c r="H2222" s="1">
        <v>46217</v>
      </c>
      <c r="I2222" t="str">
        <v>Open</v>
      </c>
      <c r="J2222" t="str">
        <v>Mitigation plan to be defined during site initiation visit</v>
      </c>
      <c r="K2222" t="str">
        <v>Clinical Ops Manager</v>
      </c>
      <c r="L2222">
        <f>IF(G2222="High",3,IF(G2222="Medium",2,1))</f>
        <v>2</v>
      </c>
    </row>
    <row r="2223">
      <c r="A2223" t="str">
        <v>R-02222</v>
      </c>
      <c r="B2223" t="str">
        <v>S-0371</v>
      </c>
      <c r="C2223" t="str">
        <v>Compliance</v>
      </c>
      <c r="D2223" t="str">
        <v>Prior regulatory inspection finding not yet fully closed out</v>
      </c>
      <c r="E2223" t="str">
        <v>Low</v>
      </c>
      <c r="F2223" t="str">
        <v>Low</v>
      </c>
      <c r="G2223" t="str">
        <f>INDEX(Risk_Matrix!$B$2:$D$4,MATCH(E2223,Risk_Matrix!$A$2:$A$4,0),MATCH(F2223,Risk_Matrix!$B$1:$D$1,0))</f>
        <v>Low</v>
      </c>
      <c r="H2223" s="1">
        <v>46223</v>
      </c>
      <c r="I2223" t="str">
        <v>Mitigated</v>
      </c>
      <c r="J2223" t="str">
        <v>Mitigation actions completed; residual risk accepted</v>
      </c>
      <c r="K2223" t="str">
        <v>Regulatory Affairs Lead</v>
      </c>
      <c r="L2223">
        <f>IF(G2223="High",3,IF(G2223="Medium",2,1))</f>
        <v>1</v>
      </c>
    </row>
    <row r="2224">
      <c r="A2224" t="str">
        <v>R-02223</v>
      </c>
      <c r="B2224" t="str">
        <v>S-0371</v>
      </c>
      <c r="C2224" t="str">
        <v>Enrollment</v>
      </c>
      <c r="D2224" t="str">
        <v>Historical seasonal enrollment slowdown observed at this site</v>
      </c>
      <c r="E2224" t="str">
        <v>Medium</v>
      </c>
      <c r="F2224" t="str">
        <v>Low</v>
      </c>
      <c r="G2224" t="str">
        <f>INDEX(Risk_Matrix!$B$2:$D$4,MATCH(E2224,Risk_Matrix!$A$2:$A$4,0),MATCH(F2224,Risk_Matrix!$B$1:$D$1,0))</f>
        <v>Low</v>
      </c>
      <c r="H2224" s="1">
        <v>46222</v>
      </c>
      <c r="I2224" t="str">
        <v>Closed</v>
      </c>
      <c r="J2224" t="str">
        <v>Resolved; no further action required</v>
      </c>
      <c r="K2224" t="str">
        <v>Study Start-Up Specialist</v>
      </c>
      <c r="L2224">
        <f>IF(G2224="High",3,IF(G2224="Medium",2,1))</f>
        <v>1</v>
      </c>
    </row>
    <row r="2225">
      <c r="A2225" t="str">
        <v>R-02224</v>
      </c>
      <c r="B2225" t="str">
        <v>S-0371</v>
      </c>
      <c r="C2225" t="str">
        <v>Competitive</v>
      </c>
      <c r="D2225" t="str">
        <v>Shared patient pool with an adjacent high-volume site</v>
      </c>
      <c r="E2225" t="str">
        <v>Medium</v>
      </c>
      <c r="F2225" t="str">
        <v>Low</v>
      </c>
      <c r="G2225" t="str">
        <f>INDEX(Risk_Matrix!$B$2:$D$4,MATCH(E2225,Risk_Matrix!$A$2:$A$4,0),MATCH(F2225,Risk_Matrix!$B$1:$D$1,0))</f>
        <v>Low</v>
      </c>
      <c r="H2225" s="1">
        <v>46210</v>
      </c>
      <c r="I2225" t="str">
        <v>Mitigated</v>
      </c>
      <c r="J2225" t="str">
        <v>Mitigation actions completed; residual risk accepted</v>
      </c>
      <c r="K2225" t="str">
        <v>Clinical Ops Manager</v>
      </c>
      <c r="L2225">
        <f>IF(G2225="High",3,IF(G2225="Medium",2,1))</f>
        <v>1</v>
      </c>
    </row>
    <row r="2226">
      <c r="A2226" t="str">
        <v>R-02225</v>
      </c>
      <c r="B2226" t="str">
        <v>S-0371</v>
      </c>
      <c r="C2226" t="str">
        <v>Regulatory</v>
      </c>
      <c r="D2226" t="str">
        <v>Recent local regulatory policy change may affect approval timeline</v>
      </c>
      <c r="E2226" t="str">
        <v>Low</v>
      </c>
      <c r="F2226" t="str">
        <v>Low</v>
      </c>
      <c r="G2226" t="str">
        <f>INDEX(Risk_Matrix!$B$2:$D$4,MATCH(E2226,Risk_Matrix!$A$2:$A$4,0),MATCH(F2226,Risk_Matrix!$B$1:$D$1,0))</f>
        <v>Low</v>
      </c>
      <c r="H2226" s="1">
        <v>46199</v>
      </c>
      <c r="I2226" t="str">
        <v>Open</v>
      </c>
      <c r="J2226" t="str">
        <v>Action plan pending sponsor/site review</v>
      </c>
      <c r="K2226" t="str">
        <v>Regulatory Affairs Lead</v>
      </c>
      <c r="L2226">
        <f>IF(G2226="High",3,IF(G2226="Medium",2,1))</f>
        <v>1</v>
      </c>
    </row>
    <row r="2227">
      <c r="A2227" t="str">
        <v>R-02226</v>
      </c>
      <c r="B2227" t="str">
        <v>S-0371</v>
      </c>
      <c r="C2227" t="str">
        <v>Data Integrity</v>
      </c>
      <c r="D2227" t="str">
        <v>Site is new to the sponsor's EDC platform, limited track record</v>
      </c>
      <c r="E2227" t="str">
        <v>Medium</v>
      </c>
      <c r="F2227" t="str">
        <v>Medium</v>
      </c>
      <c r="G2227" t="str">
        <f>INDEX(Risk_Matrix!$B$2:$D$4,MATCH(E2227,Risk_Matrix!$A$2:$A$4,0),MATCH(F2227,Risk_Matrix!$B$1:$D$1,0))</f>
        <v>Medium</v>
      </c>
      <c r="H2227" s="1">
        <v>46220</v>
      </c>
      <c r="I2227" t="str">
        <v>Monitoring</v>
      </c>
      <c r="J2227" t="str">
        <v>Tracking indicator reviewed at each monitoring visit</v>
      </c>
      <c r="K2227" t="str">
        <v>Data Management Lead</v>
      </c>
      <c r="L2227">
        <f>IF(G2227="High",3,IF(G2227="Medium",2,1))</f>
        <v>2</v>
      </c>
    </row>
    <row r="2228">
      <c r="A2228" t="str">
        <v>R-02227</v>
      </c>
      <c r="B2228" t="str">
        <v>S-0372</v>
      </c>
      <c r="C2228" t="str">
        <v>Operational</v>
      </c>
      <c r="D2228" t="str">
        <v>Key equipment calibration/certification renewal pending</v>
      </c>
      <c r="E2228" t="str">
        <v>Low</v>
      </c>
      <c r="F2228" t="str">
        <v>Low</v>
      </c>
      <c r="G2228" t="str">
        <f>INDEX(Risk_Matrix!$B$2:$D$4,MATCH(E2228,Risk_Matrix!$A$2:$A$4,0),MATCH(F2228,Risk_Matrix!$B$1:$D$1,0))</f>
        <v>Low</v>
      </c>
      <c r="H2228" s="1">
        <v>46116</v>
      </c>
      <c r="I2228" t="str">
        <v>Monitoring</v>
      </c>
      <c r="J2228" t="str">
        <v>Tracking indicator reviewed at each monitoring visit</v>
      </c>
      <c r="K2228" t="str">
        <v>Clinical Ops Manager</v>
      </c>
      <c r="L2228">
        <f>IF(G2228="High",3,IF(G2228="Medium",2,1))</f>
        <v>1</v>
      </c>
    </row>
    <row r="2229">
      <c r="A2229" t="str">
        <v>R-02228</v>
      </c>
      <c r="B2229" t="str">
        <v>S-0372</v>
      </c>
      <c r="C2229" t="str">
        <v>Compliance</v>
      </c>
      <c r="D2229" t="str">
        <v>Informed consent documentation gap flagged in last internal audit</v>
      </c>
      <c r="E2229" t="str">
        <v>Low</v>
      </c>
      <c r="F2229" t="str">
        <v>Medium</v>
      </c>
      <c r="G2229" t="str">
        <f>INDEX(Risk_Matrix!$B$2:$D$4,MATCH(E2229,Risk_Matrix!$A$2:$A$4,0),MATCH(F2229,Risk_Matrix!$B$1:$D$1,0))</f>
        <v>Low</v>
      </c>
      <c r="H2229" s="1">
        <v>46204</v>
      </c>
      <c r="I2229" t="str">
        <v>Mitigated</v>
      </c>
      <c r="J2229" t="str">
        <v>Corrective action implemented; monitored at next visit</v>
      </c>
      <c r="K2229" t="str">
        <v>Regulatory Affairs Lead</v>
      </c>
      <c r="L2229">
        <f>IF(G2229="High",3,IF(G2229="Medium",2,1))</f>
        <v>1</v>
      </c>
    </row>
    <row r="2230">
      <c r="A2230" t="str">
        <v>R-02229</v>
      </c>
      <c r="B2230" t="str">
        <v>S-0372</v>
      </c>
      <c r="C2230" t="str">
        <v>Enrollment</v>
      </c>
      <c r="D2230" t="str">
        <v>Historical seasonal enrollment slowdown observed at this site</v>
      </c>
      <c r="E2230" t="str">
        <v>Low</v>
      </c>
      <c r="F2230" t="str">
        <v>High</v>
      </c>
      <c r="G2230" t="str">
        <f>INDEX(Risk_Matrix!$B$2:$D$4,MATCH(E2230,Risk_Matrix!$A$2:$A$4,0),MATCH(F2230,Risk_Matrix!$B$1:$D$1,0))</f>
        <v>Medium</v>
      </c>
      <c r="H2230" s="1">
        <v>46230</v>
      </c>
      <c r="I2230" t="str">
        <v>Mitigated</v>
      </c>
      <c r="J2230" t="str">
        <v>Mitigation actions completed; residual risk accepted</v>
      </c>
      <c r="K2230" t="str">
        <v>Study Start-Up Specialist</v>
      </c>
      <c r="L2230">
        <f>IF(G2230="High",3,IF(G2230="Medium",2,1))</f>
        <v>2</v>
      </c>
    </row>
    <row r="2231">
      <c r="A2231" t="str">
        <v>R-02230</v>
      </c>
      <c r="B2231" t="str">
        <v>S-0372</v>
      </c>
      <c r="C2231" t="str">
        <v>Competitive</v>
      </c>
      <c r="D2231" t="str">
        <v>Overlapping investigator commitments across concurrent trials</v>
      </c>
      <c r="E2231" t="str">
        <v>High</v>
      </c>
      <c r="F2231" t="str">
        <v>Low</v>
      </c>
      <c r="G2231" t="str">
        <f>INDEX(Risk_Matrix!$B$2:$D$4,MATCH(E2231,Risk_Matrix!$A$2:$A$4,0),MATCH(F2231,Risk_Matrix!$B$1:$D$1,0))</f>
        <v>Medium</v>
      </c>
      <c r="H2231" s="1">
        <v>46178</v>
      </c>
      <c r="I2231" t="str">
        <v>Monitoring</v>
      </c>
      <c r="J2231" t="str">
        <v>Tracking indicator reviewed at each monitoring visit</v>
      </c>
      <c r="K2231" t="str">
        <v>Regulatory Affairs Lead</v>
      </c>
      <c r="L2231">
        <f>IF(G2231="High",3,IF(G2231="Medium",2,1))</f>
        <v>2</v>
      </c>
    </row>
    <row r="2232">
      <c r="A2232" t="str">
        <v>R-02231</v>
      </c>
      <c r="B2232" t="str">
        <v>S-0372</v>
      </c>
      <c r="C2232" t="str">
        <v>Regulatory</v>
      </c>
      <c r="D2232" t="str">
        <v>Import/customs license renewal pending for investigational product</v>
      </c>
      <c r="E2232" t="str">
        <v>Low</v>
      </c>
      <c r="F2232" t="str">
        <v>Medium</v>
      </c>
      <c r="G2232" t="str">
        <f>INDEX(Risk_Matrix!$B$2:$D$4,MATCH(E2232,Risk_Matrix!$A$2:$A$4,0),MATCH(F2232,Risk_Matrix!$B$1:$D$1,0))</f>
        <v>Low</v>
      </c>
      <c r="H2232" s="1">
        <v>46183</v>
      </c>
      <c r="I2232" t="str">
        <v>Mitigated</v>
      </c>
      <c r="J2232" t="str">
        <v>Mitigation actions completed; residual risk accepted</v>
      </c>
      <c r="K2232" t="str">
        <v>Regulatory Affairs Lead</v>
      </c>
      <c r="L2232">
        <f>IF(G2232="High",3,IF(G2232="Medium",2,1))</f>
        <v>1</v>
      </c>
    </row>
    <row r="2233">
      <c r="A2233" t="str">
        <v>R-02232</v>
      </c>
      <c r="B2233" t="str">
        <v>S-0372</v>
      </c>
      <c r="C2233" t="str">
        <v>Data Integrity</v>
      </c>
      <c r="D2233" t="str">
        <v>Site is new to the sponsor's EDC platform, limited track record</v>
      </c>
      <c r="E2233" t="str">
        <v>Low</v>
      </c>
      <c r="F2233" t="str">
        <v>Low</v>
      </c>
      <c r="G2233" t="str">
        <f>INDEX(Risk_Matrix!$B$2:$D$4,MATCH(E2233,Risk_Matrix!$A$2:$A$4,0),MATCH(F2233,Risk_Matrix!$B$1:$D$1,0))</f>
        <v>Low</v>
      </c>
      <c r="H2233" s="1">
        <v>46179</v>
      </c>
      <c r="I2233" t="str">
        <v>Mitigated</v>
      </c>
      <c r="J2233" t="str">
        <v>Mitigation actions completed; residual risk accepted</v>
      </c>
      <c r="K2233" t="str">
        <v>Data Management Lead</v>
      </c>
      <c r="L2233">
        <f>IF(G2233="High",3,IF(G2233="Medium",2,1))</f>
        <v>1</v>
      </c>
    </row>
    <row r="2234">
      <c r="A2234" t="str">
        <v>R-02233</v>
      </c>
      <c r="B2234" t="str">
        <v>S-0373</v>
      </c>
      <c r="C2234" t="str">
        <v>Operational</v>
      </c>
      <c r="D2234" t="str">
        <v>Key equipment calibration/certification renewal pending</v>
      </c>
      <c r="E2234" t="str">
        <v>Low</v>
      </c>
      <c r="F2234" t="str">
        <v>Low</v>
      </c>
      <c r="G2234" t="str">
        <f>INDEX(Risk_Matrix!$B$2:$D$4,MATCH(E2234,Risk_Matrix!$A$2:$A$4,0),MATCH(F2234,Risk_Matrix!$B$1:$D$1,0))</f>
        <v>Low</v>
      </c>
      <c r="H2234" s="1">
        <v>46211</v>
      </c>
      <c r="I2234" t="str">
        <v>Open</v>
      </c>
      <c r="J2234" t="str">
        <v>Action plan pending sponsor/site review</v>
      </c>
      <c r="K2234" t="str">
        <v>Site Feasibility Lead</v>
      </c>
      <c r="L2234">
        <f>IF(G2234="High",3,IF(G2234="Medium",2,1))</f>
        <v>1</v>
      </c>
    </row>
    <row r="2235">
      <c r="A2235" t="str">
        <v>R-02234</v>
      </c>
      <c r="B2235" t="str">
        <v>S-0373</v>
      </c>
      <c r="C2235" t="str">
        <v>Compliance</v>
      </c>
      <c r="D2235" t="str">
        <v>GCP refresher training overdue for part of site staff</v>
      </c>
      <c r="E2235" t="str">
        <v>Medium</v>
      </c>
      <c r="F2235" t="str">
        <v>Medium</v>
      </c>
      <c r="G2235" t="str">
        <f>INDEX(Risk_Matrix!$B$2:$D$4,MATCH(E2235,Risk_Matrix!$A$2:$A$4,0),MATCH(F2235,Risk_Matrix!$B$1:$D$1,0))</f>
        <v>Medium</v>
      </c>
      <c r="H2235" s="1">
        <v>46231</v>
      </c>
      <c r="I2235" t="str">
        <v>Open</v>
      </c>
      <c r="J2235" t="str">
        <v>Action plan pending sponsor/site review</v>
      </c>
      <c r="K2235" t="str">
        <v>Regulatory Affairs Lead</v>
      </c>
      <c r="L2235">
        <f>IF(G2235="High",3,IF(G2235="Medium",2,1))</f>
        <v>2</v>
      </c>
    </row>
    <row r="2236">
      <c r="A2236" t="str">
        <v>R-02235</v>
      </c>
      <c r="B2236" t="str">
        <v>S-0373</v>
      </c>
      <c r="C2236" t="str">
        <v>Enrollment</v>
      </c>
      <c r="D2236" t="str">
        <v>Screen failure rate above regional average in past studies</v>
      </c>
      <c r="E2236" t="str">
        <v>Medium</v>
      </c>
      <c r="F2236" t="str">
        <v>Medium</v>
      </c>
      <c r="G2236" t="str">
        <f>INDEX(Risk_Matrix!$B$2:$D$4,MATCH(E2236,Risk_Matrix!$A$2:$A$4,0),MATCH(F2236,Risk_Matrix!$B$1:$D$1,0))</f>
        <v>Medium</v>
      </c>
      <c r="H2236" s="1">
        <v>46226</v>
      </c>
      <c r="I2236" t="str">
        <v>Mitigated</v>
      </c>
      <c r="J2236" t="str">
        <v>Corrective action implemented; monitored at next visit</v>
      </c>
      <c r="K2236" t="str">
        <v>Study Start-Up Specialist</v>
      </c>
      <c r="L2236">
        <f>IF(G2236="High",3,IF(G2236="Medium",2,1))</f>
        <v>2</v>
      </c>
    </row>
    <row r="2237">
      <c r="A2237" t="str">
        <v>R-02236</v>
      </c>
      <c r="B2237" t="str">
        <v>S-0373</v>
      </c>
      <c r="C2237" t="str">
        <v>Competitive</v>
      </c>
      <c r="D2237" t="str">
        <v>One or more competing trials recruiting the same indication nearby</v>
      </c>
      <c r="E2237" t="str">
        <v>Low</v>
      </c>
      <c r="F2237" t="str">
        <v>Low</v>
      </c>
      <c r="G2237" t="str">
        <f>INDEX(Risk_Matrix!$B$2:$D$4,MATCH(E2237,Risk_Matrix!$A$2:$A$4,0),MATCH(F2237,Risk_Matrix!$B$1:$D$1,0))</f>
        <v>Low</v>
      </c>
      <c r="H2237" s="1">
        <v>46218</v>
      </c>
      <c r="I2237" t="str">
        <v>Closed</v>
      </c>
      <c r="J2237" t="str">
        <v>Issue closed out following corrective action</v>
      </c>
      <c r="K2237" t="str">
        <v>Clinical Ops Manager</v>
      </c>
      <c r="L2237">
        <f>IF(G2237="High",3,IF(G2237="Medium",2,1))</f>
        <v>1</v>
      </c>
    </row>
    <row r="2238">
      <c r="A2238" t="str">
        <v>R-02237</v>
      </c>
      <c r="B2238" t="str">
        <v>S-0373</v>
      </c>
      <c r="C2238" t="str">
        <v>Regulatory</v>
      </c>
      <c r="D2238" t="str">
        <v>Import/customs license renewal pending for investigational product</v>
      </c>
      <c r="E2238" t="str">
        <v>Low</v>
      </c>
      <c r="F2238" t="str">
        <v>Medium</v>
      </c>
      <c r="G2238" t="str">
        <f>INDEX(Risk_Matrix!$B$2:$D$4,MATCH(E2238,Risk_Matrix!$A$2:$A$4,0),MATCH(F2238,Risk_Matrix!$B$1:$D$1,0))</f>
        <v>Low</v>
      </c>
      <c r="H2238" s="1">
        <v>46064</v>
      </c>
      <c r="I2238" t="str">
        <v>Mitigated</v>
      </c>
      <c r="J2238" t="str">
        <v>Corrective action implemented; monitored at next visit</v>
      </c>
      <c r="K2238" t="str">
        <v>Study Start-Up Specialist</v>
      </c>
      <c r="L2238">
        <f>IF(G2238="High",3,IF(G2238="Medium",2,1))</f>
        <v>1</v>
      </c>
    </row>
    <row r="2239">
      <c r="A2239" t="str">
        <v>R-02238</v>
      </c>
      <c r="B2239" t="str">
        <v>S-0373</v>
      </c>
      <c r="C2239" t="str">
        <v>Data Integrity</v>
      </c>
      <c r="D2239" t="str">
        <v>EDC query resolution time above sponsor benchmark historically</v>
      </c>
      <c r="E2239" t="str">
        <v>Medium</v>
      </c>
      <c r="F2239" t="str">
        <v>Low</v>
      </c>
      <c r="G2239" t="str">
        <f>INDEX(Risk_Matrix!$B$2:$D$4,MATCH(E2239,Risk_Matrix!$A$2:$A$4,0),MATCH(F2239,Risk_Matrix!$B$1:$D$1,0))</f>
        <v>Low</v>
      </c>
      <c r="H2239" s="1">
        <v>46145</v>
      </c>
      <c r="I2239" t="str">
        <v>Monitoring</v>
      </c>
      <c r="J2239" t="str">
        <v>Under active monitoring; escalate if trend worsens</v>
      </c>
      <c r="K2239" t="str">
        <v>Data Management Lead</v>
      </c>
      <c r="L2239">
        <f>IF(G2239="High",3,IF(G2239="Medium",2,1))</f>
        <v>1</v>
      </c>
    </row>
    <row r="2240">
      <c r="A2240" t="str">
        <v>R-02239</v>
      </c>
      <c r="B2240" t="str">
        <v>S-0374</v>
      </c>
      <c r="C2240" t="str">
        <v>Operational</v>
      </c>
      <c r="D2240" t="str">
        <v>Key equipment calibration/certification renewal pending</v>
      </c>
      <c r="E2240" t="str">
        <v>Low</v>
      </c>
      <c r="F2240" t="str">
        <v>Low</v>
      </c>
      <c r="G2240" t="str">
        <f>INDEX(Risk_Matrix!$B$2:$D$4,MATCH(E2240,Risk_Matrix!$A$2:$A$4,0),MATCH(F2240,Risk_Matrix!$B$1:$D$1,0))</f>
        <v>Low</v>
      </c>
      <c r="H2240" s="1">
        <v>46154</v>
      </c>
      <c r="I2240" t="str">
        <v>Mitigated</v>
      </c>
      <c r="J2240" t="str">
        <v>Corrective action implemented; monitored at next visit</v>
      </c>
      <c r="K2240" t="str">
        <v>Clinical Ops Manager</v>
      </c>
      <c r="L2240">
        <f>IF(G2240="High",3,IF(G2240="Medium",2,1))</f>
        <v>1</v>
      </c>
    </row>
    <row r="2241">
      <c r="A2241" t="str">
        <v>R-02240</v>
      </c>
      <c r="B2241" t="str">
        <v>S-0374</v>
      </c>
      <c r="C2241" t="str">
        <v>Compliance</v>
      </c>
      <c r="D2241" t="str">
        <v>Minor protocol deviation noted in a prior trial at this site</v>
      </c>
      <c r="E2241" t="str">
        <v>Low</v>
      </c>
      <c r="F2241" t="str">
        <v>Low</v>
      </c>
      <c r="G2241" t="str">
        <f>INDEX(Risk_Matrix!$B$2:$D$4,MATCH(E2241,Risk_Matrix!$A$2:$A$4,0),MATCH(F2241,Risk_Matrix!$B$1:$D$1,0))</f>
        <v>Low</v>
      </c>
      <c r="H2241" s="1">
        <v>46214</v>
      </c>
      <c r="I2241" t="str">
        <v>Monitoring</v>
      </c>
      <c r="J2241" t="str">
        <v>Under active monitoring; escalate if trend worsens</v>
      </c>
      <c r="K2241" t="str">
        <v>Data Management Lead</v>
      </c>
      <c r="L2241">
        <f>IF(G2241="High",3,IF(G2241="Medium",2,1))</f>
        <v>1</v>
      </c>
    </row>
    <row r="2242">
      <c r="A2242" t="str">
        <v>R-02241</v>
      </c>
      <c r="B2242" t="str">
        <v>S-0374</v>
      </c>
      <c r="C2242" t="str">
        <v>Enrollment</v>
      </c>
      <c r="D2242" t="str">
        <v>Patient travel distance may affect long-term retention</v>
      </c>
      <c r="E2242" t="str">
        <v>Low</v>
      </c>
      <c r="F2242" t="str">
        <v>Low</v>
      </c>
      <c r="G2242" t="str">
        <f>INDEX(Risk_Matrix!$B$2:$D$4,MATCH(E2242,Risk_Matrix!$A$2:$A$4,0),MATCH(F2242,Risk_Matrix!$B$1:$D$1,0))</f>
        <v>Low</v>
      </c>
      <c r="H2242" s="1">
        <v>46153</v>
      </c>
      <c r="I2242" t="str">
        <v>Open</v>
      </c>
      <c r="J2242" t="str">
        <v>Mitigation plan to be defined during site initiation visit</v>
      </c>
      <c r="K2242" t="str">
        <v>Study Start-Up Specialist</v>
      </c>
      <c r="L2242">
        <f>IF(G2242="High",3,IF(G2242="Medium",2,1))</f>
        <v>1</v>
      </c>
    </row>
    <row r="2243">
      <c r="A2243" t="str">
        <v>R-02242</v>
      </c>
      <c r="B2243" t="str">
        <v>S-0374</v>
      </c>
      <c r="C2243" t="str">
        <v>Competitive</v>
      </c>
      <c r="D2243" t="str">
        <v>Shared patient pool with an adjacent high-volume site</v>
      </c>
      <c r="E2243" t="str">
        <v>Medium</v>
      </c>
      <c r="F2243" t="str">
        <v>Medium</v>
      </c>
      <c r="G2243" t="str">
        <f>INDEX(Risk_Matrix!$B$2:$D$4,MATCH(E2243,Risk_Matrix!$A$2:$A$4,0),MATCH(F2243,Risk_Matrix!$B$1:$D$1,0))</f>
        <v>Medium</v>
      </c>
      <c r="H2243" s="1">
        <v>46121</v>
      </c>
      <c r="I2243" t="str">
        <v>Mitigated</v>
      </c>
      <c r="J2243" t="str">
        <v>Corrective action implemented; monitored at next visit</v>
      </c>
      <c r="K2243" t="str">
        <v>Clinical Ops Manager</v>
      </c>
      <c r="L2243">
        <f>IF(G2243="High",3,IF(G2243="Medium",2,1))</f>
        <v>2</v>
      </c>
    </row>
    <row r="2244">
      <c r="A2244" t="str">
        <v>R-02243</v>
      </c>
      <c r="B2244" t="str">
        <v>S-0374</v>
      </c>
      <c r="C2244" t="str">
        <v>Regulatory</v>
      </c>
      <c r="D2244" t="str">
        <v>Import/customs license renewal pending for investigational product</v>
      </c>
      <c r="E2244" t="str">
        <v>Medium</v>
      </c>
      <c r="F2244" t="str">
        <v>Low</v>
      </c>
      <c r="G2244" t="str">
        <f>INDEX(Risk_Matrix!$B$2:$D$4,MATCH(E2244,Risk_Matrix!$A$2:$A$4,0),MATCH(F2244,Risk_Matrix!$B$1:$D$1,0))</f>
        <v>Low</v>
      </c>
      <c r="H2244" s="1">
        <v>46185</v>
      </c>
      <c r="I2244" t="str">
        <v>Open</v>
      </c>
      <c r="J2244" t="str">
        <v>Mitigation plan to be defined during site initiation visit</v>
      </c>
      <c r="K2244" t="str">
        <v>Regulatory Affairs Lead</v>
      </c>
      <c r="L2244">
        <f>IF(G2244="High",3,IF(G2244="Medium",2,1))</f>
        <v>1</v>
      </c>
    </row>
    <row r="2245">
      <c r="A2245" t="str">
        <v>R-02244</v>
      </c>
      <c r="B2245" t="str">
        <v>S-0374</v>
      </c>
      <c r="C2245" t="str">
        <v>Data Integrity</v>
      </c>
      <c r="D2245" t="str">
        <v>Site is new to the sponsor's EDC platform, limited track record</v>
      </c>
      <c r="E2245" t="str">
        <v>Low</v>
      </c>
      <c r="F2245" t="str">
        <v>Low</v>
      </c>
      <c r="G2245" t="str">
        <f>INDEX(Risk_Matrix!$B$2:$D$4,MATCH(E2245,Risk_Matrix!$A$2:$A$4,0),MATCH(F2245,Risk_Matrix!$B$1:$D$1,0))</f>
        <v>Low</v>
      </c>
      <c r="H2245" s="1">
        <v>46102</v>
      </c>
      <c r="I2245" t="str">
        <v>Mitigated</v>
      </c>
      <c r="J2245" t="str">
        <v>Mitigation actions completed; residual risk accepted</v>
      </c>
      <c r="K2245" t="str">
        <v>Data Management Lead</v>
      </c>
      <c r="L2245">
        <f>IF(G2245="High",3,IF(G2245="Medium",2,1))</f>
        <v>1</v>
      </c>
    </row>
    <row r="2246">
      <c r="A2246" t="str">
        <v>R-02245</v>
      </c>
      <c r="B2246" t="str">
        <v>S-0375</v>
      </c>
      <c r="C2246" t="str">
        <v>Operational</v>
      </c>
      <c r="D2246" t="str">
        <v>Backup power/generator certification not yet confirmed</v>
      </c>
      <c r="E2246" t="str">
        <v>Low</v>
      </c>
      <c r="F2246" t="str">
        <v>Medium</v>
      </c>
      <c r="G2246" t="str">
        <f>INDEX(Risk_Matrix!$B$2:$D$4,MATCH(E2246,Risk_Matrix!$A$2:$A$4,0),MATCH(F2246,Risk_Matrix!$B$1:$D$1,0))</f>
        <v>Low</v>
      </c>
      <c r="H2246" s="1">
        <v>46173</v>
      </c>
      <c r="I2246" t="str">
        <v>Mitigated</v>
      </c>
      <c r="J2246" t="str">
        <v>Corrective action implemented; monitored at next visit</v>
      </c>
      <c r="K2246" t="str">
        <v>Clinical Ops Manager</v>
      </c>
      <c r="L2246">
        <f>IF(G2246="High",3,IF(G2246="Medium",2,1))</f>
        <v>1</v>
      </c>
    </row>
    <row r="2247">
      <c r="A2247" t="str">
        <v>R-02246</v>
      </c>
      <c r="B2247" t="str">
        <v>S-0375</v>
      </c>
      <c r="C2247" t="str">
        <v>Compliance</v>
      </c>
      <c r="D2247" t="str">
        <v>Prior regulatory inspection finding not yet fully closed out</v>
      </c>
      <c r="E2247" t="str">
        <v>Medium</v>
      </c>
      <c r="F2247" t="str">
        <v>Medium</v>
      </c>
      <c r="G2247" t="str">
        <f>INDEX(Risk_Matrix!$B$2:$D$4,MATCH(E2247,Risk_Matrix!$A$2:$A$4,0),MATCH(F2247,Risk_Matrix!$B$1:$D$1,0))</f>
        <v>Medium</v>
      </c>
      <c r="H2247" s="1">
        <v>46168</v>
      </c>
      <c r="I2247" t="str">
        <v>Open</v>
      </c>
      <c r="J2247" t="str">
        <v>Action plan pending sponsor/site review</v>
      </c>
      <c r="K2247" t="str">
        <v>Data Management Lead</v>
      </c>
      <c r="L2247">
        <f>IF(G2247="High",3,IF(G2247="Medium",2,1))</f>
        <v>2</v>
      </c>
    </row>
    <row r="2248">
      <c r="A2248" t="str">
        <v>R-02247</v>
      </c>
      <c r="B2248" t="str">
        <v>S-0375</v>
      </c>
      <c r="C2248" t="str">
        <v>Enrollment</v>
      </c>
      <c r="D2248" t="str">
        <v>Referral pipeline narrower than target eligible population</v>
      </c>
      <c r="E2248" t="str">
        <v>Low</v>
      </c>
      <c r="F2248" t="str">
        <v>Medium</v>
      </c>
      <c r="G2248" t="str">
        <f>INDEX(Risk_Matrix!$B$2:$D$4,MATCH(E2248,Risk_Matrix!$A$2:$A$4,0),MATCH(F2248,Risk_Matrix!$B$1:$D$1,0))</f>
        <v>Low</v>
      </c>
      <c r="H2248" s="1">
        <v>46092</v>
      </c>
      <c r="I2248" t="str">
        <v>Mitigated</v>
      </c>
      <c r="J2248" t="str">
        <v>Mitigation actions completed; residual risk accepted</v>
      </c>
      <c r="K2248" t="str">
        <v>Study Start-Up Specialist</v>
      </c>
      <c r="L2248">
        <f>IF(G2248="High",3,IF(G2248="Medium",2,1))</f>
        <v>1</v>
      </c>
    </row>
    <row r="2249">
      <c r="A2249" t="str">
        <v>R-02248</v>
      </c>
      <c r="B2249" t="str">
        <v>S-0375</v>
      </c>
      <c r="C2249" t="str">
        <v>Competitive</v>
      </c>
      <c r="D2249" t="str">
        <v>Shared patient pool with an adjacent high-volume site</v>
      </c>
      <c r="E2249" t="str">
        <v>Medium</v>
      </c>
      <c r="F2249" t="str">
        <v>High</v>
      </c>
      <c r="G2249" t="str">
        <f>INDEX(Risk_Matrix!$B$2:$D$4,MATCH(E2249,Risk_Matrix!$A$2:$A$4,0),MATCH(F2249,Risk_Matrix!$B$1:$D$1,0))</f>
        <v>High</v>
      </c>
      <c r="H2249" s="1">
        <v>46231</v>
      </c>
      <c r="I2249" t="str">
        <v>Open</v>
      </c>
      <c r="J2249" t="str">
        <v>Mitigation plan to be defined during site initiation visit</v>
      </c>
      <c r="K2249" t="str">
        <v>Clinical Ops Manager</v>
      </c>
      <c r="L2249">
        <f>IF(G2249="High",3,IF(G2249="Medium",2,1))</f>
        <v>3</v>
      </c>
    </row>
    <row r="2250">
      <c r="A2250" t="str">
        <v>R-02249</v>
      </c>
      <c r="B2250" t="str">
        <v>S-0375</v>
      </c>
      <c r="C2250" t="str">
        <v>Regulatory</v>
      </c>
      <c r="D2250" t="str">
        <v>Local ethics committee review queue longer than regional average</v>
      </c>
      <c r="E2250" t="str">
        <v>Medium</v>
      </c>
      <c r="F2250" t="str">
        <v>Low</v>
      </c>
      <c r="G2250" t="str">
        <f>INDEX(Risk_Matrix!$B$2:$D$4,MATCH(E2250,Risk_Matrix!$A$2:$A$4,0),MATCH(F2250,Risk_Matrix!$B$1:$D$1,0))</f>
        <v>Low</v>
      </c>
      <c r="H2250" s="1">
        <v>46211</v>
      </c>
      <c r="I2250" t="str">
        <v>Monitoring</v>
      </c>
      <c r="J2250" t="str">
        <v>Under active monitoring; escalate if trend worsens</v>
      </c>
      <c r="K2250" t="str">
        <v>Regulatory Affairs Lead</v>
      </c>
      <c r="L2250">
        <f>IF(G2250="High",3,IF(G2250="Medium",2,1))</f>
        <v>1</v>
      </c>
    </row>
    <row r="2251">
      <c r="A2251" t="str">
        <v>R-02250</v>
      </c>
      <c r="B2251" t="str">
        <v>S-0375</v>
      </c>
      <c r="C2251" t="str">
        <v>Data Integrity</v>
      </c>
      <c r="D2251" t="str">
        <v>EDC query resolution time above sponsor benchmark historically</v>
      </c>
      <c r="E2251" t="str">
        <v>Medium</v>
      </c>
      <c r="F2251" t="str">
        <v>Medium</v>
      </c>
      <c r="G2251" t="str">
        <f>INDEX(Risk_Matrix!$B$2:$D$4,MATCH(E2251,Risk_Matrix!$A$2:$A$4,0),MATCH(F2251,Risk_Matrix!$B$1:$D$1,0))</f>
        <v>Medium</v>
      </c>
      <c r="H2251" s="1">
        <v>46212</v>
      </c>
      <c r="I2251" t="str">
        <v>Open</v>
      </c>
      <c r="J2251" t="str">
        <v>Action plan pending sponsor/site review</v>
      </c>
      <c r="K2251" t="str">
        <v>Data Management Lead</v>
      </c>
      <c r="L2251">
        <f>IF(G2251="High",3,IF(G2251="Medium",2,1))</f>
        <v>2</v>
      </c>
    </row>
    <row r="2252">
      <c r="A2252" t="str">
        <v>R-02251</v>
      </c>
      <c r="B2252" t="str">
        <v>S-0376</v>
      </c>
      <c r="C2252" t="str">
        <v>Operational</v>
      </c>
      <c r="D2252" t="str">
        <v>Clinical coordinator role currently open, may delay start-up</v>
      </c>
      <c r="E2252" t="str">
        <v>Low</v>
      </c>
      <c r="F2252" t="str">
        <v>Low</v>
      </c>
      <c r="G2252" t="str">
        <f>INDEX(Risk_Matrix!$B$2:$D$4,MATCH(E2252,Risk_Matrix!$A$2:$A$4,0),MATCH(F2252,Risk_Matrix!$B$1:$D$1,0))</f>
        <v>Low</v>
      </c>
      <c r="H2252" s="1">
        <v>46131</v>
      </c>
      <c r="I2252" t="str">
        <v>Closed</v>
      </c>
      <c r="J2252" t="str">
        <v>Resolved; no further action required</v>
      </c>
      <c r="K2252" t="str">
        <v>Clinical Ops Manager</v>
      </c>
      <c r="L2252">
        <f>IF(G2252="High",3,IF(G2252="Medium",2,1))</f>
        <v>1</v>
      </c>
    </row>
    <row r="2253">
      <c r="A2253" t="str">
        <v>R-02252</v>
      </c>
      <c r="B2253" t="str">
        <v>S-0376</v>
      </c>
      <c r="C2253" t="str">
        <v>Compliance</v>
      </c>
      <c r="D2253" t="str">
        <v>GCP refresher training overdue for part of site staff</v>
      </c>
      <c r="E2253" t="str">
        <v>Low</v>
      </c>
      <c r="F2253" t="str">
        <v>Low</v>
      </c>
      <c r="G2253" t="str">
        <f>INDEX(Risk_Matrix!$B$2:$D$4,MATCH(E2253,Risk_Matrix!$A$2:$A$4,0),MATCH(F2253,Risk_Matrix!$B$1:$D$1,0))</f>
        <v>Low</v>
      </c>
      <c r="H2253" s="1">
        <v>46200</v>
      </c>
      <c r="I2253" t="str">
        <v>Mitigated</v>
      </c>
      <c r="J2253" t="str">
        <v>Mitigation actions completed; residual risk accepted</v>
      </c>
      <c r="K2253" t="str">
        <v>Regulatory Affairs Lead</v>
      </c>
      <c r="L2253">
        <f>IF(G2253="High",3,IF(G2253="Medium",2,1))</f>
        <v>1</v>
      </c>
    </row>
    <row r="2254">
      <c r="A2254" t="str">
        <v>R-02253</v>
      </c>
      <c r="B2254" t="str">
        <v>S-0376</v>
      </c>
      <c r="C2254" t="str">
        <v>Enrollment</v>
      </c>
      <c r="D2254" t="str">
        <v>Patient travel distance may affect long-term retention</v>
      </c>
      <c r="E2254" t="str">
        <v>Medium</v>
      </c>
      <c r="F2254" t="str">
        <v>Medium</v>
      </c>
      <c r="G2254" t="str">
        <f>INDEX(Risk_Matrix!$B$2:$D$4,MATCH(E2254,Risk_Matrix!$A$2:$A$4,0),MATCH(F2254,Risk_Matrix!$B$1:$D$1,0))</f>
        <v>Medium</v>
      </c>
      <c r="H2254" s="1">
        <v>46219</v>
      </c>
      <c r="I2254" t="str">
        <v>Open</v>
      </c>
      <c r="J2254" t="str">
        <v>Action plan pending sponsor/site review</v>
      </c>
      <c r="K2254" t="str">
        <v>Study Start-Up Specialist</v>
      </c>
      <c r="L2254">
        <f>IF(G2254="High",3,IF(G2254="Medium",2,1))</f>
        <v>2</v>
      </c>
    </row>
    <row r="2255">
      <c r="A2255" t="str">
        <v>R-02254</v>
      </c>
      <c r="B2255" t="str">
        <v>S-0376</v>
      </c>
      <c r="C2255" t="str">
        <v>Competitive</v>
      </c>
      <c r="D2255" t="str">
        <v>One or more competing trials recruiting the same indication nearby</v>
      </c>
      <c r="E2255" t="str">
        <v>High</v>
      </c>
      <c r="F2255" t="str">
        <v>Low</v>
      </c>
      <c r="G2255" t="str">
        <f>INDEX(Risk_Matrix!$B$2:$D$4,MATCH(E2255,Risk_Matrix!$A$2:$A$4,0),MATCH(F2255,Risk_Matrix!$B$1:$D$1,0))</f>
        <v>Medium</v>
      </c>
      <c r="H2255" s="1">
        <v>46104</v>
      </c>
      <c r="I2255" t="str">
        <v>Monitoring</v>
      </c>
      <c r="J2255" t="str">
        <v>Under active monitoring; escalate if trend worsens</v>
      </c>
      <c r="K2255" t="str">
        <v>Clinical Ops Manager</v>
      </c>
      <c r="L2255">
        <f>IF(G2255="High",3,IF(G2255="Medium",2,1))</f>
        <v>2</v>
      </c>
    </row>
    <row r="2256">
      <c r="A2256" t="str">
        <v>R-02255</v>
      </c>
      <c r="B2256" t="str">
        <v>S-0376</v>
      </c>
      <c r="C2256" t="str">
        <v>Regulatory</v>
      </c>
      <c r="D2256" t="str">
        <v>Recent local regulatory policy change may affect approval timeline</v>
      </c>
      <c r="E2256" t="str">
        <v>Low</v>
      </c>
      <c r="F2256" t="str">
        <v>Low</v>
      </c>
      <c r="G2256" t="str">
        <f>INDEX(Risk_Matrix!$B$2:$D$4,MATCH(E2256,Risk_Matrix!$A$2:$A$4,0),MATCH(F2256,Risk_Matrix!$B$1:$D$1,0))</f>
        <v>Low</v>
      </c>
      <c r="H2256" s="1">
        <v>46205</v>
      </c>
      <c r="I2256" t="str">
        <v>Closed</v>
      </c>
      <c r="J2256" t="str">
        <v>Issue closed out following corrective action</v>
      </c>
      <c r="K2256" t="str">
        <v>Study Start-Up Specialist</v>
      </c>
      <c r="L2256">
        <f>IF(G2256="High",3,IF(G2256="Medium",2,1))</f>
        <v>1</v>
      </c>
    </row>
    <row r="2257">
      <c r="A2257" t="str">
        <v>R-02256</v>
      </c>
      <c r="B2257" t="str">
        <v>S-0376</v>
      </c>
      <c r="C2257" t="str">
        <v>Data Integrity</v>
      </c>
      <c r="D2257" t="str">
        <v>EDC query resolution time above sponsor benchmark historically</v>
      </c>
      <c r="E2257" t="str">
        <v>Low</v>
      </c>
      <c r="F2257" t="str">
        <v>Low</v>
      </c>
      <c r="G2257" t="str">
        <f>INDEX(Risk_Matrix!$B$2:$D$4,MATCH(E2257,Risk_Matrix!$A$2:$A$4,0),MATCH(F2257,Risk_Matrix!$B$1:$D$1,0))</f>
        <v>Low</v>
      </c>
      <c r="H2257" s="1">
        <v>46221</v>
      </c>
      <c r="I2257" t="str">
        <v>Monitoring</v>
      </c>
      <c r="J2257" t="str">
        <v>Under active monitoring; escalate if trend worsens</v>
      </c>
      <c r="K2257" t="str">
        <v>Site Feasibility Lead</v>
      </c>
      <c r="L2257">
        <f>IF(G2257="High",3,IF(G2257="Medium",2,1))</f>
        <v>1</v>
      </c>
    </row>
    <row r="2258">
      <c r="A2258" t="str">
        <v>R-02257</v>
      </c>
      <c r="B2258" t="str">
        <v>S-0377</v>
      </c>
      <c r="C2258" t="str">
        <v>Operational</v>
      </c>
      <c r="D2258" t="str">
        <v>Backup power/generator certification not yet confirmed</v>
      </c>
      <c r="E2258" t="str">
        <v>High</v>
      </c>
      <c r="F2258" t="str">
        <v>Medium</v>
      </c>
      <c r="G2258" t="str">
        <f>INDEX(Risk_Matrix!$B$2:$D$4,MATCH(E2258,Risk_Matrix!$A$2:$A$4,0),MATCH(F2258,Risk_Matrix!$B$1:$D$1,0))</f>
        <v>High</v>
      </c>
      <c r="H2258" s="1">
        <v>46209</v>
      </c>
      <c r="I2258" t="str">
        <v>Open</v>
      </c>
      <c r="J2258" t="str">
        <v>Mitigation plan to be defined during site initiation visit</v>
      </c>
      <c r="K2258" t="str">
        <v>Clinical Ops Manager</v>
      </c>
      <c r="L2258">
        <f>IF(G2258="High",3,IF(G2258="Medium",2,1))</f>
        <v>3</v>
      </c>
    </row>
    <row r="2259">
      <c r="A2259" t="str">
        <v>R-02258</v>
      </c>
      <c r="B2259" t="str">
        <v>S-0377</v>
      </c>
      <c r="C2259" t="str">
        <v>Compliance</v>
      </c>
      <c r="D2259" t="str">
        <v>Informed consent documentation gap flagged in last internal audit</v>
      </c>
      <c r="E2259" t="str">
        <v>Low</v>
      </c>
      <c r="F2259" t="str">
        <v>Low</v>
      </c>
      <c r="G2259" t="str">
        <f>INDEX(Risk_Matrix!$B$2:$D$4,MATCH(E2259,Risk_Matrix!$A$2:$A$4,0),MATCH(F2259,Risk_Matrix!$B$1:$D$1,0))</f>
        <v>Low</v>
      </c>
      <c r="H2259" s="1">
        <v>46184</v>
      </c>
      <c r="I2259" t="str">
        <v>Closed</v>
      </c>
      <c r="J2259" t="str">
        <v>Resolved; no further action required</v>
      </c>
      <c r="K2259" t="str">
        <v>Data Management Lead</v>
      </c>
      <c r="L2259">
        <f>IF(G2259="High",3,IF(G2259="Medium",2,1))</f>
        <v>1</v>
      </c>
    </row>
    <row r="2260">
      <c r="A2260" t="str">
        <v>R-02259</v>
      </c>
      <c r="B2260" t="str">
        <v>S-0377</v>
      </c>
      <c r="C2260" t="str">
        <v>Enrollment</v>
      </c>
      <c r="D2260" t="str">
        <v>Historical seasonal enrollment slowdown observed at this site</v>
      </c>
      <c r="E2260" t="str">
        <v>High</v>
      </c>
      <c r="F2260" t="str">
        <v>High</v>
      </c>
      <c r="G2260" t="str">
        <f>INDEX(Risk_Matrix!$B$2:$D$4,MATCH(E2260,Risk_Matrix!$A$2:$A$4,0),MATCH(F2260,Risk_Matrix!$B$1:$D$1,0))</f>
        <v>High</v>
      </c>
      <c r="H2260" s="1">
        <v>46080</v>
      </c>
      <c r="I2260" t="str">
        <v>Monitoring</v>
      </c>
      <c r="J2260" t="str">
        <v>Under active monitoring; escalate if trend worsens</v>
      </c>
      <c r="K2260" t="str">
        <v>Site Feasibility Lead</v>
      </c>
      <c r="L2260">
        <f>IF(G2260="High",3,IF(G2260="Medium",2,1))</f>
        <v>3</v>
      </c>
    </row>
    <row r="2261">
      <c r="A2261" t="str">
        <v>R-02260</v>
      </c>
      <c r="B2261" t="str">
        <v>S-0377</v>
      </c>
      <c r="C2261" t="str">
        <v>Competitive</v>
      </c>
      <c r="D2261" t="str">
        <v>One or more competing trials recruiting the same indication nearby</v>
      </c>
      <c r="E2261" t="str">
        <v>Low</v>
      </c>
      <c r="F2261" t="str">
        <v>Low</v>
      </c>
      <c r="G2261" t="str">
        <f>INDEX(Risk_Matrix!$B$2:$D$4,MATCH(E2261,Risk_Matrix!$A$2:$A$4,0),MATCH(F2261,Risk_Matrix!$B$1:$D$1,0))</f>
        <v>Low</v>
      </c>
      <c r="H2261" s="1">
        <v>46175</v>
      </c>
      <c r="I2261" t="str">
        <v>Mitigated</v>
      </c>
      <c r="J2261" t="str">
        <v>Corrective action implemented; monitored at next visit</v>
      </c>
      <c r="K2261" t="str">
        <v>Clinical Ops Manager</v>
      </c>
      <c r="L2261">
        <f>IF(G2261="High",3,IF(G2261="Medium",2,1))</f>
        <v>1</v>
      </c>
    </row>
    <row r="2262">
      <c r="A2262" t="str">
        <v>R-02261</v>
      </c>
      <c r="B2262" t="str">
        <v>S-0377</v>
      </c>
      <c r="C2262" t="str">
        <v>Regulatory</v>
      </c>
      <c r="D2262" t="str">
        <v>Import/customs license renewal pending for investigational product</v>
      </c>
      <c r="E2262" t="str">
        <v>Low</v>
      </c>
      <c r="F2262" t="str">
        <v>Medium</v>
      </c>
      <c r="G2262" t="str">
        <f>INDEX(Risk_Matrix!$B$2:$D$4,MATCH(E2262,Risk_Matrix!$A$2:$A$4,0),MATCH(F2262,Risk_Matrix!$B$1:$D$1,0))</f>
        <v>Low</v>
      </c>
      <c r="H2262" s="1">
        <v>46204</v>
      </c>
      <c r="I2262" t="str">
        <v>Open</v>
      </c>
      <c r="J2262" t="str">
        <v>Mitigation plan to be defined during site initiation visit</v>
      </c>
      <c r="K2262" t="str">
        <v>Regulatory Affairs Lead</v>
      </c>
      <c r="L2262">
        <f>IF(G2262="High",3,IF(G2262="Medium",2,1))</f>
        <v>1</v>
      </c>
    </row>
    <row r="2263">
      <c r="A2263" t="str">
        <v>R-02262</v>
      </c>
      <c r="B2263" t="str">
        <v>S-0377</v>
      </c>
      <c r="C2263" t="str">
        <v>Data Integrity</v>
      </c>
      <c r="D2263" t="str">
        <v>Source data verification gap flagged in a previous monitoring visit</v>
      </c>
      <c r="E2263" t="str">
        <v>High</v>
      </c>
      <c r="F2263" t="str">
        <v>Low</v>
      </c>
      <c r="G2263" t="str">
        <f>INDEX(Risk_Matrix!$B$2:$D$4,MATCH(E2263,Risk_Matrix!$A$2:$A$4,0),MATCH(F2263,Risk_Matrix!$B$1:$D$1,0))</f>
        <v>Medium</v>
      </c>
      <c r="H2263" s="1">
        <v>46201</v>
      </c>
      <c r="I2263" t="str">
        <v>Open</v>
      </c>
      <c r="J2263" t="str">
        <v>Mitigation plan to be defined during site initiation visit</v>
      </c>
      <c r="K2263" t="str">
        <v>Site Feasibility Lead</v>
      </c>
      <c r="L2263">
        <f>IF(G2263="High",3,IF(G2263="Medium",2,1))</f>
        <v>2</v>
      </c>
    </row>
    <row r="2264">
      <c r="A2264" t="str">
        <v>R-02263</v>
      </c>
      <c r="B2264" t="str">
        <v>S-0378</v>
      </c>
      <c r="C2264" t="str">
        <v>Operational</v>
      </c>
      <c r="D2264" t="str">
        <v>Clinical coordinator role currently open, may delay start-up</v>
      </c>
      <c r="E2264" t="str">
        <v>Low</v>
      </c>
      <c r="F2264" t="str">
        <v>Low</v>
      </c>
      <c r="G2264" t="str">
        <f>INDEX(Risk_Matrix!$B$2:$D$4,MATCH(E2264,Risk_Matrix!$A$2:$A$4,0),MATCH(F2264,Risk_Matrix!$B$1:$D$1,0))</f>
        <v>Low</v>
      </c>
      <c r="H2264" s="1">
        <v>46234</v>
      </c>
      <c r="I2264" t="str">
        <v>Monitoring</v>
      </c>
      <c r="J2264" t="str">
        <v>Under active monitoring; escalate if trend worsens</v>
      </c>
      <c r="K2264" t="str">
        <v>Clinical Ops Manager</v>
      </c>
      <c r="L2264">
        <f>IF(G2264="High",3,IF(G2264="Medium",2,1))</f>
        <v>1</v>
      </c>
    </row>
    <row r="2265">
      <c r="A2265" t="str">
        <v>R-02264</v>
      </c>
      <c r="B2265" t="str">
        <v>S-0378</v>
      </c>
      <c r="C2265" t="str">
        <v>Compliance</v>
      </c>
      <c r="D2265" t="str">
        <v>GCP refresher training overdue for part of site staff</v>
      </c>
      <c r="E2265" t="str">
        <v>High</v>
      </c>
      <c r="F2265" t="str">
        <v>Medium</v>
      </c>
      <c r="G2265" t="str">
        <f>INDEX(Risk_Matrix!$B$2:$D$4,MATCH(E2265,Risk_Matrix!$A$2:$A$4,0),MATCH(F2265,Risk_Matrix!$B$1:$D$1,0))</f>
        <v>High</v>
      </c>
      <c r="H2265" s="1">
        <v>46211</v>
      </c>
      <c r="I2265" t="str">
        <v>Open</v>
      </c>
      <c r="J2265" t="str">
        <v>Mitigation plan to be defined during site initiation visit</v>
      </c>
      <c r="K2265" t="str">
        <v>Regulatory Affairs Lead</v>
      </c>
      <c r="L2265">
        <f>IF(G2265="High",3,IF(G2265="Medium",2,1))</f>
        <v>3</v>
      </c>
    </row>
    <row r="2266">
      <c r="A2266" t="str">
        <v>R-02265</v>
      </c>
      <c r="B2266" t="str">
        <v>S-0378</v>
      </c>
      <c r="C2266" t="str">
        <v>Enrollment</v>
      </c>
      <c r="D2266" t="str">
        <v>Referral pipeline narrower than target eligible population</v>
      </c>
      <c r="E2266" t="str">
        <v>Low</v>
      </c>
      <c r="F2266" t="str">
        <v>Medium</v>
      </c>
      <c r="G2266" t="str">
        <f>INDEX(Risk_Matrix!$B$2:$D$4,MATCH(E2266,Risk_Matrix!$A$2:$A$4,0),MATCH(F2266,Risk_Matrix!$B$1:$D$1,0))</f>
        <v>Low</v>
      </c>
      <c r="H2266" s="1">
        <v>46214</v>
      </c>
      <c r="I2266" t="str">
        <v>Mitigated</v>
      </c>
      <c r="J2266" t="str">
        <v>Mitigation actions completed; residual risk accepted</v>
      </c>
      <c r="K2266" t="str">
        <v>Study Start-Up Specialist</v>
      </c>
      <c r="L2266">
        <f>IF(G2266="High",3,IF(G2266="Medium",2,1))</f>
        <v>1</v>
      </c>
    </row>
    <row r="2267">
      <c r="A2267" t="str">
        <v>R-02266</v>
      </c>
      <c r="B2267" t="str">
        <v>S-0378</v>
      </c>
      <c r="C2267" t="str">
        <v>Competitive</v>
      </c>
      <c r="D2267" t="str">
        <v>Overlapping investigator commitments across concurrent trials</v>
      </c>
      <c r="E2267" t="str">
        <v>Medium</v>
      </c>
      <c r="F2267" t="str">
        <v>Medium</v>
      </c>
      <c r="G2267" t="str">
        <f>INDEX(Risk_Matrix!$B$2:$D$4,MATCH(E2267,Risk_Matrix!$A$2:$A$4,0),MATCH(F2267,Risk_Matrix!$B$1:$D$1,0))</f>
        <v>Medium</v>
      </c>
      <c r="H2267" s="1">
        <v>46232</v>
      </c>
      <c r="I2267" t="str">
        <v>Open</v>
      </c>
      <c r="J2267" t="str">
        <v>Mitigation plan to be defined during site initiation visit</v>
      </c>
      <c r="K2267" t="str">
        <v>Regulatory Affairs Lead</v>
      </c>
      <c r="L2267">
        <f>IF(G2267="High",3,IF(G2267="Medium",2,1))</f>
        <v>2</v>
      </c>
    </row>
    <row r="2268">
      <c r="A2268" t="str">
        <v>R-02267</v>
      </c>
      <c r="B2268" t="str">
        <v>S-0378</v>
      </c>
      <c r="C2268" t="str">
        <v>Regulatory</v>
      </c>
      <c r="D2268" t="str">
        <v>Import/customs license renewal pending for investigational product</v>
      </c>
      <c r="E2268" t="str">
        <v>Medium</v>
      </c>
      <c r="F2268" t="str">
        <v>Low</v>
      </c>
      <c r="G2268" t="str">
        <f>INDEX(Risk_Matrix!$B$2:$D$4,MATCH(E2268,Risk_Matrix!$A$2:$A$4,0),MATCH(F2268,Risk_Matrix!$B$1:$D$1,0))</f>
        <v>Low</v>
      </c>
      <c r="H2268" s="1">
        <v>46114</v>
      </c>
      <c r="I2268" t="str">
        <v>Closed</v>
      </c>
      <c r="J2268" t="str">
        <v>Issue closed out following corrective action</v>
      </c>
      <c r="K2268" t="str">
        <v>Regulatory Affairs Lead</v>
      </c>
      <c r="L2268">
        <f>IF(G2268="High",3,IF(G2268="Medium",2,1))</f>
        <v>1</v>
      </c>
    </row>
    <row r="2269">
      <c r="A2269" t="str">
        <v>R-02268</v>
      </c>
      <c r="B2269" t="str">
        <v>S-0378</v>
      </c>
      <c r="C2269" t="str">
        <v>Data Integrity</v>
      </c>
      <c r="D2269" t="str">
        <v>Site is new to the sponsor's EDC platform, limited track record</v>
      </c>
      <c r="E2269" t="str">
        <v>Low</v>
      </c>
      <c r="F2269" t="str">
        <v>Medium</v>
      </c>
      <c r="G2269" t="str">
        <f>INDEX(Risk_Matrix!$B$2:$D$4,MATCH(E2269,Risk_Matrix!$A$2:$A$4,0),MATCH(F2269,Risk_Matrix!$B$1:$D$1,0))</f>
        <v>Low</v>
      </c>
      <c r="H2269" s="1">
        <v>46180</v>
      </c>
      <c r="I2269" t="str">
        <v>Monitoring</v>
      </c>
      <c r="J2269" t="str">
        <v>Tracking indicator reviewed at each monitoring visit</v>
      </c>
      <c r="K2269" t="str">
        <v>Data Management Lead</v>
      </c>
      <c r="L2269">
        <f>IF(G2269="High",3,IF(G2269="Medium",2,1))</f>
        <v>1</v>
      </c>
    </row>
    <row r="2270">
      <c r="A2270" t="str">
        <v>R-02269</v>
      </c>
      <c r="B2270" t="str">
        <v>S-0379</v>
      </c>
      <c r="C2270" t="str">
        <v>Operational</v>
      </c>
      <c r="D2270" t="str">
        <v>Clinical coordinator role currently open, may delay start-up</v>
      </c>
      <c r="E2270" t="str">
        <v>Low</v>
      </c>
      <c r="F2270" t="str">
        <v>Low</v>
      </c>
      <c r="G2270" t="str">
        <f>INDEX(Risk_Matrix!$B$2:$D$4,MATCH(E2270,Risk_Matrix!$A$2:$A$4,0),MATCH(F2270,Risk_Matrix!$B$1:$D$1,0))</f>
        <v>Low</v>
      </c>
      <c r="H2270" s="1">
        <v>46156</v>
      </c>
      <c r="I2270" t="str">
        <v>Open</v>
      </c>
      <c r="J2270" t="str">
        <v>Action plan pending sponsor/site review</v>
      </c>
      <c r="K2270" t="str">
        <v>Site Feasibility Lead</v>
      </c>
      <c r="L2270">
        <f>IF(G2270="High",3,IF(G2270="Medium",2,1))</f>
        <v>1</v>
      </c>
    </row>
    <row r="2271">
      <c r="A2271" t="str">
        <v>R-02270</v>
      </c>
      <c r="B2271" t="str">
        <v>S-0379</v>
      </c>
      <c r="C2271" t="str">
        <v>Compliance</v>
      </c>
      <c r="D2271" t="str">
        <v>Informed consent documentation gap flagged in last internal audit</v>
      </c>
      <c r="E2271" t="str">
        <v>Low</v>
      </c>
      <c r="F2271" t="str">
        <v>High</v>
      </c>
      <c r="G2271" t="str">
        <f>INDEX(Risk_Matrix!$B$2:$D$4,MATCH(E2271,Risk_Matrix!$A$2:$A$4,0),MATCH(F2271,Risk_Matrix!$B$1:$D$1,0))</f>
        <v>Medium</v>
      </c>
      <c r="H2271" s="1">
        <v>46160</v>
      </c>
      <c r="I2271" t="str">
        <v>Open</v>
      </c>
      <c r="J2271" t="str">
        <v>Action plan pending sponsor/site review</v>
      </c>
      <c r="K2271" t="str">
        <v>Data Management Lead</v>
      </c>
      <c r="L2271">
        <f>IF(G2271="High",3,IF(G2271="Medium",2,1))</f>
        <v>2</v>
      </c>
    </row>
    <row r="2272">
      <c r="A2272" t="str">
        <v>R-02271</v>
      </c>
      <c r="B2272" t="str">
        <v>S-0379</v>
      </c>
      <c r="C2272" t="str">
        <v>Enrollment</v>
      </c>
      <c r="D2272" t="str">
        <v>Referral pipeline narrower than target eligible population</v>
      </c>
      <c r="E2272" t="str">
        <v>Medium</v>
      </c>
      <c r="F2272" t="str">
        <v>Low</v>
      </c>
      <c r="G2272" t="str">
        <f>INDEX(Risk_Matrix!$B$2:$D$4,MATCH(E2272,Risk_Matrix!$A$2:$A$4,0),MATCH(F2272,Risk_Matrix!$B$1:$D$1,0))</f>
        <v>Low</v>
      </c>
      <c r="H2272" s="1">
        <v>46086</v>
      </c>
      <c r="I2272" t="str">
        <v>Monitoring</v>
      </c>
      <c r="J2272" t="str">
        <v>Tracking indicator reviewed at each monitoring visit</v>
      </c>
      <c r="K2272" t="str">
        <v>Study Start-Up Specialist</v>
      </c>
      <c r="L2272">
        <f>IF(G2272="High",3,IF(G2272="Medium",2,1))</f>
        <v>1</v>
      </c>
    </row>
    <row r="2273">
      <c r="A2273" t="str">
        <v>R-02272</v>
      </c>
      <c r="B2273" t="str">
        <v>S-0379</v>
      </c>
      <c r="C2273" t="str">
        <v>Competitive</v>
      </c>
      <c r="D2273" t="str">
        <v>Overlapping investigator commitments across concurrent trials</v>
      </c>
      <c r="E2273" t="str">
        <v>Low</v>
      </c>
      <c r="F2273" t="str">
        <v>Low</v>
      </c>
      <c r="G2273" t="str">
        <f>INDEX(Risk_Matrix!$B$2:$D$4,MATCH(E2273,Risk_Matrix!$A$2:$A$4,0),MATCH(F2273,Risk_Matrix!$B$1:$D$1,0))</f>
        <v>Low</v>
      </c>
      <c r="H2273" s="1">
        <v>46175</v>
      </c>
      <c r="I2273" t="str">
        <v>Open</v>
      </c>
      <c r="J2273" t="str">
        <v>Mitigation plan to be defined during site initiation visit</v>
      </c>
      <c r="K2273" t="str">
        <v>Regulatory Affairs Lead</v>
      </c>
      <c r="L2273">
        <f>IF(G2273="High",3,IF(G2273="Medium",2,1))</f>
        <v>1</v>
      </c>
    </row>
    <row r="2274">
      <c r="A2274" t="str">
        <v>R-02273</v>
      </c>
      <c r="B2274" t="str">
        <v>S-0379</v>
      </c>
      <c r="C2274" t="str">
        <v>Regulatory</v>
      </c>
      <c r="D2274" t="str">
        <v>Local ethics committee review queue longer than regional average</v>
      </c>
      <c r="E2274" t="str">
        <v>Medium</v>
      </c>
      <c r="F2274" t="str">
        <v>Low</v>
      </c>
      <c r="G2274" t="str">
        <f>INDEX(Risk_Matrix!$B$2:$D$4,MATCH(E2274,Risk_Matrix!$A$2:$A$4,0),MATCH(F2274,Risk_Matrix!$B$1:$D$1,0))</f>
        <v>Low</v>
      </c>
      <c r="H2274" s="1">
        <v>46138</v>
      </c>
      <c r="I2274" t="str">
        <v>Monitoring</v>
      </c>
      <c r="J2274" t="str">
        <v>Tracking indicator reviewed at each monitoring visit</v>
      </c>
      <c r="K2274" t="str">
        <v>Regulatory Affairs Lead</v>
      </c>
      <c r="L2274">
        <f>IF(G2274="High",3,IF(G2274="Medium",2,1))</f>
        <v>1</v>
      </c>
    </row>
    <row r="2275">
      <c r="A2275" t="str">
        <v>R-02274</v>
      </c>
      <c r="B2275" t="str">
        <v>S-0379</v>
      </c>
      <c r="C2275" t="str">
        <v>Data Integrity</v>
      </c>
      <c r="D2275" t="str">
        <v>EDC query resolution time above sponsor benchmark historically</v>
      </c>
      <c r="E2275" t="str">
        <v>Medium</v>
      </c>
      <c r="F2275" t="str">
        <v>High</v>
      </c>
      <c r="G2275" t="str">
        <f>INDEX(Risk_Matrix!$B$2:$D$4,MATCH(E2275,Risk_Matrix!$A$2:$A$4,0),MATCH(F2275,Risk_Matrix!$B$1:$D$1,0))</f>
        <v>High</v>
      </c>
      <c r="H2275" s="1">
        <v>46153</v>
      </c>
      <c r="I2275" t="str">
        <v>Open</v>
      </c>
      <c r="J2275" t="str">
        <v>Action plan pending sponsor/site review</v>
      </c>
      <c r="K2275" t="str">
        <v>Data Management Lead</v>
      </c>
      <c r="L2275">
        <f>IF(G2275="High",3,IF(G2275="Medium",2,1))</f>
        <v>3</v>
      </c>
    </row>
    <row r="2276">
      <c r="A2276" t="str">
        <v>R-02275</v>
      </c>
      <c r="B2276" t="str">
        <v>S-0380</v>
      </c>
      <c r="C2276" t="str">
        <v>Operational</v>
      </c>
      <c r="D2276" t="str">
        <v>Key equipment calibration/certification renewal pending</v>
      </c>
      <c r="E2276" t="str">
        <v>Low</v>
      </c>
      <c r="F2276" t="str">
        <v>Low</v>
      </c>
      <c r="G2276" t="str">
        <f>INDEX(Risk_Matrix!$B$2:$D$4,MATCH(E2276,Risk_Matrix!$A$2:$A$4,0),MATCH(F2276,Risk_Matrix!$B$1:$D$1,0))</f>
        <v>Low</v>
      </c>
      <c r="H2276" s="1">
        <v>46198</v>
      </c>
      <c r="I2276" t="str">
        <v>Open</v>
      </c>
      <c r="J2276" t="str">
        <v>Action plan pending sponsor/site review</v>
      </c>
      <c r="K2276" t="str">
        <v>Clinical Ops Manager</v>
      </c>
      <c r="L2276">
        <f>IF(G2276="High",3,IF(G2276="Medium",2,1))</f>
        <v>1</v>
      </c>
    </row>
    <row r="2277">
      <c r="A2277" t="str">
        <v>R-02276</v>
      </c>
      <c r="B2277" t="str">
        <v>S-0380</v>
      </c>
      <c r="C2277" t="str">
        <v>Compliance</v>
      </c>
      <c r="D2277" t="str">
        <v>Informed consent documentation gap flagged in last internal audit</v>
      </c>
      <c r="E2277" t="str">
        <v>High</v>
      </c>
      <c r="F2277" t="str">
        <v>High</v>
      </c>
      <c r="G2277" t="str">
        <f>INDEX(Risk_Matrix!$B$2:$D$4,MATCH(E2277,Risk_Matrix!$A$2:$A$4,0),MATCH(F2277,Risk_Matrix!$B$1:$D$1,0))</f>
        <v>High</v>
      </c>
      <c r="H2277" s="1">
        <v>46168</v>
      </c>
      <c r="I2277" t="str">
        <v>Open</v>
      </c>
      <c r="J2277" t="str">
        <v>Mitigation plan to be defined during site initiation visit</v>
      </c>
      <c r="K2277" t="str">
        <v>Regulatory Affairs Lead</v>
      </c>
      <c r="L2277">
        <f>IF(G2277="High",3,IF(G2277="Medium",2,1))</f>
        <v>3</v>
      </c>
    </row>
    <row r="2278">
      <c r="A2278" t="str">
        <v>R-02277</v>
      </c>
      <c r="B2278" t="str">
        <v>S-0380</v>
      </c>
      <c r="C2278" t="str">
        <v>Enrollment</v>
      </c>
      <c r="D2278" t="str">
        <v>Historical seasonal enrollment slowdown observed at this site</v>
      </c>
      <c r="E2278" t="str">
        <v>Low</v>
      </c>
      <c r="F2278" t="str">
        <v>Medium</v>
      </c>
      <c r="G2278" t="str">
        <f>INDEX(Risk_Matrix!$B$2:$D$4,MATCH(E2278,Risk_Matrix!$A$2:$A$4,0),MATCH(F2278,Risk_Matrix!$B$1:$D$1,0))</f>
        <v>Low</v>
      </c>
      <c r="H2278" s="1">
        <v>46162</v>
      </c>
      <c r="I2278" t="str">
        <v>Mitigated</v>
      </c>
      <c r="J2278" t="str">
        <v>Mitigation actions completed; residual risk accepted</v>
      </c>
      <c r="K2278" t="str">
        <v>Study Start-Up Specialist</v>
      </c>
      <c r="L2278">
        <f>IF(G2278="High",3,IF(G2278="Medium",2,1))</f>
        <v>1</v>
      </c>
    </row>
    <row r="2279">
      <c r="A2279" t="str">
        <v>R-02278</v>
      </c>
      <c r="B2279" t="str">
        <v>S-0380</v>
      </c>
      <c r="C2279" t="str">
        <v>Competitive</v>
      </c>
      <c r="D2279" t="str">
        <v>Overlapping investigator commitments across concurrent trials</v>
      </c>
      <c r="E2279" t="str">
        <v>Low</v>
      </c>
      <c r="F2279" t="str">
        <v>Low</v>
      </c>
      <c r="G2279" t="str">
        <f>INDEX(Risk_Matrix!$B$2:$D$4,MATCH(E2279,Risk_Matrix!$A$2:$A$4,0),MATCH(F2279,Risk_Matrix!$B$1:$D$1,0))</f>
        <v>Low</v>
      </c>
      <c r="H2279" s="1">
        <v>46144</v>
      </c>
      <c r="I2279" t="str">
        <v>Mitigated</v>
      </c>
      <c r="J2279" t="str">
        <v>Corrective action implemented; monitored at next visit</v>
      </c>
      <c r="K2279" t="str">
        <v>Regulatory Affairs Lead</v>
      </c>
      <c r="L2279">
        <f>IF(G2279="High",3,IF(G2279="Medium",2,1))</f>
        <v>1</v>
      </c>
    </row>
    <row r="2280">
      <c r="A2280" t="str">
        <v>R-02279</v>
      </c>
      <c r="B2280" t="str">
        <v>S-0380</v>
      </c>
      <c r="C2280" t="str">
        <v>Regulatory</v>
      </c>
      <c r="D2280" t="str">
        <v>Recent local regulatory policy change may affect approval timeline</v>
      </c>
      <c r="E2280" t="str">
        <v>Low</v>
      </c>
      <c r="F2280" t="str">
        <v>Low</v>
      </c>
      <c r="G2280" t="str">
        <f>INDEX(Risk_Matrix!$B$2:$D$4,MATCH(E2280,Risk_Matrix!$A$2:$A$4,0),MATCH(F2280,Risk_Matrix!$B$1:$D$1,0))</f>
        <v>Low</v>
      </c>
      <c r="H2280" s="1">
        <v>46202</v>
      </c>
      <c r="I2280" t="str">
        <v>Mitigated</v>
      </c>
      <c r="J2280" t="str">
        <v>Corrective action implemented; monitored at next visit</v>
      </c>
      <c r="K2280" t="str">
        <v>Regulatory Affairs Lead</v>
      </c>
      <c r="L2280">
        <f>IF(G2280="High",3,IF(G2280="Medium",2,1))</f>
        <v>1</v>
      </c>
    </row>
    <row r="2281">
      <c r="A2281" t="str">
        <v>R-02280</v>
      </c>
      <c r="B2281" t="str">
        <v>S-0380</v>
      </c>
      <c r="C2281" t="str">
        <v>Data Integrity</v>
      </c>
      <c r="D2281" t="str">
        <v>Site is new to the sponsor's EDC platform, limited track record</v>
      </c>
      <c r="E2281" t="str">
        <v>Low</v>
      </c>
      <c r="F2281" t="str">
        <v>Low</v>
      </c>
      <c r="G2281" t="str">
        <f>INDEX(Risk_Matrix!$B$2:$D$4,MATCH(E2281,Risk_Matrix!$A$2:$A$4,0),MATCH(F2281,Risk_Matrix!$B$1:$D$1,0))</f>
        <v>Low</v>
      </c>
      <c r="H2281" s="1">
        <v>46133</v>
      </c>
      <c r="I2281" t="str">
        <v>Mitigated</v>
      </c>
      <c r="J2281" t="str">
        <v>Mitigation actions completed; residual risk accepted</v>
      </c>
      <c r="K2281" t="str">
        <v>Site Feasibility Lead</v>
      </c>
      <c r="L2281">
        <f>IF(G2281="High",3,IF(G2281="Medium",2,1))</f>
        <v>1</v>
      </c>
    </row>
    <row r="2282">
      <c r="A2282" t="str">
        <v>R-02281</v>
      </c>
      <c r="B2282" t="str">
        <v>S-0381</v>
      </c>
      <c r="C2282" t="str">
        <v>Operational</v>
      </c>
      <c r="D2282" t="str">
        <v>Key equipment calibration/certification renewal pending</v>
      </c>
      <c r="E2282" t="str">
        <v>Low</v>
      </c>
      <c r="F2282" t="str">
        <v>Low</v>
      </c>
      <c r="G2282" t="str">
        <f>INDEX(Risk_Matrix!$B$2:$D$4,MATCH(E2282,Risk_Matrix!$A$2:$A$4,0),MATCH(F2282,Risk_Matrix!$B$1:$D$1,0))</f>
        <v>Low</v>
      </c>
      <c r="H2282" s="1">
        <v>46230</v>
      </c>
      <c r="I2282" t="str">
        <v>Mitigated</v>
      </c>
      <c r="J2282" t="str">
        <v>Corrective action implemented; monitored at next visit</v>
      </c>
      <c r="K2282" t="str">
        <v>Site Feasibility Lead</v>
      </c>
      <c r="L2282">
        <f>IF(G2282="High",3,IF(G2282="Medium",2,1))</f>
        <v>1</v>
      </c>
    </row>
    <row r="2283">
      <c r="A2283" t="str">
        <v>R-02282</v>
      </c>
      <c r="B2283" t="str">
        <v>S-0381</v>
      </c>
      <c r="C2283" t="str">
        <v>Compliance</v>
      </c>
      <c r="D2283" t="str">
        <v>GCP refresher training overdue for part of site staff</v>
      </c>
      <c r="E2283" t="str">
        <v>Low</v>
      </c>
      <c r="F2283" t="str">
        <v>Low</v>
      </c>
      <c r="G2283" t="str">
        <f>INDEX(Risk_Matrix!$B$2:$D$4,MATCH(E2283,Risk_Matrix!$A$2:$A$4,0),MATCH(F2283,Risk_Matrix!$B$1:$D$1,0))</f>
        <v>Low</v>
      </c>
      <c r="H2283" s="1">
        <v>46133</v>
      </c>
      <c r="I2283" t="str">
        <v>Closed</v>
      </c>
      <c r="J2283" t="str">
        <v>Issue closed out following corrective action</v>
      </c>
      <c r="K2283" t="str">
        <v>Data Management Lead</v>
      </c>
      <c r="L2283">
        <f>IF(G2283="High",3,IF(G2283="Medium",2,1))</f>
        <v>1</v>
      </c>
    </row>
    <row r="2284">
      <c r="A2284" t="str">
        <v>R-02283</v>
      </c>
      <c r="B2284" t="str">
        <v>S-0381</v>
      </c>
      <c r="C2284" t="str">
        <v>Enrollment</v>
      </c>
      <c r="D2284" t="str">
        <v>Historical seasonal enrollment slowdown observed at this site</v>
      </c>
      <c r="E2284" t="str">
        <v>Medium</v>
      </c>
      <c r="F2284" t="str">
        <v>Medium</v>
      </c>
      <c r="G2284" t="str">
        <f>INDEX(Risk_Matrix!$B$2:$D$4,MATCH(E2284,Risk_Matrix!$A$2:$A$4,0),MATCH(F2284,Risk_Matrix!$B$1:$D$1,0))</f>
        <v>Medium</v>
      </c>
      <c r="H2284" s="1">
        <v>46193</v>
      </c>
      <c r="I2284" t="str">
        <v>Open</v>
      </c>
      <c r="J2284" t="str">
        <v>Action plan pending sponsor/site review</v>
      </c>
      <c r="K2284" t="str">
        <v>Study Start-Up Specialist</v>
      </c>
      <c r="L2284">
        <f>IF(G2284="High",3,IF(G2284="Medium",2,1))</f>
        <v>2</v>
      </c>
    </row>
    <row r="2285">
      <c r="A2285" t="str">
        <v>R-02284</v>
      </c>
      <c r="B2285" t="str">
        <v>S-0381</v>
      </c>
      <c r="C2285" t="str">
        <v>Competitive</v>
      </c>
      <c r="D2285" t="str">
        <v>Shared patient pool with an adjacent high-volume site</v>
      </c>
      <c r="E2285" t="str">
        <v>Medium</v>
      </c>
      <c r="F2285" t="str">
        <v>Medium</v>
      </c>
      <c r="G2285" t="str">
        <f>INDEX(Risk_Matrix!$B$2:$D$4,MATCH(E2285,Risk_Matrix!$A$2:$A$4,0),MATCH(F2285,Risk_Matrix!$B$1:$D$1,0))</f>
        <v>Medium</v>
      </c>
      <c r="H2285" s="1">
        <v>46224</v>
      </c>
      <c r="I2285" t="str">
        <v>Monitoring</v>
      </c>
      <c r="J2285" t="str">
        <v>Tracking indicator reviewed at each monitoring visit</v>
      </c>
      <c r="K2285" t="str">
        <v>Clinical Ops Manager</v>
      </c>
      <c r="L2285">
        <f>IF(G2285="High",3,IF(G2285="Medium",2,1))</f>
        <v>2</v>
      </c>
    </row>
    <row r="2286">
      <c r="A2286" t="str">
        <v>R-02285</v>
      </c>
      <c r="B2286" t="str">
        <v>S-0381</v>
      </c>
      <c r="C2286" t="str">
        <v>Regulatory</v>
      </c>
      <c r="D2286" t="str">
        <v>Recent local regulatory policy change may affect approval timeline</v>
      </c>
      <c r="E2286" t="str">
        <v>Low</v>
      </c>
      <c r="F2286" t="str">
        <v>Low</v>
      </c>
      <c r="G2286" t="str">
        <f>INDEX(Risk_Matrix!$B$2:$D$4,MATCH(E2286,Risk_Matrix!$A$2:$A$4,0),MATCH(F2286,Risk_Matrix!$B$1:$D$1,0))</f>
        <v>Low</v>
      </c>
      <c r="H2286" s="1">
        <v>46066</v>
      </c>
      <c r="I2286" t="str">
        <v>Mitigated</v>
      </c>
      <c r="J2286" t="str">
        <v>Corrective action implemented; monitored at next visit</v>
      </c>
      <c r="K2286" t="str">
        <v>Regulatory Affairs Lead</v>
      </c>
      <c r="L2286">
        <f>IF(G2286="High",3,IF(G2286="Medium",2,1))</f>
        <v>1</v>
      </c>
    </row>
    <row r="2287">
      <c r="A2287" t="str">
        <v>R-02286</v>
      </c>
      <c r="B2287" t="str">
        <v>S-0381</v>
      </c>
      <c r="C2287" t="str">
        <v>Data Integrity</v>
      </c>
      <c r="D2287" t="str">
        <v>Site is new to the sponsor's EDC platform, limited track record</v>
      </c>
      <c r="E2287" t="str">
        <v>Medium</v>
      </c>
      <c r="F2287" t="str">
        <v>Medium</v>
      </c>
      <c r="G2287" t="str">
        <f>INDEX(Risk_Matrix!$B$2:$D$4,MATCH(E2287,Risk_Matrix!$A$2:$A$4,0),MATCH(F2287,Risk_Matrix!$B$1:$D$1,0))</f>
        <v>Medium</v>
      </c>
      <c r="H2287" s="1">
        <v>46211</v>
      </c>
      <c r="I2287" t="str">
        <v>Open</v>
      </c>
      <c r="J2287" t="str">
        <v>Mitigation plan to be defined during site initiation visit</v>
      </c>
      <c r="K2287" t="str">
        <v>Data Management Lead</v>
      </c>
      <c r="L2287">
        <f>IF(G2287="High",3,IF(G2287="Medium",2,1))</f>
        <v>2</v>
      </c>
    </row>
    <row r="2288">
      <c r="A2288" t="str">
        <v>R-02287</v>
      </c>
      <c r="B2288" t="str">
        <v>S-0382</v>
      </c>
      <c r="C2288" t="str">
        <v>Operational</v>
      </c>
      <c r="D2288" t="str">
        <v>Clinical coordinator role currently open, may delay start-up</v>
      </c>
      <c r="E2288" t="str">
        <v>High</v>
      </c>
      <c r="F2288" t="str">
        <v>Medium</v>
      </c>
      <c r="G2288" t="str">
        <f>INDEX(Risk_Matrix!$B$2:$D$4,MATCH(E2288,Risk_Matrix!$A$2:$A$4,0),MATCH(F2288,Risk_Matrix!$B$1:$D$1,0))</f>
        <v>High</v>
      </c>
      <c r="H2288" s="1">
        <v>46214</v>
      </c>
      <c r="I2288" t="str">
        <v>Open</v>
      </c>
      <c r="J2288" t="str">
        <v>Mitigation plan to be defined during site initiation visit</v>
      </c>
      <c r="K2288" t="str">
        <v>Clinical Ops Manager</v>
      </c>
      <c r="L2288">
        <f>IF(G2288="High",3,IF(G2288="Medium",2,1))</f>
        <v>3</v>
      </c>
    </row>
    <row r="2289">
      <c r="A2289" t="str">
        <v>R-02288</v>
      </c>
      <c r="B2289" t="str">
        <v>S-0382</v>
      </c>
      <c r="C2289" t="str">
        <v>Compliance</v>
      </c>
      <c r="D2289" t="str">
        <v>GCP refresher training overdue for part of site staff</v>
      </c>
      <c r="E2289" t="str">
        <v>High</v>
      </c>
      <c r="F2289" t="str">
        <v>Low</v>
      </c>
      <c r="G2289" t="str">
        <f>INDEX(Risk_Matrix!$B$2:$D$4,MATCH(E2289,Risk_Matrix!$A$2:$A$4,0),MATCH(F2289,Risk_Matrix!$B$1:$D$1,0))</f>
        <v>Medium</v>
      </c>
      <c r="H2289" s="1">
        <v>46159</v>
      </c>
      <c r="I2289" t="str">
        <v>Open</v>
      </c>
      <c r="J2289" t="str">
        <v>Mitigation plan to be defined during site initiation visit</v>
      </c>
      <c r="K2289" t="str">
        <v>Regulatory Affairs Lead</v>
      </c>
      <c r="L2289">
        <f>IF(G2289="High",3,IF(G2289="Medium",2,1))</f>
        <v>2</v>
      </c>
    </row>
    <row r="2290">
      <c r="A2290" t="str">
        <v>R-02289</v>
      </c>
      <c r="B2290" t="str">
        <v>S-0382</v>
      </c>
      <c r="C2290" t="str">
        <v>Enrollment</v>
      </c>
      <c r="D2290" t="str">
        <v>Patient travel distance may affect long-term retention</v>
      </c>
      <c r="E2290" t="str">
        <v>Medium</v>
      </c>
      <c r="F2290" t="str">
        <v>Medium</v>
      </c>
      <c r="G2290" t="str">
        <f>INDEX(Risk_Matrix!$B$2:$D$4,MATCH(E2290,Risk_Matrix!$A$2:$A$4,0),MATCH(F2290,Risk_Matrix!$B$1:$D$1,0))</f>
        <v>Medium</v>
      </c>
      <c r="H2290" s="1">
        <v>46225</v>
      </c>
      <c r="I2290" t="str">
        <v>Closed</v>
      </c>
      <c r="J2290" t="str">
        <v>Resolved; no further action required</v>
      </c>
      <c r="K2290" t="str">
        <v>Study Start-Up Specialist</v>
      </c>
      <c r="L2290">
        <f>IF(G2290="High",3,IF(G2290="Medium",2,1))</f>
        <v>2</v>
      </c>
    </row>
    <row r="2291">
      <c r="A2291" t="str">
        <v>R-02290</v>
      </c>
      <c r="B2291" t="str">
        <v>S-0382</v>
      </c>
      <c r="C2291" t="str">
        <v>Competitive</v>
      </c>
      <c r="D2291" t="str">
        <v>Overlapping investigator commitments across concurrent trials</v>
      </c>
      <c r="E2291" t="str">
        <v>Medium</v>
      </c>
      <c r="F2291" t="str">
        <v>Low</v>
      </c>
      <c r="G2291" t="str">
        <f>INDEX(Risk_Matrix!$B$2:$D$4,MATCH(E2291,Risk_Matrix!$A$2:$A$4,0),MATCH(F2291,Risk_Matrix!$B$1:$D$1,0))</f>
        <v>Low</v>
      </c>
      <c r="H2291" s="1">
        <v>46215</v>
      </c>
      <c r="I2291" t="str">
        <v>Open</v>
      </c>
      <c r="J2291" t="str">
        <v>Mitigation plan to be defined during site initiation visit</v>
      </c>
      <c r="K2291" t="str">
        <v>Clinical Ops Manager</v>
      </c>
      <c r="L2291">
        <f>IF(G2291="High",3,IF(G2291="Medium",2,1))</f>
        <v>1</v>
      </c>
    </row>
    <row r="2292">
      <c r="A2292" t="str">
        <v>R-02291</v>
      </c>
      <c r="B2292" t="str">
        <v>S-0382</v>
      </c>
      <c r="C2292" t="str">
        <v>Regulatory</v>
      </c>
      <c r="D2292" t="str">
        <v>Recent local regulatory policy change may affect approval timeline</v>
      </c>
      <c r="E2292" t="str">
        <v>Medium</v>
      </c>
      <c r="F2292" t="str">
        <v>Low</v>
      </c>
      <c r="G2292" t="str">
        <f>INDEX(Risk_Matrix!$B$2:$D$4,MATCH(E2292,Risk_Matrix!$A$2:$A$4,0),MATCH(F2292,Risk_Matrix!$B$1:$D$1,0))</f>
        <v>Low</v>
      </c>
      <c r="H2292" s="1">
        <v>46208</v>
      </c>
      <c r="I2292" t="str">
        <v>Closed</v>
      </c>
      <c r="J2292" t="str">
        <v>Resolved; no further action required</v>
      </c>
      <c r="K2292" t="str">
        <v>Study Start-Up Specialist</v>
      </c>
      <c r="L2292">
        <f>IF(G2292="High",3,IF(G2292="Medium",2,1))</f>
        <v>1</v>
      </c>
    </row>
    <row r="2293">
      <c r="A2293" t="str">
        <v>R-02292</v>
      </c>
      <c r="B2293" t="str">
        <v>S-0382</v>
      </c>
      <c r="C2293" t="str">
        <v>Data Integrity</v>
      </c>
      <c r="D2293" t="str">
        <v>Site is new to the sponsor's EDC platform, limited track record</v>
      </c>
      <c r="E2293" t="str">
        <v>Medium</v>
      </c>
      <c r="F2293" t="str">
        <v>High</v>
      </c>
      <c r="G2293" t="str">
        <f>INDEX(Risk_Matrix!$B$2:$D$4,MATCH(E2293,Risk_Matrix!$A$2:$A$4,0),MATCH(F2293,Risk_Matrix!$B$1:$D$1,0))</f>
        <v>High</v>
      </c>
      <c r="H2293" s="1">
        <v>46208</v>
      </c>
      <c r="I2293" t="str">
        <v>Open</v>
      </c>
      <c r="J2293" t="str">
        <v>Mitigation plan to be defined during site initiation visit</v>
      </c>
      <c r="K2293" t="str">
        <v>Data Management Lead</v>
      </c>
      <c r="L2293">
        <f>IF(G2293="High",3,IF(G2293="Medium",2,1))</f>
        <v>3</v>
      </c>
    </row>
    <row r="2294">
      <c r="A2294" t="str">
        <v>R-02293</v>
      </c>
      <c r="B2294" t="str">
        <v>S-0383</v>
      </c>
      <c r="C2294" t="str">
        <v>Operational</v>
      </c>
      <c r="D2294" t="str">
        <v>Backup power/generator certification not yet confirmed</v>
      </c>
      <c r="E2294" t="str">
        <v>Low</v>
      </c>
      <c r="F2294" t="str">
        <v>Low</v>
      </c>
      <c r="G2294" t="str">
        <f>INDEX(Risk_Matrix!$B$2:$D$4,MATCH(E2294,Risk_Matrix!$A$2:$A$4,0),MATCH(F2294,Risk_Matrix!$B$1:$D$1,0))</f>
        <v>Low</v>
      </c>
      <c r="H2294" s="1">
        <v>46160</v>
      </c>
      <c r="I2294" t="str">
        <v>Mitigated</v>
      </c>
      <c r="J2294" t="str">
        <v>Mitigation actions completed; residual risk accepted</v>
      </c>
      <c r="K2294" t="str">
        <v>Site Feasibility Lead</v>
      </c>
      <c r="L2294">
        <f>IF(G2294="High",3,IF(G2294="Medium",2,1))</f>
        <v>1</v>
      </c>
    </row>
    <row r="2295">
      <c r="A2295" t="str">
        <v>R-02294</v>
      </c>
      <c r="B2295" t="str">
        <v>S-0383</v>
      </c>
      <c r="C2295" t="str">
        <v>Compliance</v>
      </c>
      <c r="D2295" t="str">
        <v>Minor protocol deviation noted in a prior trial at this site</v>
      </c>
      <c r="E2295" t="str">
        <v>Low</v>
      </c>
      <c r="F2295" t="str">
        <v>Low</v>
      </c>
      <c r="G2295" t="str">
        <f>INDEX(Risk_Matrix!$B$2:$D$4,MATCH(E2295,Risk_Matrix!$A$2:$A$4,0),MATCH(F2295,Risk_Matrix!$B$1:$D$1,0))</f>
        <v>Low</v>
      </c>
      <c r="H2295" s="1">
        <v>46188</v>
      </c>
      <c r="I2295" t="str">
        <v>Monitoring</v>
      </c>
      <c r="J2295" t="str">
        <v>Under active monitoring; escalate if trend worsens</v>
      </c>
      <c r="K2295" t="str">
        <v>Regulatory Affairs Lead</v>
      </c>
      <c r="L2295">
        <f>IF(G2295="High",3,IF(G2295="Medium",2,1))</f>
        <v>1</v>
      </c>
    </row>
    <row r="2296">
      <c r="A2296" t="str">
        <v>R-02295</v>
      </c>
      <c r="B2296" t="str">
        <v>S-0383</v>
      </c>
      <c r="C2296" t="str">
        <v>Enrollment</v>
      </c>
      <c r="D2296" t="str">
        <v>Patient travel distance may affect long-term retention</v>
      </c>
      <c r="E2296" t="str">
        <v>High</v>
      </c>
      <c r="F2296" t="str">
        <v>High</v>
      </c>
      <c r="G2296" t="str">
        <f>INDEX(Risk_Matrix!$B$2:$D$4,MATCH(E2296,Risk_Matrix!$A$2:$A$4,0),MATCH(F2296,Risk_Matrix!$B$1:$D$1,0))</f>
        <v>High</v>
      </c>
      <c r="H2296" s="1">
        <v>46177</v>
      </c>
      <c r="I2296" t="str">
        <v>Open</v>
      </c>
      <c r="J2296" t="str">
        <v>Mitigation plan to be defined during site initiation visit</v>
      </c>
      <c r="K2296" t="str">
        <v>Study Start-Up Specialist</v>
      </c>
      <c r="L2296">
        <f>IF(G2296="High",3,IF(G2296="Medium",2,1))</f>
        <v>3</v>
      </c>
    </row>
    <row r="2297">
      <c r="A2297" t="str">
        <v>R-02296</v>
      </c>
      <c r="B2297" t="str">
        <v>S-0383</v>
      </c>
      <c r="C2297" t="str">
        <v>Competitive</v>
      </c>
      <c r="D2297" t="str">
        <v>Overlapping investigator commitments across concurrent trials</v>
      </c>
      <c r="E2297" t="str">
        <v>Medium</v>
      </c>
      <c r="F2297" t="str">
        <v>Low</v>
      </c>
      <c r="G2297" t="str">
        <f>INDEX(Risk_Matrix!$B$2:$D$4,MATCH(E2297,Risk_Matrix!$A$2:$A$4,0),MATCH(F2297,Risk_Matrix!$B$1:$D$1,0))</f>
        <v>Low</v>
      </c>
      <c r="H2297" s="1">
        <v>46140</v>
      </c>
      <c r="I2297" t="str">
        <v>Closed</v>
      </c>
      <c r="J2297" t="str">
        <v>Resolved; no further action required</v>
      </c>
      <c r="K2297" t="str">
        <v>Regulatory Affairs Lead</v>
      </c>
      <c r="L2297">
        <f>IF(G2297="High",3,IF(G2297="Medium",2,1))</f>
        <v>1</v>
      </c>
    </row>
    <row r="2298">
      <c r="A2298" t="str">
        <v>R-02297</v>
      </c>
      <c r="B2298" t="str">
        <v>S-0383</v>
      </c>
      <c r="C2298" t="str">
        <v>Regulatory</v>
      </c>
      <c r="D2298" t="str">
        <v>Local ethics committee review queue longer than regional average</v>
      </c>
      <c r="E2298" t="str">
        <v>Medium</v>
      </c>
      <c r="F2298" t="str">
        <v>Low</v>
      </c>
      <c r="G2298" t="str">
        <f>INDEX(Risk_Matrix!$B$2:$D$4,MATCH(E2298,Risk_Matrix!$A$2:$A$4,0),MATCH(F2298,Risk_Matrix!$B$1:$D$1,0))</f>
        <v>Low</v>
      </c>
      <c r="H2298" s="1">
        <v>46196</v>
      </c>
      <c r="I2298" t="str">
        <v>Closed</v>
      </c>
      <c r="J2298" t="str">
        <v>Issue closed out following corrective action</v>
      </c>
      <c r="K2298" t="str">
        <v>Regulatory Affairs Lead</v>
      </c>
      <c r="L2298">
        <f>IF(G2298="High",3,IF(G2298="Medium",2,1))</f>
        <v>1</v>
      </c>
    </row>
    <row r="2299">
      <c r="A2299" t="str">
        <v>R-02298</v>
      </c>
      <c r="B2299" t="str">
        <v>S-0383</v>
      </c>
      <c r="C2299" t="str">
        <v>Data Integrity</v>
      </c>
      <c r="D2299" t="str">
        <v>Source data verification gap flagged in a previous monitoring visit</v>
      </c>
      <c r="E2299" t="str">
        <v>Low</v>
      </c>
      <c r="F2299" t="str">
        <v>Low</v>
      </c>
      <c r="G2299" t="str">
        <f>INDEX(Risk_Matrix!$B$2:$D$4,MATCH(E2299,Risk_Matrix!$A$2:$A$4,0),MATCH(F2299,Risk_Matrix!$B$1:$D$1,0))</f>
        <v>Low</v>
      </c>
      <c r="H2299" s="1">
        <v>46164</v>
      </c>
      <c r="I2299" t="str">
        <v>Closed</v>
      </c>
      <c r="J2299" t="str">
        <v>Issue closed out following corrective action</v>
      </c>
      <c r="K2299" t="str">
        <v>Data Management Lead</v>
      </c>
      <c r="L2299">
        <f>IF(G2299="High",3,IF(G2299="Medium",2,1))</f>
        <v>1</v>
      </c>
    </row>
    <row r="2300">
      <c r="A2300" t="str">
        <v>R-02299</v>
      </c>
      <c r="B2300" t="str">
        <v>S-0384</v>
      </c>
      <c r="C2300" t="str">
        <v>Operational</v>
      </c>
      <c r="D2300" t="str">
        <v>Backup power/generator certification not yet confirmed</v>
      </c>
      <c r="E2300" t="str">
        <v>Low</v>
      </c>
      <c r="F2300" t="str">
        <v>Medium</v>
      </c>
      <c r="G2300" t="str">
        <f>INDEX(Risk_Matrix!$B$2:$D$4,MATCH(E2300,Risk_Matrix!$A$2:$A$4,0),MATCH(F2300,Risk_Matrix!$B$1:$D$1,0))</f>
        <v>Low</v>
      </c>
      <c r="H2300" s="1">
        <v>46141</v>
      </c>
      <c r="I2300" t="str">
        <v>Mitigated</v>
      </c>
      <c r="J2300" t="str">
        <v>Mitigation actions completed; residual risk accepted</v>
      </c>
      <c r="K2300" t="str">
        <v>Clinical Ops Manager</v>
      </c>
      <c r="L2300">
        <f>IF(G2300="High",3,IF(G2300="Medium",2,1))</f>
        <v>1</v>
      </c>
    </row>
    <row r="2301">
      <c r="A2301" t="str">
        <v>R-02300</v>
      </c>
      <c r="B2301" t="str">
        <v>S-0384</v>
      </c>
      <c r="C2301" t="str">
        <v>Compliance</v>
      </c>
      <c r="D2301" t="str">
        <v>GCP refresher training overdue for part of site staff</v>
      </c>
      <c r="E2301" t="str">
        <v>Low</v>
      </c>
      <c r="F2301" t="str">
        <v>Medium</v>
      </c>
      <c r="G2301" t="str">
        <f>INDEX(Risk_Matrix!$B$2:$D$4,MATCH(E2301,Risk_Matrix!$A$2:$A$4,0),MATCH(F2301,Risk_Matrix!$B$1:$D$1,0))</f>
        <v>Low</v>
      </c>
      <c r="H2301" s="1">
        <v>46216</v>
      </c>
      <c r="I2301" t="str">
        <v>Open</v>
      </c>
      <c r="J2301" t="str">
        <v>Action plan pending sponsor/site review</v>
      </c>
      <c r="K2301" t="str">
        <v>Regulatory Affairs Lead</v>
      </c>
      <c r="L2301">
        <f>IF(G2301="High",3,IF(G2301="Medium",2,1))</f>
        <v>1</v>
      </c>
    </row>
    <row r="2302">
      <c r="A2302" t="str">
        <v>R-02301</v>
      </c>
      <c r="B2302" t="str">
        <v>S-0384</v>
      </c>
      <c r="C2302" t="str">
        <v>Enrollment</v>
      </c>
      <c r="D2302" t="str">
        <v>Patient travel distance may affect long-term retention</v>
      </c>
      <c r="E2302" t="str">
        <v>Low</v>
      </c>
      <c r="F2302" t="str">
        <v>Medium</v>
      </c>
      <c r="G2302" t="str">
        <f>INDEX(Risk_Matrix!$B$2:$D$4,MATCH(E2302,Risk_Matrix!$A$2:$A$4,0),MATCH(F2302,Risk_Matrix!$B$1:$D$1,0))</f>
        <v>Low</v>
      </c>
      <c r="H2302" s="1">
        <v>46063</v>
      </c>
      <c r="I2302" t="str">
        <v>Mitigated</v>
      </c>
      <c r="J2302" t="str">
        <v>Mitigation actions completed; residual risk accepted</v>
      </c>
      <c r="K2302" t="str">
        <v>Study Start-Up Specialist</v>
      </c>
      <c r="L2302">
        <f>IF(G2302="High",3,IF(G2302="Medium",2,1))</f>
        <v>1</v>
      </c>
    </row>
    <row r="2303">
      <c r="A2303" t="str">
        <v>R-02302</v>
      </c>
      <c r="B2303" t="str">
        <v>S-0384</v>
      </c>
      <c r="C2303" t="str">
        <v>Competitive</v>
      </c>
      <c r="D2303" t="str">
        <v>Shared patient pool with an adjacent high-volume site</v>
      </c>
      <c r="E2303" t="str">
        <v>Low</v>
      </c>
      <c r="F2303" t="str">
        <v>Low</v>
      </c>
      <c r="G2303" t="str">
        <f>INDEX(Risk_Matrix!$B$2:$D$4,MATCH(E2303,Risk_Matrix!$A$2:$A$4,0),MATCH(F2303,Risk_Matrix!$B$1:$D$1,0))</f>
        <v>Low</v>
      </c>
      <c r="H2303" s="1">
        <v>46190</v>
      </c>
      <c r="I2303" t="str">
        <v>Mitigated</v>
      </c>
      <c r="J2303" t="str">
        <v>Corrective action implemented; monitored at next visit</v>
      </c>
      <c r="K2303" t="str">
        <v>Clinical Ops Manager</v>
      </c>
      <c r="L2303">
        <f>IF(G2303="High",3,IF(G2303="Medium",2,1))</f>
        <v>1</v>
      </c>
    </row>
    <row r="2304">
      <c r="A2304" t="str">
        <v>R-02303</v>
      </c>
      <c r="B2304" t="str">
        <v>S-0384</v>
      </c>
      <c r="C2304" t="str">
        <v>Regulatory</v>
      </c>
      <c r="D2304" t="str">
        <v>Local ethics committee review queue longer than regional average</v>
      </c>
      <c r="E2304" t="str">
        <v>Low</v>
      </c>
      <c r="F2304" t="str">
        <v>Low</v>
      </c>
      <c r="G2304" t="str">
        <f>INDEX(Risk_Matrix!$B$2:$D$4,MATCH(E2304,Risk_Matrix!$A$2:$A$4,0),MATCH(F2304,Risk_Matrix!$B$1:$D$1,0))</f>
        <v>Low</v>
      </c>
      <c r="H2304" s="1">
        <v>46156</v>
      </c>
      <c r="I2304" t="str">
        <v>Mitigated</v>
      </c>
      <c r="J2304" t="str">
        <v>Corrective action implemented; monitored at next visit</v>
      </c>
      <c r="K2304" t="str">
        <v>Study Start-Up Specialist</v>
      </c>
      <c r="L2304">
        <f>IF(G2304="High",3,IF(G2304="Medium",2,1))</f>
        <v>1</v>
      </c>
    </row>
    <row r="2305">
      <c r="A2305" t="str">
        <v>R-02304</v>
      </c>
      <c r="B2305" t="str">
        <v>S-0384</v>
      </c>
      <c r="C2305" t="str">
        <v>Data Integrity</v>
      </c>
      <c r="D2305" t="str">
        <v>Site is new to the sponsor's EDC platform, limited track record</v>
      </c>
      <c r="E2305" t="str">
        <v>Medium</v>
      </c>
      <c r="F2305" t="str">
        <v>High</v>
      </c>
      <c r="G2305" t="str">
        <f>INDEX(Risk_Matrix!$B$2:$D$4,MATCH(E2305,Risk_Matrix!$A$2:$A$4,0),MATCH(F2305,Risk_Matrix!$B$1:$D$1,0))</f>
        <v>High</v>
      </c>
      <c r="H2305" s="1">
        <v>46155</v>
      </c>
      <c r="I2305" t="str">
        <v>Open</v>
      </c>
      <c r="J2305" t="str">
        <v>Action plan pending sponsor/site review</v>
      </c>
      <c r="K2305" t="str">
        <v>Data Management Lead</v>
      </c>
      <c r="L2305">
        <f>IF(G2305="High",3,IF(G2305="Medium",2,1))</f>
        <v>3</v>
      </c>
    </row>
    <row r="2306">
      <c r="A2306" t="str">
        <v>R-02305</v>
      </c>
      <c r="B2306" t="str">
        <v>S-0385</v>
      </c>
      <c r="C2306" t="str">
        <v>Operational</v>
      </c>
      <c r="D2306" t="str">
        <v>Key equipment calibration/certification renewal pending</v>
      </c>
      <c r="E2306" t="str">
        <v>Low</v>
      </c>
      <c r="F2306" t="str">
        <v>Low</v>
      </c>
      <c r="G2306" t="str">
        <f>INDEX(Risk_Matrix!$B$2:$D$4,MATCH(E2306,Risk_Matrix!$A$2:$A$4,0),MATCH(F2306,Risk_Matrix!$B$1:$D$1,0))</f>
        <v>Low</v>
      </c>
      <c r="H2306" s="1">
        <v>46127</v>
      </c>
      <c r="I2306" t="str">
        <v>Monitoring</v>
      </c>
      <c r="J2306" t="str">
        <v>Under active monitoring; escalate if trend worsens</v>
      </c>
      <c r="K2306" t="str">
        <v>Clinical Ops Manager</v>
      </c>
      <c r="L2306">
        <f>IF(G2306="High",3,IF(G2306="Medium",2,1))</f>
        <v>1</v>
      </c>
    </row>
    <row r="2307">
      <c r="A2307" t="str">
        <v>R-02306</v>
      </c>
      <c r="B2307" t="str">
        <v>S-0385</v>
      </c>
      <c r="C2307" t="str">
        <v>Compliance</v>
      </c>
      <c r="D2307" t="str">
        <v>Prior regulatory inspection finding not yet fully closed out</v>
      </c>
      <c r="E2307" t="str">
        <v>Low</v>
      </c>
      <c r="F2307" t="str">
        <v>Medium</v>
      </c>
      <c r="G2307" t="str">
        <f>INDEX(Risk_Matrix!$B$2:$D$4,MATCH(E2307,Risk_Matrix!$A$2:$A$4,0),MATCH(F2307,Risk_Matrix!$B$1:$D$1,0))</f>
        <v>Low</v>
      </c>
      <c r="H2307" s="1">
        <v>46084</v>
      </c>
      <c r="I2307" t="str">
        <v>Closed</v>
      </c>
      <c r="J2307" t="str">
        <v>Issue closed out following corrective action</v>
      </c>
      <c r="K2307" t="str">
        <v>Data Management Lead</v>
      </c>
      <c r="L2307">
        <f>IF(G2307="High",3,IF(G2307="Medium",2,1))</f>
        <v>1</v>
      </c>
    </row>
    <row r="2308">
      <c r="A2308" t="str">
        <v>R-02307</v>
      </c>
      <c r="B2308" t="str">
        <v>S-0385</v>
      </c>
      <c r="C2308" t="str">
        <v>Enrollment</v>
      </c>
      <c r="D2308" t="str">
        <v>Referral pipeline narrower than target eligible population</v>
      </c>
      <c r="E2308" t="str">
        <v>Low</v>
      </c>
      <c r="F2308" t="str">
        <v>Low</v>
      </c>
      <c r="G2308" t="str">
        <f>INDEX(Risk_Matrix!$B$2:$D$4,MATCH(E2308,Risk_Matrix!$A$2:$A$4,0),MATCH(F2308,Risk_Matrix!$B$1:$D$1,0))</f>
        <v>Low</v>
      </c>
      <c r="H2308" s="1">
        <v>46218</v>
      </c>
      <c r="I2308" t="str">
        <v>Open</v>
      </c>
      <c r="J2308" t="str">
        <v>Mitigation plan to be defined during site initiation visit</v>
      </c>
      <c r="K2308" t="str">
        <v>Site Feasibility Lead</v>
      </c>
      <c r="L2308">
        <f>IF(G2308="High",3,IF(G2308="Medium",2,1))</f>
        <v>1</v>
      </c>
    </row>
    <row r="2309">
      <c r="A2309" t="str">
        <v>R-02308</v>
      </c>
      <c r="B2309" t="str">
        <v>S-0385</v>
      </c>
      <c r="C2309" t="str">
        <v>Competitive</v>
      </c>
      <c r="D2309" t="str">
        <v>Overlapping investigator commitments across concurrent trials</v>
      </c>
      <c r="E2309" t="str">
        <v>High</v>
      </c>
      <c r="F2309" t="str">
        <v>High</v>
      </c>
      <c r="G2309" t="str">
        <f>INDEX(Risk_Matrix!$B$2:$D$4,MATCH(E2309,Risk_Matrix!$A$2:$A$4,0),MATCH(F2309,Risk_Matrix!$B$1:$D$1,0))</f>
        <v>High</v>
      </c>
      <c r="H2309" s="1">
        <v>46154</v>
      </c>
      <c r="I2309" t="str">
        <v>Open</v>
      </c>
      <c r="J2309" t="str">
        <v>Mitigation plan to be defined during site initiation visit</v>
      </c>
      <c r="K2309" t="str">
        <v>Regulatory Affairs Lead</v>
      </c>
      <c r="L2309">
        <f>IF(G2309="High",3,IF(G2309="Medium",2,1))</f>
        <v>3</v>
      </c>
    </row>
    <row r="2310">
      <c r="A2310" t="str">
        <v>R-02309</v>
      </c>
      <c r="B2310" t="str">
        <v>S-0385</v>
      </c>
      <c r="C2310" t="str">
        <v>Regulatory</v>
      </c>
      <c r="D2310" t="str">
        <v>Import/customs license renewal pending for investigational product</v>
      </c>
      <c r="E2310" t="str">
        <v>Medium</v>
      </c>
      <c r="F2310" t="str">
        <v>Low</v>
      </c>
      <c r="G2310" t="str">
        <f>INDEX(Risk_Matrix!$B$2:$D$4,MATCH(E2310,Risk_Matrix!$A$2:$A$4,0),MATCH(F2310,Risk_Matrix!$B$1:$D$1,0))</f>
        <v>Low</v>
      </c>
      <c r="H2310" s="1">
        <v>46173</v>
      </c>
      <c r="I2310" t="str">
        <v>Monitoring</v>
      </c>
      <c r="J2310" t="str">
        <v>Tracking indicator reviewed at each monitoring visit</v>
      </c>
      <c r="K2310" t="str">
        <v>Regulatory Affairs Lead</v>
      </c>
      <c r="L2310">
        <f>IF(G2310="High",3,IF(G2310="Medium",2,1))</f>
        <v>1</v>
      </c>
    </row>
    <row r="2311">
      <c r="A2311" t="str">
        <v>R-02310</v>
      </c>
      <c r="B2311" t="str">
        <v>S-0385</v>
      </c>
      <c r="C2311" t="str">
        <v>Data Integrity</v>
      </c>
      <c r="D2311" t="str">
        <v>EDC query resolution time above sponsor benchmark historically</v>
      </c>
      <c r="E2311" t="str">
        <v>Medium</v>
      </c>
      <c r="F2311" t="str">
        <v>Medium</v>
      </c>
      <c r="G2311" t="str">
        <f>INDEX(Risk_Matrix!$B$2:$D$4,MATCH(E2311,Risk_Matrix!$A$2:$A$4,0),MATCH(F2311,Risk_Matrix!$B$1:$D$1,0))</f>
        <v>Medium</v>
      </c>
      <c r="H2311" s="1">
        <v>46089</v>
      </c>
      <c r="I2311" t="str">
        <v>Monitoring</v>
      </c>
      <c r="J2311" t="str">
        <v>Tracking indicator reviewed at each monitoring visit</v>
      </c>
      <c r="K2311" t="str">
        <v>Data Management Lead</v>
      </c>
      <c r="L2311">
        <f>IF(G2311="High",3,IF(G2311="Medium",2,1))</f>
        <v>2</v>
      </c>
    </row>
    <row r="2312">
      <c r="A2312" t="str">
        <v>R-02311</v>
      </c>
      <c r="B2312" t="str">
        <v>S-0386</v>
      </c>
      <c r="C2312" t="str">
        <v>Operational</v>
      </c>
      <c r="D2312" t="str">
        <v>Backup power/generator certification not yet confirmed</v>
      </c>
      <c r="E2312" t="str">
        <v>Low</v>
      </c>
      <c r="F2312" t="str">
        <v>Low</v>
      </c>
      <c r="G2312" t="str">
        <f>INDEX(Risk_Matrix!$B$2:$D$4,MATCH(E2312,Risk_Matrix!$A$2:$A$4,0),MATCH(F2312,Risk_Matrix!$B$1:$D$1,0))</f>
        <v>Low</v>
      </c>
      <c r="H2312" s="1">
        <v>46235</v>
      </c>
      <c r="I2312" t="str">
        <v>Monitoring</v>
      </c>
      <c r="J2312" t="str">
        <v>Tracking indicator reviewed at each monitoring visit</v>
      </c>
      <c r="K2312" t="str">
        <v>Site Feasibility Lead</v>
      </c>
      <c r="L2312">
        <f>IF(G2312="High",3,IF(G2312="Medium",2,1))</f>
        <v>1</v>
      </c>
    </row>
    <row r="2313">
      <c r="A2313" t="str">
        <v>R-02312</v>
      </c>
      <c r="B2313" t="str">
        <v>S-0386</v>
      </c>
      <c r="C2313" t="str">
        <v>Compliance</v>
      </c>
      <c r="D2313" t="str">
        <v>Minor protocol deviation noted in a prior trial at this site</v>
      </c>
      <c r="E2313" t="str">
        <v>Low</v>
      </c>
      <c r="F2313" t="str">
        <v>Medium</v>
      </c>
      <c r="G2313" t="str">
        <f>INDEX(Risk_Matrix!$B$2:$D$4,MATCH(E2313,Risk_Matrix!$A$2:$A$4,0),MATCH(F2313,Risk_Matrix!$B$1:$D$1,0))</f>
        <v>Low</v>
      </c>
      <c r="H2313" s="1">
        <v>46075</v>
      </c>
      <c r="I2313" t="str">
        <v>Monitoring</v>
      </c>
      <c r="J2313" t="str">
        <v>Tracking indicator reviewed at each monitoring visit</v>
      </c>
      <c r="K2313" t="str">
        <v>Data Management Lead</v>
      </c>
      <c r="L2313">
        <f>IF(G2313="High",3,IF(G2313="Medium",2,1))</f>
        <v>1</v>
      </c>
    </row>
    <row r="2314">
      <c r="A2314" t="str">
        <v>R-02313</v>
      </c>
      <c r="B2314" t="str">
        <v>S-0386</v>
      </c>
      <c r="C2314" t="str">
        <v>Enrollment</v>
      </c>
      <c r="D2314" t="str">
        <v>Screen failure rate above regional average in past studies</v>
      </c>
      <c r="E2314" t="str">
        <v>Low</v>
      </c>
      <c r="F2314" t="str">
        <v>High</v>
      </c>
      <c r="G2314" t="str">
        <f>INDEX(Risk_Matrix!$B$2:$D$4,MATCH(E2314,Risk_Matrix!$A$2:$A$4,0),MATCH(F2314,Risk_Matrix!$B$1:$D$1,0))</f>
        <v>Medium</v>
      </c>
      <c r="H2314" s="1">
        <v>46187</v>
      </c>
      <c r="I2314" t="str">
        <v>Mitigated</v>
      </c>
      <c r="J2314" t="str">
        <v>Corrective action implemented; monitored at next visit</v>
      </c>
      <c r="K2314" t="str">
        <v>Site Feasibility Lead</v>
      </c>
      <c r="L2314">
        <f>IF(G2314="High",3,IF(G2314="Medium",2,1))</f>
        <v>2</v>
      </c>
    </row>
    <row r="2315">
      <c r="A2315" t="str">
        <v>R-02314</v>
      </c>
      <c r="B2315" t="str">
        <v>S-0386</v>
      </c>
      <c r="C2315" t="str">
        <v>Competitive</v>
      </c>
      <c r="D2315" t="str">
        <v>One or more competing trials recruiting the same indication nearby</v>
      </c>
      <c r="E2315" t="str">
        <v>High</v>
      </c>
      <c r="F2315" t="str">
        <v>High</v>
      </c>
      <c r="G2315" t="str">
        <f>INDEX(Risk_Matrix!$B$2:$D$4,MATCH(E2315,Risk_Matrix!$A$2:$A$4,0),MATCH(F2315,Risk_Matrix!$B$1:$D$1,0))</f>
        <v>High</v>
      </c>
      <c r="H2315" s="1">
        <v>46081</v>
      </c>
      <c r="I2315" t="str">
        <v>Mitigated</v>
      </c>
      <c r="J2315" t="str">
        <v>Corrective action implemented; monitored at next visit</v>
      </c>
      <c r="K2315" t="str">
        <v>Clinical Ops Manager</v>
      </c>
      <c r="L2315">
        <f>IF(G2315="High",3,IF(G2315="Medium",2,1))</f>
        <v>3</v>
      </c>
    </row>
    <row r="2316">
      <c r="A2316" t="str">
        <v>R-02315</v>
      </c>
      <c r="B2316" t="str">
        <v>S-0386</v>
      </c>
      <c r="C2316" t="str">
        <v>Regulatory</v>
      </c>
      <c r="D2316" t="str">
        <v>Local ethics committee review queue longer than regional average</v>
      </c>
      <c r="E2316" t="str">
        <v>Medium</v>
      </c>
      <c r="F2316" t="str">
        <v>Low</v>
      </c>
      <c r="G2316" t="str">
        <f>INDEX(Risk_Matrix!$B$2:$D$4,MATCH(E2316,Risk_Matrix!$A$2:$A$4,0),MATCH(F2316,Risk_Matrix!$B$1:$D$1,0))</f>
        <v>Low</v>
      </c>
      <c r="H2316" s="1">
        <v>46164</v>
      </c>
      <c r="I2316" t="str">
        <v>Monitoring</v>
      </c>
      <c r="J2316" t="str">
        <v>Tracking indicator reviewed at each monitoring visit</v>
      </c>
      <c r="K2316" t="str">
        <v>Regulatory Affairs Lead</v>
      </c>
      <c r="L2316">
        <f>IF(G2316="High",3,IF(G2316="Medium",2,1))</f>
        <v>1</v>
      </c>
    </row>
    <row r="2317">
      <c r="A2317" t="str">
        <v>R-02316</v>
      </c>
      <c r="B2317" t="str">
        <v>S-0386</v>
      </c>
      <c r="C2317" t="str">
        <v>Data Integrity</v>
      </c>
      <c r="D2317" t="str">
        <v>EDC query resolution time above sponsor benchmark historically</v>
      </c>
      <c r="E2317" t="str">
        <v>High</v>
      </c>
      <c r="F2317" t="str">
        <v>Low</v>
      </c>
      <c r="G2317" t="str">
        <f>INDEX(Risk_Matrix!$B$2:$D$4,MATCH(E2317,Risk_Matrix!$A$2:$A$4,0),MATCH(F2317,Risk_Matrix!$B$1:$D$1,0))</f>
        <v>Medium</v>
      </c>
      <c r="H2317" s="1">
        <v>46124</v>
      </c>
      <c r="I2317" t="str">
        <v>Monitoring</v>
      </c>
      <c r="J2317" t="str">
        <v>Under active monitoring; escalate if trend worsens</v>
      </c>
      <c r="K2317" t="str">
        <v>Data Management Lead</v>
      </c>
      <c r="L2317">
        <f>IF(G2317="High",3,IF(G2317="Medium",2,1))</f>
        <v>2</v>
      </c>
    </row>
    <row r="2318">
      <c r="A2318" t="str">
        <v>R-02317</v>
      </c>
      <c r="B2318" t="str">
        <v>S-0387</v>
      </c>
      <c r="C2318" t="str">
        <v>Operational</v>
      </c>
      <c r="D2318" t="str">
        <v>Nursing staff ratio below recommended threshold for trial volume</v>
      </c>
      <c r="E2318" t="str">
        <v>Medium</v>
      </c>
      <c r="F2318" t="str">
        <v>Low</v>
      </c>
      <c r="G2318" t="str">
        <f>INDEX(Risk_Matrix!$B$2:$D$4,MATCH(E2318,Risk_Matrix!$A$2:$A$4,0),MATCH(F2318,Risk_Matrix!$B$1:$D$1,0))</f>
        <v>Low</v>
      </c>
      <c r="H2318" s="1">
        <v>46215</v>
      </c>
      <c r="I2318" t="str">
        <v>Monitoring</v>
      </c>
      <c r="J2318" t="str">
        <v>Under active monitoring; escalate if trend worsens</v>
      </c>
      <c r="K2318" t="str">
        <v>Site Feasibility Lead</v>
      </c>
      <c r="L2318">
        <f>IF(G2318="High",3,IF(G2318="Medium",2,1))</f>
        <v>1</v>
      </c>
    </row>
    <row r="2319">
      <c r="A2319" t="str">
        <v>R-02318</v>
      </c>
      <c r="B2319" t="str">
        <v>S-0387</v>
      </c>
      <c r="C2319" t="str">
        <v>Compliance</v>
      </c>
      <c r="D2319" t="str">
        <v>Minor protocol deviation noted in a prior trial at this site</v>
      </c>
      <c r="E2319" t="str">
        <v>Low</v>
      </c>
      <c r="F2319" t="str">
        <v>Medium</v>
      </c>
      <c r="G2319" t="str">
        <f>INDEX(Risk_Matrix!$B$2:$D$4,MATCH(E2319,Risk_Matrix!$A$2:$A$4,0),MATCH(F2319,Risk_Matrix!$B$1:$D$1,0))</f>
        <v>Low</v>
      </c>
      <c r="H2319" s="1">
        <v>46145</v>
      </c>
      <c r="I2319" t="str">
        <v>Mitigated</v>
      </c>
      <c r="J2319" t="str">
        <v>Mitigation actions completed; residual risk accepted</v>
      </c>
      <c r="K2319" t="str">
        <v>Data Management Lead</v>
      </c>
      <c r="L2319">
        <f>IF(G2319="High",3,IF(G2319="Medium",2,1))</f>
        <v>1</v>
      </c>
    </row>
    <row r="2320">
      <c r="A2320" t="str">
        <v>R-02319</v>
      </c>
      <c r="B2320" t="str">
        <v>S-0387</v>
      </c>
      <c r="C2320" t="str">
        <v>Enrollment</v>
      </c>
      <c r="D2320" t="str">
        <v>Referral pipeline narrower than target eligible population</v>
      </c>
      <c r="E2320" t="str">
        <v>Low</v>
      </c>
      <c r="F2320" t="str">
        <v>Low</v>
      </c>
      <c r="G2320" t="str">
        <f>INDEX(Risk_Matrix!$B$2:$D$4,MATCH(E2320,Risk_Matrix!$A$2:$A$4,0),MATCH(F2320,Risk_Matrix!$B$1:$D$1,0))</f>
        <v>Low</v>
      </c>
      <c r="H2320" s="1">
        <v>46235</v>
      </c>
      <c r="I2320" t="str">
        <v>Mitigated</v>
      </c>
      <c r="J2320" t="str">
        <v>Corrective action implemented; monitored at next visit</v>
      </c>
      <c r="K2320" t="str">
        <v>Site Feasibility Lead</v>
      </c>
      <c r="L2320">
        <f>IF(G2320="High",3,IF(G2320="Medium",2,1))</f>
        <v>1</v>
      </c>
    </row>
    <row r="2321">
      <c r="A2321" t="str">
        <v>R-02320</v>
      </c>
      <c r="B2321" t="str">
        <v>S-0387</v>
      </c>
      <c r="C2321" t="str">
        <v>Competitive</v>
      </c>
      <c r="D2321" t="str">
        <v>Shared patient pool with an adjacent high-volume site</v>
      </c>
      <c r="E2321" t="str">
        <v>Medium</v>
      </c>
      <c r="F2321" t="str">
        <v>Low</v>
      </c>
      <c r="G2321" t="str">
        <f>INDEX(Risk_Matrix!$B$2:$D$4,MATCH(E2321,Risk_Matrix!$A$2:$A$4,0),MATCH(F2321,Risk_Matrix!$B$1:$D$1,0))</f>
        <v>Low</v>
      </c>
      <c r="H2321" s="1">
        <v>46073</v>
      </c>
      <c r="I2321" t="str">
        <v>Monitoring</v>
      </c>
      <c r="J2321" t="str">
        <v>Tracking indicator reviewed at each monitoring visit</v>
      </c>
      <c r="K2321" t="str">
        <v>Regulatory Affairs Lead</v>
      </c>
      <c r="L2321">
        <f>IF(G2321="High",3,IF(G2321="Medium",2,1))</f>
        <v>1</v>
      </c>
    </row>
    <row r="2322">
      <c r="A2322" t="str">
        <v>R-02321</v>
      </c>
      <c r="B2322" t="str">
        <v>S-0387</v>
      </c>
      <c r="C2322" t="str">
        <v>Regulatory</v>
      </c>
      <c r="D2322" t="str">
        <v>Recent local regulatory policy change may affect approval timeline</v>
      </c>
      <c r="E2322" t="str">
        <v>Low</v>
      </c>
      <c r="F2322" t="str">
        <v>Low</v>
      </c>
      <c r="G2322" t="str">
        <f>INDEX(Risk_Matrix!$B$2:$D$4,MATCH(E2322,Risk_Matrix!$A$2:$A$4,0),MATCH(F2322,Risk_Matrix!$B$1:$D$1,0))</f>
        <v>Low</v>
      </c>
      <c r="H2322" s="1">
        <v>46216</v>
      </c>
      <c r="I2322" t="str">
        <v>Open</v>
      </c>
      <c r="J2322" t="str">
        <v>Mitigation plan to be defined during site initiation visit</v>
      </c>
      <c r="K2322" t="str">
        <v>Regulatory Affairs Lead</v>
      </c>
      <c r="L2322">
        <f>IF(G2322="High",3,IF(G2322="Medium",2,1))</f>
        <v>1</v>
      </c>
    </row>
    <row r="2323">
      <c r="A2323" t="str">
        <v>R-02322</v>
      </c>
      <c r="B2323" t="str">
        <v>S-0387</v>
      </c>
      <c r="C2323" t="str">
        <v>Data Integrity</v>
      </c>
      <c r="D2323" t="str">
        <v>Site is new to the sponsor's EDC platform, limited track record</v>
      </c>
      <c r="E2323" t="str">
        <v>Low</v>
      </c>
      <c r="F2323" t="str">
        <v>Medium</v>
      </c>
      <c r="G2323" t="str">
        <f>INDEX(Risk_Matrix!$B$2:$D$4,MATCH(E2323,Risk_Matrix!$A$2:$A$4,0),MATCH(F2323,Risk_Matrix!$B$1:$D$1,0))</f>
        <v>Low</v>
      </c>
      <c r="H2323" s="1">
        <v>46175</v>
      </c>
      <c r="I2323" t="str">
        <v>Mitigated</v>
      </c>
      <c r="J2323" t="str">
        <v>Corrective action implemented; monitored at next visit</v>
      </c>
      <c r="K2323" t="str">
        <v>Data Management Lead</v>
      </c>
      <c r="L2323">
        <f>IF(G2323="High",3,IF(G2323="Medium",2,1))</f>
        <v>1</v>
      </c>
    </row>
    <row r="2324">
      <c r="A2324" t="str">
        <v>R-02323</v>
      </c>
      <c r="B2324" t="str">
        <v>S-0388</v>
      </c>
      <c r="C2324" t="str">
        <v>Operational</v>
      </c>
      <c r="D2324" t="str">
        <v>Backup power/generator certification not yet confirmed</v>
      </c>
      <c r="E2324" t="str">
        <v>Low</v>
      </c>
      <c r="F2324" t="str">
        <v>Low</v>
      </c>
      <c r="G2324" t="str">
        <f>INDEX(Risk_Matrix!$B$2:$D$4,MATCH(E2324,Risk_Matrix!$A$2:$A$4,0),MATCH(F2324,Risk_Matrix!$B$1:$D$1,0))</f>
        <v>Low</v>
      </c>
      <c r="H2324" s="1">
        <v>46154</v>
      </c>
      <c r="I2324" t="str">
        <v>Closed</v>
      </c>
      <c r="J2324" t="str">
        <v>Issue closed out following corrective action</v>
      </c>
      <c r="K2324" t="str">
        <v>Clinical Ops Manager</v>
      </c>
      <c r="L2324">
        <f>IF(G2324="High",3,IF(G2324="Medium",2,1))</f>
        <v>1</v>
      </c>
    </row>
    <row r="2325">
      <c r="A2325" t="str">
        <v>R-02324</v>
      </c>
      <c r="B2325" t="str">
        <v>S-0388</v>
      </c>
      <c r="C2325" t="str">
        <v>Compliance</v>
      </c>
      <c r="D2325" t="str">
        <v>Informed consent documentation gap flagged in last internal audit</v>
      </c>
      <c r="E2325" t="str">
        <v>Low</v>
      </c>
      <c r="F2325" t="str">
        <v>Medium</v>
      </c>
      <c r="G2325" t="str">
        <f>INDEX(Risk_Matrix!$B$2:$D$4,MATCH(E2325,Risk_Matrix!$A$2:$A$4,0),MATCH(F2325,Risk_Matrix!$B$1:$D$1,0))</f>
        <v>Low</v>
      </c>
      <c r="H2325" s="1">
        <v>46167</v>
      </c>
      <c r="I2325" t="str">
        <v>Open</v>
      </c>
      <c r="J2325" t="str">
        <v>Action plan pending sponsor/site review</v>
      </c>
      <c r="K2325" t="str">
        <v>Regulatory Affairs Lead</v>
      </c>
      <c r="L2325">
        <f>IF(G2325="High",3,IF(G2325="Medium",2,1))</f>
        <v>1</v>
      </c>
    </row>
    <row r="2326">
      <c r="A2326" t="str">
        <v>R-02325</v>
      </c>
      <c r="B2326" t="str">
        <v>S-0388</v>
      </c>
      <c r="C2326" t="str">
        <v>Enrollment</v>
      </c>
      <c r="D2326" t="str">
        <v>Screen failure rate above regional average in past studies</v>
      </c>
      <c r="E2326" t="str">
        <v>Medium</v>
      </c>
      <c r="F2326" t="str">
        <v>Low</v>
      </c>
      <c r="G2326" t="str">
        <f>INDEX(Risk_Matrix!$B$2:$D$4,MATCH(E2326,Risk_Matrix!$A$2:$A$4,0),MATCH(F2326,Risk_Matrix!$B$1:$D$1,0))</f>
        <v>Low</v>
      </c>
      <c r="H2326" s="1">
        <v>46134</v>
      </c>
      <c r="I2326" t="str">
        <v>Monitoring</v>
      </c>
      <c r="J2326" t="str">
        <v>Tracking indicator reviewed at each monitoring visit</v>
      </c>
      <c r="K2326" t="str">
        <v>Site Feasibility Lead</v>
      </c>
      <c r="L2326">
        <f>IF(G2326="High",3,IF(G2326="Medium",2,1))</f>
        <v>1</v>
      </c>
    </row>
    <row r="2327">
      <c r="A2327" t="str">
        <v>R-02326</v>
      </c>
      <c r="B2327" t="str">
        <v>S-0388</v>
      </c>
      <c r="C2327" t="str">
        <v>Competitive</v>
      </c>
      <c r="D2327" t="str">
        <v>Overlapping investigator commitments across concurrent trials</v>
      </c>
      <c r="E2327" t="str">
        <v>High</v>
      </c>
      <c r="F2327" t="str">
        <v>Low</v>
      </c>
      <c r="G2327" t="str">
        <f>INDEX(Risk_Matrix!$B$2:$D$4,MATCH(E2327,Risk_Matrix!$A$2:$A$4,0),MATCH(F2327,Risk_Matrix!$B$1:$D$1,0))</f>
        <v>Medium</v>
      </c>
      <c r="H2327" s="1">
        <v>46230</v>
      </c>
      <c r="I2327" t="str">
        <v>Monitoring</v>
      </c>
      <c r="J2327" t="str">
        <v>Under active monitoring; escalate if trend worsens</v>
      </c>
      <c r="K2327" t="str">
        <v>Regulatory Affairs Lead</v>
      </c>
      <c r="L2327">
        <f>IF(G2327="High",3,IF(G2327="Medium",2,1))</f>
        <v>2</v>
      </c>
    </row>
    <row r="2328">
      <c r="A2328" t="str">
        <v>R-02327</v>
      </c>
      <c r="B2328" t="str">
        <v>S-0388</v>
      </c>
      <c r="C2328" t="str">
        <v>Regulatory</v>
      </c>
      <c r="D2328" t="str">
        <v>Import/customs license renewal pending for investigational product</v>
      </c>
      <c r="E2328" t="str">
        <v>Low</v>
      </c>
      <c r="F2328" t="str">
        <v>Low</v>
      </c>
      <c r="G2328" t="str">
        <f>INDEX(Risk_Matrix!$B$2:$D$4,MATCH(E2328,Risk_Matrix!$A$2:$A$4,0),MATCH(F2328,Risk_Matrix!$B$1:$D$1,0))</f>
        <v>Low</v>
      </c>
      <c r="H2328" s="1">
        <v>46150</v>
      </c>
      <c r="I2328" t="str">
        <v>Closed</v>
      </c>
      <c r="J2328" t="str">
        <v>Issue closed out following corrective action</v>
      </c>
      <c r="K2328" t="str">
        <v>Regulatory Affairs Lead</v>
      </c>
      <c r="L2328">
        <f>IF(G2328="High",3,IF(G2328="Medium",2,1))</f>
        <v>1</v>
      </c>
    </row>
    <row r="2329">
      <c r="A2329" t="str">
        <v>R-02328</v>
      </c>
      <c r="B2329" t="str">
        <v>S-0388</v>
      </c>
      <c r="C2329" t="str">
        <v>Data Integrity</v>
      </c>
      <c r="D2329" t="str">
        <v>Source data verification gap flagged in a previous monitoring visit</v>
      </c>
      <c r="E2329" t="str">
        <v>Low</v>
      </c>
      <c r="F2329" t="str">
        <v>Low</v>
      </c>
      <c r="G2329" t="str">
        <f>INDEX(Risk_Matrix!$B$2:$D$4,MATCH(E2329,Risk_Matrix!$A$2:$A$4,0),MATCH(F2329,Risk_Matrix!$B$1:$D$1,0))</f>
        <v>Low</v>
      </c>
      <c r="H2329" s="1">
        <v>46186</v>
      </c>
      <c r="I2329" t="str">
        <v>Open</v>
      </c>
      <c r="J2329" t="str">
        <v>Mitigation plan to be defined during site initiation visit</v>
      </c>
      <c r="K2329" t="str">
        <v>Data Management Lead</v>
      </c>
      <c r="L2329">
        <f>IF(G2329="High",3,IF(G2329="Medium",2,1))</f>
        <v>1</v>
      </c>
    </row>
    <row r="2330">
      <c r="A2330" t="str">
        <v>R-02329</v>
      </c>
      <c r="B2330" t="str">
        <v>S-0389</v>
      </c>
      <c r="C2330" t="str">
        <v>Operational</v>
      </c>
      <c r="D2330" t="str">
        <v>Nursing staff ratio below recommended threshold for trial volume</v>
      </c>
      <c r="E2330" t="str">
        <v>Low</v>
      </c>
      <c r="F2330" t="str">
        <v>Low</v>
      </c>
      <c r="G2330" t="str">
        <f>INDEX(Risk_Matrix!$B$2:$D$4,MATCH(E2330,Risk_Matrix!$A$2:$A$4,0),MATCH(F2330,Risk_Matrix!$B$1:$D$1,0))</f>
        <v>Low</v>
      </c>
      <c r="H2330" s="1">
        <v>46184</v>
      </c>
      <c r="I2330" t="str">
        <v>Open</v>
      </c>
      <c r="J2330" t="str">
        <v>Mitigation plan to be defined during site initiation visit</v>
      </c>
      <c r="K2330" t="str">
        <v>Clinical Ops Manager</v>
      </c>
      <c r="L2330">
        <f>IF(G2330="High",3,IF(G2330="Medium",2,1))</f>
        <v>1</v>
      </c>
    </row>
    <row r="2331">
      <c r="A2331" t="str">
        <v>R-02330</v>
      </c>
      <c r="B2331" t="str">
        <v>S-0389</v>
      </c>
      <c r="C2331" t="str">
        <v>Compliance</v>
      </c>
      <c r="D2331" t="str">
        <v>Informed consent documentation gap flagged in last internal audit</v>
      </c>
      <c r="E2331" t="str">
        <v>Medium</v>
      </c>
      <c r="F2331" t="str">
        <v>Low</v>
      </c>
      <c r="G2331" t="str">
        <f>INDEX(Risk_Matrix!$B$2:$D$4,MATCH(E2331,Risk_Matrix!$A$2:$A$4,0),MATCH(F2331,Risk_Matrix!$B$1:$D$1,0))</f>
        <v>Low</v>
      </c>
      <c r="H2331" s="1">
        <v>46170</v>
      </c>
      <c r="I2331" t="str">
        <v>Closed</v>
      </c>
      <c r="J2331" t="str">
        <v>Resolved; no further action required</v>
      </c>
      <c r="K2331" t="str">
        <v>Data Management Lead</v>
      </c>
      <c r="L2331">
        <f>IF(G2331="High",3,IF(G2331="Medium",2,1))</f>
        <v>1</v>
      </c>
    </row>
    <row r="2332">
      <c r="A2332" t="str">
        <v>R-02331</v>
      </c>
      <c r="B2332" t="str">
        <v>S-0389</v>
      </c>
      <c r="C2332" t="str">
        <v>Enrollment</v>
      </c>
      <c r="D2332" t="str">
        <v>Historical seasonal enrollment slowdown observed at this site</v>
      </c>
      <c r="E2332" t="str">
        <v>Medium</v>
      </c>
      <c r="F2332" t="str">
        <v>Low</v>
      </c>
      <c r="G2332" t="str">
        <f>INDEX(Risk_Matrix!$B$2:$D$4,MATCH(E2332,Risk_Matrix!$A$2:$A$4,0),MATCH(F2332,Risk_Matrix!$B$1:$D$1,0))</f>
        <v>Low</v>
      </c>
      <c r="H2332" s="1">
        <v>46091</v>
      </c>
      <c r="I2332" t="str">
        <v>Mitigated</v>
      </c>
      <c r="J2332" t="str">
        <v>Mitigation actions completed; residual risk accepted</v>
      </c>
      <c r="K2332" t="str">
        <v>Study Start-Up Specialist</v>
      </c>
      <c r="L2332">
        <f>IF(G2332="High",3,IF(G2332="Medium",2,1))</f>
        <v>1</v>
      </c>
    </row>
    <row r="2333">
      <c r="A2333" t="str">
        <v>R-02332</v>
      </c>
      <c r="B2333" t="str">
        <v>S-0389</v>
      </c>
      <c r="C2333" t="str">
        <v>Competitive</v>
      </c>
      <c r="D2333" t="str">
        <v>Shared patient pool with an adjacent high-volume site</v>
      </c>
      <c r="E2333" t="str">
        <v>Medium</v>
      </c>
      <c r="F2333" t="str">
        <v>Medium</v>
      </c>
      <c r="G2333" t="str">
        <f>INDEX(Risk_Matrix!$B$2:$D$4,MATCH(E2333,Risk_Matrix!$A$2:$A$4,0),MATCH(F2333,Risk_Matrix!$B$1:$D$1,0))</f>
        <v>Medium</v>
      </c>
      <c r="H2333" s="1">
        <v>46204</v>
      </c>
      <c r="I2333" t="str">
        <v>Open</v>
      </c>
      <c r="J2333" t="str">
        <v>Mitigation plan to be defined during site initiation visit</v>
      </c>
      <c r="K2333" t="str">
        <v>Regulatory Affairs Lead</v>
      </c>
      <c r="L2333">
        <f>IF(G2333="High",3,IF(G2333="Medium",2,1))</f>
        <v>2</v>
      </c>
    </row>
    <row r="2334">
      <c r="A2334" t="str">
        <v>R-02333</v>
      </c>
      <c r="B2334" t="str">
        <v>S-0389</v>
      </c>
      <c r="C2334" t="str">
        <v>Regulatory</v>
      </c>
      <c r="D2334" t="str">
        <v>Recent local regulatory policy change may affect approval timeline</v>
      </c>
      <c r="E2334" t="str">
        <v>Low</v>
      </c>
      <c r="F2334" t="str">
        <v>High</v>
      </c>
      <c r="G2334" t="str">
        <f>INDEX(Risk_Matrix!$B$2:$D$4,MATCH(E2334,Risk_Matrix!$A$2:$A$4,0),MATCH(F2334,Risk_Matrix!$B$1:$D$1,0))</f>
        <v>Medium</v>
      </c>
      <c r="H2334" s="1">
        <v>46215</v>
      </c>
      <c r="I2334" t="str">
        <v>Monitoring</v>
      </c>
      <c r="J2334" t="str">
        <v>Tracking indicator reviewed at each monitoring visit</v>
      </c>
      <c r="K2334" t="str">
        <v>Study Start-Up Specialist</v>
      </c>
      <c r="L2334">
        <f>IF(G2334="High",3,IF(G2334="Medium",2,1))</f>
        <v>2</v>
      </c>
    </row>
    <row r="2335">
      <c r="A2335" t="str">
        <v>R-02334</v>
      </c>
      <c r="B2335" t="str">
        <v>S-0389</v>
      </c>
      <c r="C2335" t="str">
        <v>Data Integrity</v>
      </c>
      <c r="D2335" t="str">
        <v>EDC query resolution time above sponsor benchmark historically</v>
      </c>
      <c r="E2335" t="str">
        <v>Low</v>
      </c>
      <c r="F2335" t="str">
        <v>Low</v>
      </c>
      <c r="G2335" t="str">
        <f>INDEX(Risk_Matrix!$B$2:$D$4,MATCH(E2335,Risk_Matrix!$A$2:$A$4,0),MATCH(F2335,Risk_Matrix!$B$1:$D$1,0))</f>
        <v>Low</v>
      </c>
      <c r="H2335" s="1">
        <v>46060</v>
      </c>
      <c r="I2335" t="str">
        <v>Closed</v>
      </c>
      <c r="J2335" t="str">
        <v>Resolved; no further action required</v>
      </c>
      <c r="K2335" t="str">
        <v>Site Feasibility Lead</v>
      </c>
      <c r="L2335">
        <f>IF(G2335="High",3,IF(G2335="Medium",2,1))</f>
        <v>1</v>
      </c>
    </row>
    <row r="2336">
      <c r="A2336" t="str">
        <v>R-02335</v>
      </c>
      <c r="B2336" t="str">
        <v>S-0390</v>
      </c>
      <c r="C2336" t="str">
        <v>Operational</v>
      </c>
      <c r="D2336" t="str">
        <v>Backup power/generator certification not yet confirmed</v>
      </c>
      <c r="E2336" t="str">
        <v>Medium</v>
      </c>
      <c r="F2336" t="str">
        <v>Low</v>
      </c>
      <c r="G2336" t="str">
        <f>INDEX(Risk_Matrix!$B$2:$D$4,MATCH(E2336,Risk_Matrix!$A$2:$A$4,0),MATCH(F2336,Risk_Matrix!$B$1:$D$1,0))</f>
        <v>Low</v>
      </c>
      <c r="H2336" s="1">
        <v>46202</v>
      </c>
      <c r="I2336" t="str">
        <v>Mitigated</v>
      </c>
      <c r="J2336" t="str">
        <v>Mitigation actions completed; residual risk accepted</v>
      </c>
      <c r="K2336" t="str">
        <v>Site Feasibility Lead</v>
      </c>
      <c r="L2336">
        <f>IF(G2336="High",3,IF(G2336="Medium",2,1))</f>
        <v>1</v>
      </c>
    </row>
    <row r="2337">
      <c r="A2337" t="str">
        <v>R-02336</v>
      </c>
      <c r="B2337" t="str">
        <v>S-0390</v>
      </c>
      <c r="C2337" t="str">
        <v>Compliance</v>
      </c>
      <c r="D2337" t="str">
        <v>GCP refresher training overdue for part of site staff</v>
      </c>
      <c r="E2337" t="str">
        <v>Medium</v>
      </c>
      <c r="F2337" t="str">
        <v>Medium</v>
      </c>
      <c r="G2337" t="str">
        <f>INDEX(Risk_Matrix!$B$2:$D$4,MATCH(E2337,Risk_Matrix!$A$2:$A$4,0),MATCH(F2337,Risk_Matrix!$B$1:$D$1,0))</f>
        <v>Medium</v>
      </c>
      <c r="H2337" s="1">
        <v>46056</v>
      </c>
      <c r="I2337" t="str">
        <v>Mitigated</v>
      </c>
      <c r="J2337" t="str">
        <v>Mitigation actions completed; residual risk accepted</v>
      </c>
      <c r="K2337" t="str">
        <v>Data Management Lead</v>
      </c>
      <c r="L2337">
        <f>IF(G2337="High",3,IF(G2337="Medium",2,1))</f>
        <v>2</v>
      </c>
    </row>
    <row r="2338">
      <c r="A2338" t="str">
        <v>R-02337</v>
      </c>
      <c r="B2338" t="str">
        <v>S-0390</v>
      </c>
      <c r="C2338" t="str">
        <v>Enrollment</v>
      </c>
      <c r="D2338" t="str">
        <v>Historical seasonal enrollment slowdown observed at this site</v>
      </c>
      <c r="E2338" t="str">
        <v>Low</v>
      </c>
      <c r="F2338" t="str">
        <v>Low</v>
      </c>
      <c r="G2338" t="str">
        <f>INDEX(Risk_Matrix!$B$2:$D$4,MATCH(E2338,Risk_Matrix!$A$2:$A$4,0),MATCH(F2338,Risk_Matrix!$B$1:$D$1,0))</f>
        <v>Low</v>
      </c>
      <c r="H2338" s="1">
        <v>46221</v>
      </c>
      <c r="I2338" t="str">
        <v>Closed</v>
      </c>
      <c r="J2338" t="str">
        <v>Resolved; no further action required</v>
      </c>
      <c r="K2338" t="str">
        <v>Site Feasibility Lead</v>
      </c>
      <c r="L2338">
        <f>IF(G2338="High",3,IF(G2338="Medium",2,1))</f>
        <v>1</v>
      </c>
    </row>
    <row r="2339">
      <c r="A2339" t="str">
        <v>R-02338</v>
      </c>
      <c r="B2339" t="str">
        <v>S-0390</v>
      </c>
      <c r="C2339" t="str">
        <v>Competitive</v>
      </c>
      <c r="D2339" t="str">
        <v>Shared patient pool with an adjacent high-volume site</v>
      </c>
      <c r="E2339" t="str">
        <v>Low</v>
      </c>
      <c r="F2339" t="str">
        <v>High</v>
      </c>
      <c r="G2339" t="str">
        <f>INDEX(Risk_Matrix!$B$2:$D$4,MATCH(E2339,Risk_Matrix!$A$2:$A$4,0),MATCH(F2339,Risk_Matrix!$B$1:$D$1,0))</f>
        <v>Medium</v>
      </c>
      <c r="H2339" s="1">
        <v>46119</v>
      </c>
      <c r="I2339" t="str">
        <v>Monitoring</v>
      </c>
      <c r="J2339" t="str">
        <v>Tracking indicator reviewed at each monitoring visit</v>
      </c>
      <c r="K2339" t="str">
        <v>Clinical Ops Manager</v>
      </c>
      <c r="L2339">
        <f>IF(G2339="High",3,IF(G2339="Medium",2,1))</f>
        <v>2</v>
      </c>
    </row>
    <row r="2340">
      <c r="A2340" t="str">
        <v>R-02339</v>
      </c>
      <c r="B2340" t="str">
        <v>S-0390</v>
      </c>
      <c r="C2340" t="str">
        <v>Regulatory</v>
      </c>
      <c r="D2340" t="str">
        <v>Import/customs license renewal pending for investigational product</v>
      </c>
      <c r="E2340" t="str">
        <v>Low</v>
      </c>
      <c r="F2340" t="str">
        <v>Low</v>
      </c>
      <c r="G2340" t="str">
        <f>INDEX(Risk_Matrix!$B$2:$D$4,MATCH(E2340,Risk_Matrix!$A$2:$A$4,0),MATCH(F2340,Risk_Matrix!$B$1:$D$1,0))</f>
        <v>Low</v>
      </c>
      <c r="H2340" s="1">
        <v>46083</v>
      </c>
      <c r="I2340" t="str">
        <v>Mitigated</v>
      </c>
      <c r="J2340" t="str">
        <v>Corrective action implemented; monitored at next visit</v>
      </c>
      <c r="K2340" t="str">
        <v>Regulatory Affairs Lead</v>
      </c>
      <c r="L2340">
        <f>IF(G2340="High",3,IF(G2340="Medium",2,1))</f>
        <v>1</v>
      </c>
    </row>
    <row r="2341">
      <c r="A2341" t="str">
        <v>R-02340</v>
      </c>
      <c r="B2341" t="str">
        <v>S-0390</v>
      </c>
      <c r="C2341" t="str">
        <v>Data Integrity</v>
      </c>
      <c r="D2341" t="str">
        <v>Site is new to the sponsor's EDC platform, limited track record</v>
      </c>
      <c r="E2341" t="str">
        <v>High</v>
      </c>
      <c r="F2341" t="str">
        <v>Low</v>
      </c>
      <c r="G2341" t="str">
        <f>INDEX(Risk_Matrix!$B$2:$D$4,MATCH(E2341,Risk_Matrix!$A$2:$A$4,0),MATCH(F2341,Risk_Matrix!$B$1:$D$1,0))</f>
        <v>Medium</v>
      </c>
      <c r="H2341" s="1">
        <v>46082</v>
      </c>
      <c r="I2341" t="str">
        <v>Monitoring</v>
      </c>
      <c r="J2341" t="str">
        <v>Under active monitoring; escalate if trend worsens</v>
      </c>
      <c r="K2341" t="str">
        <v>Data Management Lead</v>
      </c>
      <c r="L2341">
        <f>IF(G2341="High",3,IF(G2341="Medium",2,1))</f>
        <v>2</v>
      </c>
    </row>
    <row r="2342">
      <c r="A2342" t="str">
        <v>R-02341</v>
      </c>
      <c r="B2342" t="str">
        <v>S-0391</v>
      </c>
      <c r="C2342" t="str">
        <v>Operational</v>
      </c>
      <c r="D2342" t="str">
        <v>Nursing staff ratio below recommended threshold for trial volume</v>
      </c>
      <c r="E2342" t="str">
        <v>Medium</v>
      </c>
      <c r="F2342" t="str">
        <v>Low</v>
      </c>
      <c r="G2342" t="str">
        <f>INDEX(Risk_Matrix!$B$2:$D$4,MATCH(E2342,Risk_Matrix!$A$2:$A$4,0),MATCH(F2342,Risk_Matrix!$B$1:$D$1,0))</f>
        <v>Low</v>
      </c>
      <c r="H2342" s="1">
        <v>46097</v>
      </c>
      <c r="I2342" t="str">
        <v>Monitoring</v>
      </c>
      <c r="J2342" t="str">
        <v>Tracking indicator reviewed at each monitoring visit</v>
      </c>
      <c r="K2342" t="str">
        <v>Site Feasibility Lead</v>
      </c>
      <c r="L2342">
        <f>IF(G2342="High",3,IF(G2342="Medium",2,1))</f>
        <v>1</v>
      </c>
    </row>
    <row r="2343">
      <c r="A2343" t="str">
        <v>R-02342</v>
      </c>
      <c r="B2343" t="str">
        <v>S-0391</v>
      </c>
      <c r="C2343" t="str">
        <v>Compliance</v>
      </c>
      <c r="D2343" t="str">
        <v>Minor protocol deviation noted in a prior trial at this site</v>
      </c>
      <c r="E2343" t="str">
        <v>Low</v>
      </c>
      <c r="F2343" t="str">
        <v>Low</v>
      </c>
      <c r="G2343" t="str">
        <f>INDEX(Risk_Matrix!$B$2:$D$4,MATCH(E2343,Risk_Matrix!$A$2:$A$4,0),MATCH(F2343,Risk_Matrix!$B$1:$D$1,0))</f>
        <v>Low</v>
      </c>
      <c r="H2343" s="1">
        <v>46163</v>
      </c>
      <c r="I2343" t="str">
        <v>Open</v>
      </c>
      <c r="J2343" t="str">
        <v>Action plan pending sponsor/site review</v>
      </c>
      <c r="K2343" t="str">
        <v>Regulatory Affairs Lead</v>
      </c>
      <c r="L2343">
        <f>IF(G2343="High",3,IF(G2343="Medium",2,1))</f>
        <v>1</v>
      </c>
    </row>
    <row r="2344">
      <c r="A2344" t="str">
        <v>R-02343</v>
      </c>
      <c r="B2344" t="str">
        <v>S-0391</v>
      </c>
      <c r="C2344" t="str">
        <v>Enrollment</v>
      </c>
      <c r="D2344" t="str">
        <v>Patient travel distance may affect long-term retention</v>
      </c>
      <c r="E2344" t="str">
        <v>Medium</v>
      </c>
      <c r="F2344" t="str">
        <v>Low</v>
      </c>
      <c r="G2344" t="str">
        <f>INDEX(Risk_Matrix!$B$2:$D$4,MATCH(E2344,Risk_Matrix!$A$2:$A$4,0),MATCH(F2344,Risk_Matrix!$B$1:$D$1,0))</f>
        <v>Low</v>
      </c>
      <c r="H2344" s="1">
        <v>46188</v>
      </c>
      <c r="I2344" t="str">
        <v>Closed</v>
      </c>
      <c r="J2344" t="str">
        <v>Issue closed out following corrective action</v>
      </c>
      <c r="K2344" t="str">
        <v>Site Feasibility Lead</v>
      </c>
      <c r="L2344">
        <f>IF(G2344="High",3,IF(G2344="Medium",2,1))</f>
        <v>1</v>
      </c>
    </row>
    <row r="2345">
      <c r="A2345" t="str">
        <v>R-02344</v>
      </c>
      <c r="B2345" t="str">
        <v>S-0391</v>
      </c>
      <c r="C2345" t="str">
        <v>Competitive</v>
      </c>
      <c r="D2345" t="str">
        <v>One or more competing trials recruiting the same indication nearby</v>
      </c>
      <c r="E2345" t="str">
        <v>High</v>
      </c>
      <c r="F2345" t="str">
        <v>Low</v>
      </c>
      <c r="G2345" t="str">
        <f>INDEX(Risk_Matrix!$B$2:$D$4,MATCH(E2345,Risk_Matrix!$A$2:$A$4,0),MATCH(F2345,Risk_Matrix!$B$1:$D$1,0))</f>
        <v>Medium</v>
      </c>
      <c r="H2345" s="1">
        <v>46179</v>
      </c>
      <c r="I2345" t="str">
        <v>Open</v>
      </c>
      <c r="J2345" t="str">
        <v>Mitigation plan to be defined during site initiation visit</v>
      </c>
      <c r="K2345" t="str">
        <v>Clinical Ops Manager</v>
      </c>
      <c r="L2345">
        <f>IF(G2345="High",3,IF(G2345="Medium",2,1))</f>
        <v>2</v>
      </c>
    </row>
    <row r="2346">
      <c r="A2346" t="str">
        <v>R-02345</v>
      </c>
      <c r="B2346" t="str">
        <v>S-0391</v>
      </c>
      <c r="C2346" t="str">
        <v>Regulatory</v>
      </c>
      <c r="D2346" t="str">
        <v>Local ethics committee review queue longer than regional average</v>
      </c>
      <c r="E2346" t="str">
        <v>Low</v>
      </c>
      <c r="F2346" t="str">
        <v>Low</v>
      </c>
      <c r="G2346" t="str">
        <f>INDEX(Risk_Matrix!$B$2:$D$4,MATCH(E2346,Risk_Matrix!$A$2:$A$4,0),MATCH(F2346,Risk_Matrix!$B$1:$D$1,0))</f>
        <v>Low</v>
      </c>
      <c r="H2346" s="1">
        <v>46056</v>
      </c>
      <c r="I2346" t="str">
        <v>Monitoring</v>
      </c>
      <c r="J2346" t="str">
        <v>Tracking indicator reviewed at each monitoring visit</v>
      </c>
      <c r="K2346" t="str">
        <v>Regulatory Affairs Lead</v>
      </c>
      <c r="L2346">
        <f>IF(G2346="High",3,IF(G2346="Medium",2,1))</f>
        <v>1</v>
      </c>
    </row>
    <row r="2347">
      <c r="A2347" t="str">
        <v>R-02346</v>
      </c>
      <c r="B2347" t="str">
        <v>S-0391</v>
      </c>
      <c r="C2347" t="str">
        <v>Data Integrity</v>
      </c>
      <c r="D2347" t="str">
        <v>EDC query resolution time above sponsor benchmark historically</v>
      </c>
      <c r="E2347" t="str">
        <v>Low</v>
      </c>
      <c r="F2347" t="str">
        <v>Low</v>
      </c>
      <c r="G2347" t="str">
        <f>INDEX(Risk_Matrix!$B$2:$D$4,MATCH(E2347,Risk_Matrix!$A$2:$A$4,0),MATCH(F2347,Risk_Matrix!$B$1:$D$1,0))</f>
        <v>Low</v>
      </c>
      <c r="H2347" s="1">
        <v>46176</v>
      </c>
      <c r="I2347" t="str">
        <v>Monitoring</v>
      </c>
      <c r="J2347" t="str">
        <v>Tracking indicator reviewed at each monitoring visit</v>
      </c>
      <c r="K2347" t="str">
        <v>Data Management Lead</v>
      </c>
      <c r="L2347">
        <f>IF(G2347="High",3,IF(G2347="Medium",2,1))</f>
        <v>1</v>
      </c>
    </row>
    <row r="2348">
      <c r="A2348" t="str">
        <v>R-02347</v>
      </c>
      <c r="B2348" t="str">
        <v>S-0392</v>
      </c>
      <c r="C2348" t="str">
        <v>Operational</v>
      </c>
      <c r="D2348" t="str">
        <v>Backup power/generator certification not yet confirmed</v>
      </c>
      <c r="E2348" t="str">
        <v>Medium</v>
      </c>
      <c r="F2348" t="str">
        <v>Low</v>
      </c>
      <c r="G2348" t="str">
        <f>INDEX(Risk_Matrix!$B$2:$D$4,MATCH(E2348,Risk_Matrix!$A$2:$A$4,0),MATCH(F2348,Risk_Matrix!$B$1:$D$1,0))</f>
        <v>Low</v>
      </c>
      <c r="H2348" s="1">
        <v>46176</v>
      </c>
      <c r="I2348" t="str">
        <v>Closed</v>
      </c>
      <c r="J2348" t="str">
        <v>Issue closed out following corrective action</v>
      </c>
      <c r="K2348" t="str">
        <v>Site Feasibility Lead</v>
      </c>
      <c r="L2348">
        <f>IF(G2348="High",3,IF(G2348="Medium",2,1))</f>
        <v>1</v>
      </c>
    </row>
    <row r="2349">
      <c r="A2349" t="str">
        <v>R-02348</v>
      </c>
      <c r="B2349" t="str">
        <v>S-0392</v>
      </c>
      <c r="C2349" t="str">
        <v>Compliance</v>
      </c>
      <c r="D2349" t="str">
        <v>GCP refresher training overdue for part of site staff</v>
      </c>
      <c r="E2349" t="str">
        <v>Low</v>
      </c>
      <c r="F2349" t="str">
        <v>Medium</v>
      </c>
      <c r="G2349" t="str">
        <f>INDEX(Risk_Matrix!$B$2:$D$4,MATCH(E2349,Risk_Matrix!$A$2:$A$4,0),MATCH(F2349,Risk_Matrix!$B$1:$D$1,0))</f>
        <v>Low</v>
      </c>
      <c r="H2349" s="1">
        <v>46083</v>
      </c>
      <c r="I2349" t="str">
        <v>Closed</v>
      </c>
      <c r="J2349" t="str">
        <v>Issue closed out following corrective action</v>
      </c>
      <c r="K2349" t="str">
        <v>Regulatory Affairs Lead</v>
      </c>
      <c r="L2349">
        <f>IF(G2349="High",3,IF(G2349="Medium",2,1))</f>
        <v>1</v>
      </c>
    </row>
    <row r="2350">
      <c r="A2350" t="str">
        <v>R-02349</v>
      </c>
      <c r="B2350" t="str">
        <v>S-0392</v>
      </c>
      <c r="C2350" t="str">
        <v>Enrollment</v>
      </c>
      <c r="D2350" t="str">
        <v>Screen failure rate above regional average in past studies</v>
      </c>
      <c r="E2350" t="str">
        <v>High</v>
      </c>
      <c r="F2350" t="str">
        <v>Low</v>
      </c>
      <c r="G2350" t="str">
        <f>INDEX(Risk_Matrix!$B$2:$D$4,MATCH(E2350,Risk_Matrix!$A$2:$A$4,0),MATCH(F2350,Risk_Matrix!$B$1:$D$1,0))</f>
        <v>Medium</v>
      </c>
      <c r="H2350" s="1">
        <v>46082</v>
      </c>
      <c r="I2350" t="str">
        <v>Mitigated</v>
      </c>
      <c r="J2350" t="str">
        <v>Corrective action implemented; monitored at next visit</v>
      </c>
      <c r="K2350" t="str">
        <v>Site Feasibility Lead</v>
      </c>
      <c r="L2350">
        <f>IF(G2350="High",3,IF(G2350="Medium",2,1))</f>
        <v>2</v>
      </c>
    </row>
    <row r="2351">
      <c r="A2351" t="str">
        <v>R-02350</v>
      </c>
      <c r="B2351" t="str">
        <v>S-0392</v>
      </c>
      <c r="C2351" t="str">
        <v>Competitive</v>
      </c>
      <c r="D2351" t="str">
        <v>One or more competing trials recruiting the same indication nearby</v>
      </c>
      <c r="E2351" t="str">
        <v>Medium</v>
      </c>
      <c r="F2351" t="str">
        <v>Medium</v>
      </c>
      <c r="G2351" t="str">
        <f>INDEX(Risk_Matrix!$B$2:$D$4,MATCH(E2351,Risk_Matrix!$A$2:$A$4,0),MATCH(F2351,Risk_Matrix!$B$1:$D$1,0))</f>
        <v>Medium</v>
      </c>
      <c r="H2351" s="1">
        <v>46115</v>
      </c>
      <c r="I2351" t="str">
        <v>Monitoring</v>
      </c>
      <c r="J2351" t="str">
        <v>Tracking indicator reviewed at each monitoring visit</v>
      </c>
      <c r="K2351" t="str">
        <v>Clinical Ops Manager</v>
      </c>
      <c r="L2351">
        <f>IF(G2351="High",3,IF(G2351="Medium",2,1))</f>
        <v>2</v>
      </c>
    </row>
    <row r="2352">
      <c r="A2352" t="str">
        <v>R-02351</v>
      </c>
      <c r="B2352" t="str">
        <v>S-0392</v>
      </c>
      <c r="C2352" t="str">
        <v>Regulatory</v>
      </c>
      <c r="D2352" t="str">
        <v>Import/customs license renewal pending for investigational product</v>
      </c>
      <c r="E2352" t="str">
        <v>Medium</v>
      </c>
      <c r="F2352" t="str">
        <v>High</v>
      </c>
      <c r="G2352" t="str">
        <f>INDEX(Risk_Matrix!$B$2:$D$4,MATCH(E2352,Risk_Matrix!$A$2:$A$4,0),MATCH(F2352,Risk_Matrix!$B$1:$D$1,0))</f>
        <v>High</v>
      </c>
      <c r="H2352" s="1">
        <v>46191</v>
      </c>
      <c r="I2352" t="str">
        <v>Open</v>
      </c>
      <c r="J2352" t="str">
        <v>Mitigation plan to be defined during site initiation visit</v>
      </c>
      <c r="K2352" t="str">
        <v>Regulatory Affairs Lead</v>
      </c>
      <c r="L2352">
        <f>IF(G2352="High",3,IF(G2352="Medium",2,1))</f>
        <v>3</v>
      </c>
    </row>
    <row r="2353">
      <c r="A2353" t="str">
        <v>R-02352</v>
      </c>
      <c r="B2353" t="str">
        <v>S-0392</v>
      </c>
      <c r="C2353" t="str">
        <v>Data Integrity</v>
      </c>
      <c r="D2353" t="str">
        <v>Source data verification gap flagged in a previous monitoring visit</v>
      </c>
      <c r="E2353" t="str">
        <v>Medium</v>
      </c>
      <c r="F2353" t="str">
        <v>Low</v>
      </c>
      <c r="G2353" t="str">
        <f>INDEX(Risk_Matrix!$B$2:$D$4,MATCH(E2353,Risk_Matrix!$A$2:$A$4,0),MATCH(F2353,Risk_Matrix!$B$1:$D$1,0))</f>
        <v>Low</v>
      </c>
      <c r="H2353" s="1">
        <v>46210</v>
      </c>
      <c r="I2353" t="str">
        <v>Open</v>
      </c>
      <c r="J2353" t="str">
        <v>Action plan pending sponsor/site review</v>
      </c>
      <c r="K2353" t="str">
        <v>Site Feasibility Lead</v>
      </c>
      <c r="L2353">
        <f>IF(G2353="High",3,IF(G2353="Medium",2,1))</f>
        <v>1</v>
      </c>
    </row>
    <row r="2354">
      <c r="A2354" t="str">
        <v>R-02353</v>
      </c>
      <c r="B2354" t="str">
        <v>S-0393</v>
      </c>
      <c r="C2354" t="str">
        <v>Operational</v>
      </c>
      <c r="D2354" t="str">
        <v>Clinical coordinator role currently open, may delay start-up</v>
      </c>
      <c r="E2354" t="str">
        <v>Low</v>
      </c>
      <c r="F2354" t="str">
        <v>Low</v>
      </c>
      <c r="G2354" t="str">
        <f>INDEX(Risk_Matrix!$B$2:$D$4,MATCH(E2354,Risk_Matrix!$A$2:$A$4,0),MATCH(F2354,Risk_Matrix!$B$1:$D$1,0))</f>
        <v>Low</v>
      </c>
      <c r="H2354" s="1">
        <v>46161</v>
      </c>
      <c r="I2354" t="str">
        <v>Closed</v>
      </c>
      <c r="J2354" t="str">
        <v>Resolved; no further action required</v>
      </c>
      <c r="K2354" t="str">
        <v>Site Feasibility Lead</v>
      </c>
      <c r="L2354">
        <f>IF(G2354="High",3,IF(G2354="Medium",2,1))</f>
        <v>1</v>
      </c>
    </row>
    <row r="2355">
      <c r="A2355" t="str">
        <v>R-02354</v>
      </c>
      <c r="B2355" t="str">
        <v>S-0393</v>
      </c>
      <c r="C2355" t="str">
        <v>Compliance</v>
      </c>
      <c r="D2355" t="str">
        <v>Informed consent documentation gap flagged in last internal audit</v>
      </c>
      <c r="E2355" t="str">
        <v>Low</v>
      </c>
      <c r="F2355" t="str">
        <v>Medium</v>
      </c>
      <c r="G2355" t="str">
        <f>INDEX(Risk_Matrix!$B$2:$D$4,MATCH(E2355,Risk_Matrix!$A$2:$A$4,0),MATCH(F2355,Risk_Matrix!$B$1:$D$1,0))</f>
        <v>Low</v>
      </c>
      <c r="H2355" s="1">
        <v>46188</v>
      </c>
      <c r="I2355" t="str">
        <v>Mitigated</v>
      </c>
      <c r="J2355" t="str">
        <v>Corrective action implemented; monitored at next visit</v>
      </c>
      <c r="K2355" t="str">
        <v>Regulatory Affairs Lead</v>
      </c>
      <c r="L2355">
        <f>IF(G2355="High",3,IF(G2355="Medium",2,1))</f>
        <v>1</v>
      </c>
    </row>
    <row r="2356">
      <c r="A2356" t="str">
        <v>R-02355</v>
      </c>
      <c r="B2356" t="str">
        <v>S-0393</v>
      </c>
      <c r="C2356" t="str">
        <v>Enrollment</v>
      </c>
      <c r="D2356" t="str">
        <v>Historical seasonal enrollment slowdown observed at this site</v>
      </c>
      <c r="E2356" t="str">
        <v>Medium</v>
      </c>
      <c r="F2356" t="str">
        <v>High</v>
      </c>
      <c r="G2356" t="str">
        <f>INDEX(Risk_Matrix!$B$2:$D$4,MATCH(E2356,Risk_Matrix!$A$2:$A$4,0),MATCH(F2356,Risk_Matrix!$B$1:$D$1,0))</f>
        <v>High</v>
      </c>
      <c r="H2356" s="1">
        <v>46138</v>
      </c>
      <c r="I2356" t="str">
        <v>Mitigated</v>
      </c>
      <c r="J2356" t="str">
        <v>Corrective action implemented; monitored at next visit</v>
      </c>
      <c r="K2356" t="str">
        <v>Site Feasibility Lead</v>
      </c>
      <c r="L2356">
        <f>IF(G2356="High",3,IF(G2356="Medium",2,1))</f>
        <v>3</v>
      </c>
    </row>
    <row r="2357">
      <c r="A2357" t="str">
        <v>R-02356</v>
      </c>
      <c r="B2357" t="str">
        <v>S-0393</v>
      </c>
      <c r="C2357" t="str">
        <v>Competitive</v>
      </c>
      <c r="D2357" t="str">
        <v>One or more competing trials recruiting the same indication nearby</v>
      </c>
      <c r="E2357" t="str">
        <v>Medium</v>
      </c>
      <c r="F2357" t="str">
        <v>Medium</v>
      </c>
      <c r="G2357" t="str">
        <f>INDEX(Risk_Matrix!$B$2:$D$4,MATCH(E2357,Risk_Matrix!$A$2:$A$4,0),MATCH(F2357,Risk_Matrix!$B$1:$D$1,0))</f>
        <v>Medium</v>
      </c>
      <c r="H2357" s="1">
        <v>46114</v>
      </c>
      <c r="I2357" t="str">
        <v>Monitoring</v>
      </c>
      <c r="J2357" t="str">
        <v>Under active monitoring; escalate if trend worsens</v>
      </c>
      <c r="K2357" t="str">
        <v>Clinical Ops Manager</v>
      </c>
      <c r="L2357">
        <f>IF(G2357="High",3,IF(G2357="Medium",2,1))</f>
        <v>2</v>
      </c>
    </row>
    <row r="2358">
      <c r="A2358" t="str">
        <v>R-02357</v>
      </c>
      <c r="B2358" t="str">
        <v>S-0393</v>
      </c>
      <c r="C2358" t="str">
        <v>Regulatory</v>
      </c>
      <c r="D2358" t="str">
        <v>Recent local regulatory policy change may affect approval timeline</v>
      </c>
      <c r="E2358" t="str">
        <v>High</v>
      </c>
      <c r="F2358" t="str">
        <v>Medium</v>
      </c>
      <c r="G2358" t="str">
        <f>INDEX(Risk_Matrix!$B$2:$D$4,MATCH(E2358,Risk_Matrix!$A$2:$A$4,0),MATCH(F2358,Risk_Matrix!$B$1:$D$1,0))</f>
        <v>High</v>
      </c>
      <c r="H2358" s="1">
        <v>46200</v>
      </c>
      <c r="I2358" t="str">
        <v>Monitoring</v>
      </c>
      <c r="J2358" t="str">
        <v>Tracking indicator reviewed at each monitoring visit</v>
      </c>
      <c r="K2358" t="str">
        <v>Regulatory Affairs Lead</v>
      </c>
      <c r="L2358">
        <f>IF(G2358="High",3,IF(G2358="Medium",2,1))</f>
        <v>3</v>
      </c>
    </row>
    <row r="2359">
      <c r="A2359" t="str">
        <v>R-02358</v>
      </c>
      <c r="B2359" t="str">
        <v>S-0393</v>
      </c>
      <c r="C2359" t="str">
        <v>Data Integrity</v>
      </c>
      <c r="D2359" t="str">
        <v>Source data verification gap flagged in a previous monitoring visit</v>
      </c>
      <c r="E2359" t="str">
        <v>Medium</v>
      </c>
      <c r="F2359" t="str">
        <v>Low</v>
      </c>
      <c r="G2359" t="str">
        <f>INDEX(Risk_Matrix!$B$2:$D$4,MATCH(E2359,Risk_Matrix!$A$2:$A$4,0),MATCH(F2359,Risk_Matrix!$B$1:$D$1,0))</f>
        <v>Low</v>
      </c>
      <c r="H2359" s="1">
        <v>46161</v>
      </c>
      <c r="I2359" t="str">
        <v>Mitigated</v>
      </c>
      <c r="J2359" t="str">
        <v>Mitigation actions completed; residual risk accepted</v>
      </c>
      <c r="K2359" t="str">
        <v>Data Management Lead</v>
      </c>
      <c r="L2359">
        <f>IF(G2359="High",3,IF(G2359="Medium",2,1))</f>
        <v>1</v>
      </c>
    </row>
    <row r="2360">
      <c r="A2360" t="str">
        <v>R-02359</v>
      </c>
      <c r="B2360" t="str">
        <v>S-0394</v>
      </c>
      <c r="C2360" t="str">
        <v>Operational</v>
      </c>
      <c r="D2360" t="str">
        <v>Key equipment calibration/certification renewal pending</v>
      </c>
      <c r="E2360" t="str">
        <v>Medium</v>
      </c>
      <c r="F2360" t="str">
        <v>Medium</v>
      </c>
      <c r="G2360" t="str">
        <f>INDEX(Risk_Matrix!$B$2:$D$4,MATCH(E2360,Risk_Matrix!$A$2:$A$4,0),MATCH(F2360,Risk_Matrix!$B$1:$D$1,0))</f>
        <v>Medium</v>
      </c>
      <c r="H2360" s="1">
        <v>46163</v>
      </c>
      <c r="I2360" t="str">
        <v>Open</v>
      </c>
      <c r="J2360" t="str">
        <v>Mitigation plan to be defined during site initiation visit</v>
      </c>
      <c r="K2360" t="str">
        <v>Site Feasibility Lead</v>
      </c>
      <c r="L2360">
        <f>IF(G2360="High",3,IF(G2360="Medium",2,1))</f>
        <v>2</v>
      </c>
    </row>
    <row r="2361">
      <c r="A2361" t="str">
        <v>R-02360</v>
      </c>
      <c r="B2361" t="str">
        <v>S-0394</v>
      </c>
      <c r="C2361" t="str">
        <v>Compliance</v>
      </c>
      <c r="D2361" t="str">
        <v>GCP refresher training overdue for part of site staff</v>
      </c>
      <c r="E2361" t="str">
        <v>Low</v>
      </c>
      <c r="F2361" t="str">
        <v>Medium</v>
      </c>
      <c r="G2361" t="str">
        <f>INDEX(Risk_Matrix!$B$2:$D$4,MATCH(E2361,Risk_Matrix!$A$2:$A$4,0),MATCH(F2361,Risk_Matrix!$B$1:$D$1,0))</f>
        <v>Low</v>
      </c>
      <c r="H2361" s="1">
        <v>46164</v>
      </c>
      <c r="I2361" t="str">
        <v>Closed</v>
      </c>
      <c r="J2361" t="str">
        <v>Issue closed out following corrective action</v>
      </c>
      <c r="K2361" t="str">
        <v>Regulatory Affairs Lead</v>
      </c>
      <c r="L2361">
        <f>IF(G2361="High",3,IF(G2361="Medium",2,1))</f>
        <v>1</v>
      </c>
    </row>
    <row r="2362">
      <c r="A2362" t="str">
        <v>R-02361</v>
      </c>
      <c r="B2362" t="str">
        <v>S-0394</v>
      </c>
      <c r="C2362" t="str">
        <v>Enrollment</v>
      </c>
      <c r="D2362" t="str">
        <v>Historical seasonal enrollment slowdown observed at this site</v>
      </c>
      <c r="E2362" t="str">
        <v>Medium</v>
      </c>
      <c r="F2362" t="str">
        <v>Medium</v>
      </c>
      <c r="G2362" t="str">
        <f>INDEX(Risk_Matrix!$B$2:$D$4,MATCH(E2362,Risk_Matrix!$A$2:$A$4,0),MATCH(F2362,Risk_Matrix!$B$1:$D$1,0))</f>
        <v>Medium</v>
      </c>
      <c r="H2362" s="1">
        <v>46235</v>
      </c>
      <c r="I2362" t="str">
        <v>Open</v>
      </c>
      <c r="J2362" t="str">
        <v>Action plan pending sponsor/site review</v>
      </c>
      <c r="K2362" t="str">
        <v>Site Feasibility Lead</v>
      </c>
      <c r="L2362">
        <f>IF(G2362="High",3,IF(G2362="Medium",2,1))</f>
        <v>2</v>
      </c>
    </row>
    <row r="2363">
      <c r="A2363" t="str">
        <v>R-02362</v>
      </c>
      <c r="B2363" t="str">
        <v>S-0394</v>
      </c>
      <c r="C2363" t="str">
        <v>Competitive</v>
      </c>
      <c r="D2363" t="str">
        <v>Shared patient pool with an adjacent high-volume site</v>
      </c>
      <c r="E2363" t="str">
        <v>Low</v>
      </c>
      <c r="F2363" t="str">
        <v>Low</v>
      </c>
      <c r="G2363" t="str">
        <f>INDEX(Risk_Matrix!$B$2:$D$4,MATCH(E2363,Risk_Matrix!$A$2:$A$4,0),MATCH(F2363,Risk_Matrix!$B$1:$D$1,0))</f>
        <v>Low</v>
      </c>
      <c r="H2363" s="1">
        <v>46153</v>
      </c>
      <c r="I2363" t="str">
        <v>Open</v>
      </c>
      <c r="J2363" t="str">
        <v>Action plan pending sponsor/site review</v>
      </c>
      <c r="K2363" t="str">
        <v>Regulatory Affairs Lead</v>
      </c>
      <c r="L2363">
        <f>IF(G2363="High",3,IF(G2363="Medium",2,1))</f>
        <v>1</v>
      </c>
    </row>
    <row r="2364">
      <c r="A2364" t="str">
        <v>R-02363</v>
      </c>
      <c r="B2364" t="str">
        <v>S-0394</v>
      </c>
      <c r="C2364" t="str">
        <v>Regulatory</v>
      </c>
      <c r="D2364" t="str">
        <v>Import/customs license renewal pending for investigational product</v>
      </c>
      <c r="E2364" t="str">
        <v>Low</v>
      </c>
      <c r="F2364" t="str">
        <v>Low</v>
      </c>
      <c r="G2364" t="str">
        <f>INDEX(Risk_Matrix!$B$2:$D$4,MATCH(E2364,Risk_Matrix!$A$2:$A$4,0),MATCH(F2364,Risk_Matrix!$B$1:$D$1,0))</f>
        <v>Low</v>
      </c>
      <c r="H2364" s="1">
        <v>46184</v>
      </c>
      <c r="I2364" t="str">
        <v>Closed</v>
      </c>
      <c r="J2364" t="str">
        <v>Issue closed out following corrective action</v>
      </c>
      <c r="K2364" t="str">
        <v>Regulatory Affairs Lead</v>
      </c>
      <c r="L2364">
        <f>IF(G2364="High",3,IF(G2364="Medium",2,1))</f>
        <v>1</v>
      </c>
    </row>
    <row r="2365">
      <c r="A2365" t="str">
        <v>R-02364</v>
      </c>
      <c r="B2365" t="str">
        <v>S-0394</v>
      </c>
      <c r="C2365" t="str">
        <v>Data Integrity</v>
      </c>
      <c r="D2365" t="str">
        <v>Site is new to the sponsor's EDC platform, limited track record</v>
      </c>
      <c r="E2365" t="str">
        <v>High</v>
      </c>
      <c r="F2365" t="str">
        <v>High</v>
      </c>
      <c r="G2365" t="str">
        <f>INDEX(Risk_Matrix!$B$2:$D$4,MATCH(E2365,Risk_Matrix!$A$2:$A$4,0),MATCH(F2365,Risk_Matrix!$B$1:$D$1,0))</f>
        <v>High</v>
      </c>
      <c r="H2365" s="1">
        <v>46209</v>
      </c>
      <c r="I2365" t="str">
        <v>Open</v>
      </c>
      <c r="J2365" t="str">
        <v>Mitigation plan to be defined during site initiation visit</v>
      </c>
      <c r="K2365" t="str">
        <v>Data Management Lead</v>
      </c>
      <c r="L2365">
        <f>IF(G2365="High",3,IF(G2365="Medium",2,1))</f>
        <v>3</v>
      </c>
    </row>
    <row r="2366">
      <c r="A2366" t="str">
        <v>R-02365</v>
      </c>
      <c r="B2366" t="str">
        <v>S-0395</v>
      </c>
      <c r="C2366" t="str">
        <v>Operational</v>
      </c>
      <c r="D2366" t="str">
        <v>Clinical coordinator role currently open, may delay start-up</v>
      </c>
      <c r="E2366" t="str">
        <v>Low</v>
      </c>
      <c r="F2366" t="str">
        <v>Low</v>
      </c>
      <c r="G2366" t="str">
        <f>INDEX(Risk_Matrix!$B$2:$D$4,MATCH(E2366,Risk_Matrix!$A$2:$A$4,0),MATCH(F2366,Risk_Matrix!$B$1:$D$1,0))</f>
        <v>Low</v>
      </c>
      <c r="H2366" s="1">
        <v>46124</v>
      </c>
      <c r="I2366" t="str">
        <v>Mitigated</v>
      </c>
      <c r="J2366" t="str">
        <v>Corrective action implemented; monitored at next visit</v>
      </c>
      <c r="K2366" t="str">
        <v>Clinical Ops Manager</v>
      </c>
      <c r="L2366">
        <f>IF(G2366="High",3,IF(G2366="Medium",2,1))</f>
        <v>1</v>
      </c>
    </row>
    <row r="2367">
      <c r="A2367" t="str">
        <v>R-02366</v>
      </c>
      <c r="B2367" t="str">
        <v>S-0395</v>
      </c>
      <c r="C2367" t="str">
        <v>Compliance</v>
      </c>
      <c r="D2367" t="str">
        <v>GCP refresher training overdue for part of site staff</v>
      </c>
      <c r="E2367" t="str">
        <v>Low</v>
      </c>
      <c r="F2367" t="str">
        <v>Low</v>
      </c>
      <c r="G2367" t="str">
        <f>INDEX(Risk_Matrix!$B$2:$D$4,MATCH(E2367,Risk_Matrix!$A$2:$A$4,0),MATCH(F2367,Risk_Matrix!$B$1:$D$1,0))</f>
        <v>Low</v>
      </c>
      <c r="H2367" s="1">
        <v>46086</v>
      </c>
      <c r="I2367" t="str">
        <v>Monitoring</v>
      </c>
      <c r="J2367" t="str">
        <v>Tracking indicator reviewed at each monitoring visit</v>
      </c>
      <c r="K2367" t="str">
        <v>Regulatory Affairs Lead</v>
      </c>
      <c r="L2367">
        <f>IF(G2367="High",3,IF(G2367="Medium",2,1))</f>
        <v>1</v>
      </c>
    </row>
    <row r="2368">
      <c r="A2368" t="str">
        <v>R-02367</v>
      </c>
      <c r="B2368" t="str">
        <v>S-0395</v>
      </c>
      <c r="C2368" t="str">
        <v>Enrollment</v>
      </c>
      <c r="D2368" t="str">
        <v>Screen failure rate above regional average in past studies</v>
      </c>
      <c r="E2368" t="str">
        <v>High</v>
      </c>
      <c r="F2368" t="str">
        <v>Medium</v>
      </c>
      <c r="G2368" t="str">
        <f>INDEX(Risk_Matrix!$B$2:$D$4,MATCH(E2368,Risk_Matrix!$A$2:$A$4,0),MATCH(F2368,Risk_Matrix!$B$1:$D$1,0))</f>
        <v>High</v>
      </c>
      <c r="H2368" s="1">
        <v>46204</v>
      </c>
      <c r="I2368" t="str">
        <v>Mitigated</v>
      </c>
      <c r="J2368" t="str">
        <v>Corrective action implemented; monitored at next visit</v>
      </c>
      <c r="K2368" t="str">
        <v>Study Start-Up Specialist</v>
      </c>
      <c r="L2368">
        <f>IF(G2368="High",3,IF(G2368="Medium",2,1))</f>
        <v>3</v>
      </c>
    </row>
    <row r="2369">
      <c r="A2369" t="str">
        <v>R-02368</v>
      </c>
      <c r="B2369" t="str">
        <v>S-0395</v>
      </c>
      <c r="C2369" t="str">
        <v>Competitive</v>
      </c>
      <c r="D2369" t="str">
        <v>Shared patient pool with an adjacent high-volume site</v>
      </c>
      <c r="E2369" t="str">
        <v>Medium</v>
      </c>
      <c r="F2369" t="str">
        <v>Low</v>
      </c>
      <c r="G2369" t="str">
        <f>INDEX(Risk_Matrix!$B$2:$D$4,MATCH(E2369,Risk_Matrix!$A$2:$A$4,0),MATCH(F2369,Risk_Matrix!$B$1:$D$1,0))</f>
        <v>Low</v>
      </c>
      <c r="H2369" s="1">
        <v>46112</v>
      </c>
      <c r="I2369" t="str">
        <v>Closed</v>
      </c>
      <c r="J2369" t="str">
        <v>Issue closed out following corrective action</v>
      </c>
      <c r="K2369" t="str">
        <v>Regulatory Affairs Lead</v>
      </c>
      <c r="L2369">
        <f>IF(G2369="High",3,IF(G2369="Medium",2,1))</f>
        <v>1</v>
      </c>
    </row>
    <row r="2370">
      <c r="A2370" t="str">
        <v>R-02369</v>
      </c>
      <c r="B2370" t="str">
        <v>S-0395</v>
      </c>
      <c r="C2370" t="str">
        <v>Regulatory</v>
      </c>
      <c r="D2370" t="str">
        <v>Local ethics committee review queue longer than regional average</v>
      </c>
      <c r="E2370" t="str">
        <v>Low</v>
      </c>
      <c r="F2370" t="str">
        <v>Low</v>
      </c>
      <c r="G2370" t="str">
        <f>INDEX(Risk_Matrix!$B$2:$D$4,MATCH(E2370,Risk_Matrix!$A$2:$A$4,0),MATCH(F2370,Risk_Matrix!$B$1:$D$1,0))</f>
        <v>Low</v>
      </c>
      <c r="H2370" s="1">
        <v>46171</v>
      </c>
      <c r="I2370" t="str">
        <v>Monitoring</v>
      </c>
      <c r="J2370" t="str">
        <v>Tracking indicator reviewed at each monitoring visit</v>
      </c>
      <c r="K2370" t="str">
        <v>Regulatory Affairs Lead</v>
      </c>
      <c r="L2370">
        <f>IF(G2370="High",3,IF(G2370="Medium",2,1))</f>
        <v>1</v>
      </c>
    </row>
    <row r="2371">
      <c r="A2371" t="str">
        <v>R-02370</v>
      </c>
      <c r="B2371" t="str">
        <v>S-0395</v>
      </c>
      <c r="C2371" t="str">
        <v>Data Integrity</v>
      </c>
      <c r="D2371" t="str">
        <v>Site is new to the sponsor's EDC platform, limited track record</v>
      </c>
      <c r="E2371" t="str">
        <v>Low</v>
      </c>
      <c r="F2371" t="str">
        <v>Low</v>
      </c>
      <c r="G2371" t="str">
        <f>INDEX(Risk_Matrix!$B$2:$D$4,MATCH(E2371,Risk_Matrix!$A$2:$A$4,0),MATCH(F2371,Risk_Matrix!$B$1:$D$1,0))</f>
        <v>Low</v>
      </c>
      <c r="H2371" s="1">
        <v>46123</v>
      </c>
      <c r="I2371" t="str">
        <v>Monitoring</v>
      </c>
      <c r="J2371" t="str">
        <v>Under active monitoring; escalate if trend worsens</v>
      </c>
      <c r="K2371" t="str">
        <v>Site Feasibility Lead</v>
      </c>
      <c r="L2371">
        <f>IF(G2371="High",3,IF(G2371="Medium",2,1))</f>
        <v>1</v>
      </c>
    </row>
    <row r="2372">
      <c r="A2372" t="str">
        <v>R-02371</v>
      </c>
      <c r="B2372" t="str">
        <v>S-0396</v>
      </c>
      <c r="C2372" t="str">
        <v>Operational</v>
      </c>
      <c r="D2372" t="str">
        <v>Nursing staff ratio below recommended threshold for trial volume</v>
      </c>
      <c r="E2372" t="str">
        <v>Low</v>
      </c>
      <c r="F2372" t="str">
        <v>Low</v>
      </c>
      <c r="G2372" t="str">
        <f>INDEX(Risk_Matrix!$B$2:$D$4,MATCH(E2372,Risk_Matrix!$A$2:$A$4,0),MATCH(F2372,Risk_Matrix!$B$1:$D$1,0))</f>
        <v>Low</v>
      </c>
      <c r="H2372" s="1">
        <v>46230</v>
      </c>
      <c r="I2372" t="str">
        <v>Closed</v>
      </c>
      <c r="J2372" t="str">
        <v>Issue closed out following corrective action</v>
      </c>
      <c r="K2372" t="str">
        <v>Clinical Ops Manager</v>
      </c>
      <c r="L2372">
        <f>IF(G2372="High",3,IF(G2372="Medium",2,1))</f>
        <v>1</v>
      </c>
    </row>
    <row r="2373">
      <c r="A2373" t="str">
        <v>R-02372</v>
      </c>
      <c r="B2373" t="str">
        <v>S-0396</v>
      </c>
      <c r="C2373" t="str">
        <v>Compliance</v>
      </c>
      <c r="D2373" t="str">
        <v>GCP refresher training overdue for part of site staff</v>
      </c>
      <c r="E2373" t="str">
        <v>High</v>
      </c>
      <c r="F2373" t="str">
        <v>Low</v>
      </c>
      <c r="G2373" t="str">
        <f>INDEX(Risk_Matrix!$B$2:$D$4,MATCH(E2373,Risk_Matrix!$A$2:$A$4,0),MATCH(F2373,Risk_Matrix!$B$1:$D$1,0))</f>
        <v>Medium</v>
      </c>
      <c r="H2373" s="1">
        <v>46127</v>
      </c>
      <c r="I2373" t="str">
        <v>Monitoring</v>
      </c>
      <c r="J2373" t="str">
        <v>Under active monitoring; escalate if trend worsens</v>
      </c>
      <c r="K2373" t="str">
        <v>Data Management Lead</v>
      </c>
      <c r="L2373">
        <f>IF(G2373="High",3,IF(G2373="Medium",2,1))</f>
        <v>2</v>
      </c>
    </row>
    <row r="2374">
      <c r="A2374" t="str">
        <v>R-02373</v>
      </c>
      <c r="B2374" t="str">
        <v>S-0396</v>
      </c>
      <c r="C2374" t="str">
        <v>Enrollment</v>
      </c>
      <c r="D2374" t="str">
        <v>Screen failure rate above regional average in past studies</v>
      </c>
      <c r="E2374" t="str">
        <v>Medium</v>
      </c>
      <c r="F2374" t="str">
        <v>Low</v>
      </c>
      <c r="G2374" t="str">
        <f>INDEX(Risk_Matrix!$B$2:$D$4,MATCH(E2374,Risk_Matrix!$A$2:$A$4,0),MATCH(F2374,Risk_Matrix!$B$1:$D$1,0))</f>
        <v>Low</v>
      </c>
      <c r="H2374" s="1">
        <v>46139</v>
      </c>
      <c r="I2374" t="str">
        <v>Mitigated</v>
      </c>
      <c r="J2374" t="str">
        <v>Mitigation actions completed; residual risk accepted</v>
      </c>
      <c r="K2374" t="str">
        <v>Study Start-Up Specialist</v>
      </c>
      <c r="L2374">
        <f>IF(G2374="High",3,IF(G2374="Medium",2,1))</f>
        <v>1</v>
      </c>
    </row>
    <row r="2375">
      <c r="A2375" t="str">
        <v>R-02374</v>
      </c>
      <c r="B2375" t="str">
        <v>S-0396</v>
      </c>
      <c r="C2375" t="str">
        <v>Competitive</v>
      </c>
      <c r="D2375" t="str">
        <v>One or more competing trials recruiting the same indication nearby</v>
      </c>
      <c r="E2375" t="str">
        <v>High</v>
      </c>
      <c r="F2375" t="str">
        <v>Medium</v>
      </c>
      <c r="G2375" t="str">
        <f>INDEX(Risk_Matrix!$B$2:$D$4,MATCH(E2375,Risk_Matrix!$A$2:$A$4,0),MATCH(F2375,Risk_Matrix!$B$1:$D$1,0))</f>
        <v>High</v>
      </c>
      <c r="H2375" s="1">
        <v>46236</v>
      </c>
      <c r="I2375" t="str">
        <v>Open</v>
      </c>
      <c r="J2375" t="str">
        <v>Mitigation plan to be defined during site initiation visit</v>
      </c>
      <c r="K2375" t="str">
        <v>Clinical Ops Manager</v>
      </c>
      <c r="L2375">
        <f>IF(G2375="High",3,IF(G2375="Medium",2,1))</f>
        <v>3</v>
      </c>
    </row>
    <row r="2376">
      <c r="A2376" t="str">
        <v>R-02375</v>
      </c>
      <c r="B2376" t="str">
        <v>S-0396</v>
      </c>
      <c r="C2376" t="str">
        <v>Regulatory</v>
      </c>
      <c r="D2376" t="str">
        <v>Import/customs license renewal pending for investigational product</v>
      </c>
      <c r="E2376" t="str">
        <v>Low</v>
      </c>
      <c r="F2376" t="str">
        <v>Low</v>
      </c>
      <c r="G2376" t="str">
        <f>INDEX(Risk_Matrix!$B$2:$D$4,MATCH(E2376,Risk_Matrix!$A$2:$A$4,0),MATCH(F2376,Risk_Matrix!$B$1:$D$1,0))</f>
        <v>Low</v>
      </c>
      <c r="H2376" s="1">
        <v>46160</v>
      </c>
      <c r="I2376" t="str">
        <v>Monitoring</v>
      </c>
      <c r="J2376" t="str">
        <v>Under active monitoring; escalate if trend worsens</v>
      </c>
      <c r="K2376" t="str">
        <v>Regulatory Affairs Lead</v>
      </c>
      <c r="L2376">
        <f>IF(G2376="High",3,IF(G2376="Medium",2,1))</f>
        <v>1</v>
      </c>
    </row>
    <row r="2377">
      <c r="A2377" t="str">
        <v>R-02376</v>
      </c>
      <c r="B2377" t="str">
        <v>S-0396</v>
      </c>
      <c r="C2377" t="str">
        <v>Data Integrity</v>
      </c>
      <c r="D2377" t="str">
        <v>Source data verification gap flagged in a previous monitoring visit</v>
      </c>
      <c r="E2377" t="str">
        <v>Medium</v>
      </c>
      <c r="F2377" t="str">
        <v>Medium</v>
      </c>
      <c r="G2377" t="str">
        <f>INDEX(Risk_Matrix!$B$2:$D$4,MATCH(E2377,Risk_Matrix!$A$2:$A$4,0),MATCH(F2377,Risk_Matrix!$B$1:$D$1,0))</f>
        <v>Medium</v>
      </c>
      <c r="H2377" s="1">
        <v>46150</v>
      </c>
      <c r="I2377" t="str">
        <v>Open</v>
      </c>
      <c r="J2377" t="str">
        <v>Action plan pending sponsor/site review</v>
      </c>
      <c r="K2377" t="str">
        <v>Data Management Lead</v>
      </c>
      <c r="L2377">
        <f>IF(G2377="High",3,IF(G2377="Medium",2,1))</f>
        <v>2</v>
      </c>
    </row>
    <row r="2378">
      <c r="A2378" t="str">
        <v>R-02377</v>
      </c>
      <c r="B2378" t="str">
        <v>S-0397</v>
      </c>
      <c r="C2378" t="str">
        <v>Operational</v>
      </c>
      <c r="D2378" t="str">
        <v>Nursing staff ratio below recommended threshold for trial volume</v>
      </c>
      <c r="E2378" t="str">
        <v>Low</v>
      </c>
      <c r="F2378" t="str">
        <v>Low</v>
      </c>
      <c r="G2378" t="str">
        <f>INDEX(Risk_Matrix!$B$2:$D$4,MATCH(E2378,Risk_Matrix!$A$2:$A$4,0),MATCH(F2378,Risk_Matrix!$B$1:$D$1,0))</f>
        <v>Low</v>
      </c>
      <c r="H2378" s="1">
        <v>46104</v>
      </c>
      <c r="I2378" t="str">
        <v>Mitigated</v>
      </c>
      <c r="J2378" t="str">
        <v>Mitigation actions completed; residual risk accepted</v>
      </c>
      <c r="K2378" t="str">
        <v>Site Feasibility Lead</v>
      </c>
      <c r="L2378">
        <f>IF(G2378="High",3,IF(G2378="Medium",2,1))</f>
        <v>1</v>
      </c>
    </row>
    <row r="2379">
      <c r="A2379" t="str">
        <v>R-02378</v>
      </c>
      <c r="B2379" t="str">
        <v>S-0397</v>
      </c>
      <c r="C2379" t="str">
        <v>Compliance</v>
      </c>
      <c r="D2379" t="str">
        <v>Informed consent documentation gap flagged in last internal audit</v>
      </c>
      <c r="E2379" t="str">
        <v>Medium</v>
      </c>
      <c r="F2379" t="str">
        <v>High</v>
      </c>
      <c r="G2379" t="str">
        <f>INDEX(Risk_Matrix!$B$2:$D$4,MATCH(E2379,Risk_Matrix!$A$2:$A$4,0),MATCH(F2379,Risk_Matrix!$B$1:$D$1,0))</f>
        <v>High</v>
      </c>
      <c r="H2379" s="1">
        <v>46055</v>
      </c>
      <c r="I2379" t="str">
        <v>Monitoring</v>
      </c>
      <c r="J2379" t="str">
        <v>Under active monitoring; escalate if trend worsens</v>
      </c>
      <c r="K2379" t="str">
        <v>Regulatory Affairs Lead</v>
      </c>
      <c r="L2379">
        <f>IF(G2379="High",3,IF(G2379="Medium",2,1))</f>
        <v>3</v>
      </c>
    </row>
    <row r="2380">
      <c r="A2380" t="str">
        <v>R-02379</v>
      </c>
      <c r="B2380" t="str">
        <v>S-0397</v>
      </c>
      <c r="C2380" t="str">
        <v>Enrollment</v>
      </c>
      <c r="D2380" t="str">
        <v>Patient travel distance may affect long-term retention</v>
      </c>
      <c r="E2380" t="str">
        <v>Medium</v>
      </c>
      <c r="F2380" t="str">
        <v>Medium</v>
      </c>
      <c r="G2380" t="str">
        <f>INDEX(Risk_Matrix!$B$2:$D$4,MATCH(E2380,Risk_Matrix!$A$2:$A$4,0),MATCH(F2380,Risk_Matrix!$B$1:$D$1,0))</f>
        <v>Medium</v>
      </c>
      <c r="H2380" s="1">
        <v>46087</v>
      </c>
      <c r="I2380" t="str">
        <v>Monitoring</v>
      </c>
      <c r="J2380" t="str">
        <v>Tracking indicator reviewed at each monitoring visit</v>
      </c>
      <c r="K2380" t="str">
        <v>Site Feasibility Lead</v>
      </c>
      <c r="L2380">
        <f>IF(G2380="High",3,IF(G2380="Medium",2,1))</f>
        <v>2</v>
      </c>
    </row>
    <row r="2381">
      <c r="A2381" t="str">
        <v>R-02380</v>
      </c>
      <c r="B2381" t="str">
        <v>S-0397</v>
      </c>
      <c r="C2381" t="str">
        <v>Competitive</v>
      </c>
      <c r="D2381" t="str">
        <v>Shared patient pool with an adjacent high-volume site</v>
      </c>
      <c r="E2381" t="str">
        <v>Medium</v>
      </c>
      <c r="F2381" t="str">
        <v>Medium</v>
      </c>
      <c r="G2381" t="str">
        <f>INDEX(Risk_Matrix!$B$2:$D$4,MATCH(E2381,Risk_Matrix!$A$2:$A$4,0),MATCH(F2381,Risk_Matrix!$B$1:$D$1,0))</f>
        <v>Medium</v>
      </c>
      <c r="H2381" s="1">
        <v>46197</v>
      </c>
      <c r="I2381" t="str">
        <v>Monitoring</v>
      </c>
      <c r="J2381" t="str">
        <v>Tracking indicator reviewed at each monitoring visit</v>
      </c>
      <c r="K2381" t="str">
        <v>Clinical Ops Manager</v>
      </c>
      <c r="L2381">
        <f>IF(G2381="High",3,IF(G2381="Medium",2,1))</f>
        <v>2</v>
      </c>
    </row>
    <row r="2382">
      <c r="A2382" t="str">
        <v>R-02381</v>
      </c>
      <c r="B2382" t="str">
        <v>S-0397</v>
      </c>
      <c r="C2382" t="str">
        <v>Regulatory</v>
      </c>
      <c r="D2382" t="str">
        <v>Import/customs license renewal pending for investigational product</v>
      </c>
      <c r="E2382" t="str">
        <v>Low</v>
      </c>
      <c r="F2382" t="str">
        <v>Low</v>
      </c>
      <c r="G2382" t="str">
        <f>INDEX(Risk_Matrix!$B$2:$D$4,MATCH(E2382,Risk_Matrix!$A$2:$A$4,0),MATCH(F2382,Risk_Matrix!$B$1:$D$1,0))</f>
        <v>Low</v>
      </c>
      <c r="H2382" s="1">
        <v>46098</v>
      </c>
      <c r="I2382" t="str">
        <v>Monitoring</v>
      </c>
      <c r="J2382" t="str">
        <v>Tracking indicator reviewed at each monitoring visit</v>
      </c>
      <c r="K2382" t="str">
        <v>Regulatory Affairs Lead</v>
      </c>
      <c r="L2382">
        <f>IF(G2382="High",3,IF(G2382="Medium",2,1))</f>
        <v>1</v>
      </c>
    </row>
    <row r="2383">
      <c r="A2383" t="str">
        <v>R-02382</v>
      </c>
      <c r="B2383" t="str">
        <v>S-0397</v>
      </c>
      <c r="C2383" t="str">
        <v>Data Integrity</v>
      </c>
      <c r="D2383" t="str">
        <v>EDC query resolution time above sponsor benchmark historically</v>
      </c>
      <c r="E2383" t="str">
        <v>Low</v>
      </c>
      <c r="F2383" t="str">
        <v>Low</v>
      </c>
      <c r="G2383" t="str">
        <f>INDEX(Risk_Matrix!$B$2:$D$4,MATCH(E2383,Risk_Matrix!$A$2:$A$4,0),MATCH(F2383,Risk_Matrix!$B$1:$D$1,0))</f>
        <v>Low</v>
      </c>
      <c r="H2383" s="1">
        <v>46154</v>
      </c>
      <c r="I2383" t="str">
        <v>Closed</v>
      </c>
      <c r="J2383" t="str">
        <v>Issue closed out following corrective action</v>
      </c>
      <c r="K2383" t="str">
        <v>Data Management Lead</v>
      </c>
      <c r="L2383">
        <f>IF(G2383="High",3,IF(G2383="Medium",2,1))</f>
        <v>1</v>
      </c>
    </row>
    <row r="2384">
      <c r="A2384" t="str">
        <v>R-02383</v>
      </c>
      <c r="B2384" t="str">
        <v>S-0398</v>
      </c>
      <c r="C2384" t="str">
        <v>Operational</v>
      </c>
      <c r="D2384" t="str">
        <v>Backup power/generator certification not yet confirmed</v>
      </c>
      <c r="E2384" t="str">
        <v>Low</v>
      </c>
      <c r="F2384" t="str">
        <v>Medium</v>
      </c>
      <c r="G2384" t="str">
        <f>INDEX(Risk_Matrix!$B$2:$D$4,MATCH(E2384,Risk_Matrix!$A$2:$A$4,0),MATCH(F2384,Risk_Matrix!$B$1:$D$1,0))</f>
        <v>Low</v>
      </c>
      <c r="H2384" s="1">
        <v>46138</v>
      </c>
      <c r="I2384" t="str">
        <v>Monitoring</v>
      </c>
      <c r="J2384" t="str">
        <v>Under active monitoring; escalate if trend worsens</v>
      </c>
      <c r="K2384" t="str">
        <v>Site Feasibility Lead</v>
      </c>
      <c r="L2384">
        <f>IF(G2384="High",3,IF(G2384="Medium",2,1))</f>
        <v>1</v>
      </c>
    </row>
    <row r="2385">
      <c r="A2385" t="str">
        <v>R-02384</v>
      </c>
      <c r="B2385" t="str">
        <v>S-0398</v>
      </c>
      <c r="C2385" t="str">
        <v>Compliance</v>
      </c>
      <c r="D2385" t="str">
        <v>Prior regulatory inspection finding not yet fully closed out</v>
      </c>
      <c r="E2385" t="str">
        <v>High</v>
      </c>
      <c r="F2385" t="str">
        <v>Low</v>
      </c>
      <c r="G2385" t="str">
        <f>INDEX(Risk_Matrix!$B$2:$D$4,MATCH(E2385,Risk_Matrix!$A$2:$A$4,0),MATCH(F2385,Risk_Matrix!$B$1:$D$1,0))</f>
        <v>Medium</v>
      </c>
      <c r="H2385" s="1">
        <v>46090</v>
      </c>
      <c r="I2385" t="str">
        <v>Mitigated</v>
      </c>
      <c r="J2385" t="str">
        <v>Mitigation actions completed; residual risk accepted</v>
      </c>
      <c r="K2385" t="str">
        <v>Regulatory Affairs Lead</v>
      </c>
      <c r="L2385">
        <f>IF(G2385="High",3,IF(G2385="Medium",2,1))</f>
        <v>2</v>
      </c>
    </row>
    <row r="2386">
      <c r="A2386" t="str">
        <v>R-02385</v>
      </c>
      <c r="B2386" t="str">
        <v>S-0398</v>
      </c>
      <c r="C2386" t="str">
        <v>Enrollment</v>
      </c>
      <c r="D2386" t="str">
        <v>Historical seasonal enrollment slowdown observed at this site</v>
      </c>
      <c r="E2386" t="str">
        <v>Low</v>
      </c>
      <c r="F2386" t="str">
        <v>High</v>
      </c>
      <c r="G2386" t="str">
        <f>INDEX(Risk_Matrix!$B$2:$D$4,MATCH(E2386,Risk_Matrix!$A$2:$A$4,0),MATCH(F2386,Risk_Matrix!$B$1:$D$1,0))</f>
        <v>Medium</v>
      </c>
      <c r="H2386" s="1">
        <v>46214</v>
      </c>
      <c r="I2386" t="str">
        <v>Mitigated</v>
      </c>
      <c r="J2386" t="str">
        <v>Mitigation actions completed; residual risk accepted</v>
      </c>
      <c r="K2386" t="str">
        <v>Study Start-Up Specialist</v>
      </c>
      <c r="L2386">
        <f>IF(G2386="High",3,IF(G2386="Medium",2,1))</f>
        <v>2</v>
      </c>
    </row>
    <row r="2387">
      <c r="A2387" t="str">
        <v>R-02386</v>
      </c>
      <c r="B2387" t="str">
        <v>S-0398</v>
      </c>
      <c r="C2387" t="str">
        <v>Competitive</v>
      </c>
      <c r="D2387" t="str">
        <v>One or more competing trials recruiting the same indication nearby</v>
      </c>
      <c r="E2387" t="str">
        <v>Low</v>
      </c>
      <c r="F2387" t="str">
        <v>Medium</v>
      </c>
      <c r="G2387" t="str">
        <f>INDEX(Risk_Matrix!$B$2:$D$4,MATCH(E2387,Risk_Matrix!$A$2:$A$4,0),MATCH(F2387,Risk_Matrix!$B$1:$D$1,0))</f>
        <v>Low</v>
      </c>
      <c r="H2387" s="1">
        <v>46125</v>
      </c>
      <c r="I2387" t="str">
        <v>Closed</v>
      </c>
      <c r="J2387" t="str">
        <v>Resolved; no further action required</v>
      </c>
      <c r="K2387" t="str">
        <v>Regulatory Affairs Lead</v>
      </c>
      <c r="L2387">
        <f>IF(G2387="High",3,IF(G2387="Medium",2,1))</f>
        <v>1</v>
      </c>
    </row>
    <row r="2388">
      <c r="A2388" t="str">
        <v>R-02387</v>
      </c>
      <c r="B2388" t="str">
        <v>S-0398</v>
      </c>
      <c r="C2388" t="str">
        <v>Regulatory</v>
      </c>
      <c r="D2388" t="str">
        <v>Import/customs license renewal pending for investigational product</v>
      </c>
      <c r="E2388" t="str">
        <v>Medium</v>
      </c>
      <c r="F2388" t="str">
        <v>Low</v>
      </c>
      <c r="G2388" t="str">
        <f>INDEX(Risk_Matrix!$B$2:$D$4,MATCH(E2388,Risk_Matrix!$A$2:$A$4,0),MATCH(F2388,Risk_Matrix!$B$1:$D$1,0))</f>
        <v>Low</v>
      </c>
      <c r="H2388" s="1">
        <v>46084</v>
      </c>
      <c r="I2388" t="str">
        <v>Mitigated</v>
      </c>
      <c r="J2388" t="str">
        <v>Mitigation actions completed; residual risk accepted</v>
      </c>
      <c r="K2388" t="str">
        <v>Regulatory Affairs Lead</v>
      </c>
      <c r="L2388">
        <f>IF(G2388="High",3,IF(G2388="Medium",2,1))</f>
        <v>1</v>
      </c>
    </row>
    <row r="2389">
      <c r="A2389" t="str">
        <v>R-02388</v>
      </c>
      <c r="B2389" t="str">
        <v>S-0398</v>
      </c>
      <c r="C2389" t="str">
        <v>Data Integrity</v>
      </c>
      <c r="D2389" t="str">
        <v>Site is new to the sponsor's EDC platform, limited track record</v>
      </c>
      <c r="E2389" t="str">
        <v>Medium</v>
      </c>
      <c r="F2389" t="str">
        <v>Low</v>
      </c>
      <c r="G2389" t="str">
        <f>INDEX(Risk_Matrix!$B$2:$D$4,MATCH(E2389,Risk_Matrix!$A$2:$A$4,0),MATCH(F2389,Risk_Matrix!$B$1:$D$1,0))</f>
        <v>Low</v>
      </c>
      <c r="H2389" s="1">
        <v>46178</v>
      </c>
      <c r="I2389" t="str">
        <v>Closed</v>
      </c>
      <c r="J2389" t="str">
        <v>Issue closed out following corrective action</v>
      </c>
      <c r="K2389" t="str">
        <v>Data Management Lead</v>
      </c>
      <c r="L2389">
        <f>IF(G2389="High",3,IF(G2389="Medium",2,1))</f>
        <v>1</v>
      </c>
    </row>
    <row r="2390">
      <c r="A2390" t="str">
        <v>R-02389</v>
      </c>
      <c r="B2390" t="str">
        <v>S-0399</v>
      </c>
      <c r="C2390" t="str">
        <v>Operational</v>
      </c>
      <c r="D2390" t="str">
        <v>Backup power/generator certification not yet confirmed</v>
      </c>
      <c r="E2390" t="str">
        <v>High</v>
      </c>
      <c r="F2390" t="str">
        <v>Low</v>
      </c>
      <c r="G2390" t="str">
        <f>INDEX(Risk_Matrix!$B$2:$D$4,MATCH(E2390,Risk_Matrix!$A$2:$A$4,0),MATCH(F2390,Risk_Matrix!$B$1:$D$1,0))</f>
        <v>Medium</v>
      </c>
      <c r="H2390" s="1">
        <v>46191</v>
      </c>
      <c r="I2390" t="str">
        <v>Mitigated</v>
      </c>
      <c r="J2390" t="str">
        <v>Corrective action implemented; monitored at next visit</v>
      </c>
      <c r="K2390" t="str">
        <v>Clinical Ops Manager</v>
      </c>
      <c r="L2390">
        <f>IF(G2390="High",3,IF(G2390="Medium",2,1))</f>
        <v>2</v>
      </c>
    </row>
    <row r="2391">
      <c r="A2391" t="str">
        <v>R-02390</v>
      </c>
      <c r="B2391" t="str">
        <v>S-0399</v>
      </c>
      <c r="C2391" t="str">
        <v>Compliance</v>
      </c>
      <c r="D2391" t="str">
        <v>Prior regulatory inspection finding not yet fully closed out</v>
      </c>
      <c r="E2391" t="str">
        <v>Medium</v>
      </c>
      <c r="F2391" t="str">
        <v>Low</v>
      </c>
      <c r="G2391" t="str">
        <f>INDEX(Risk_Matrix!$B$2:$D$4,MATCH(E2391,Risk_Matrix!$A$2:$A$4,0),MATCH(F2391,Risk_Matrix!$B$1:$D$1,0))</f>
        <v>Low</v>
      </c>
      <c r="H2391" s="1">
        <v>46079</v>
      </c>
      <c r="I2391" t="str">
        <v>Closed</v>
      </c>
      <c r="J2391" t="str">
        <v>Resolved; no further action required</v>
      </c>
      <c r="K2391" t="str">
        <v>Regulatory Affairs Lead</v>
      </c>
      <c r="L2391">
        <f>IF(G2391="High",3,IF(G2391="Medium",2,1))</f>
        <v>1</v>
      </c>
    </row>
    <row r="2392">
      <c r="A2392" t="str">
        <v>R-02391</v>
      </c>
      <c r="B2392" t="str">
        <v>S-0399</v>
      </c>
      <c r="C2392" t="str">
        <v>Enrollment</v>
      </c>
      <c r="D2392" t="str">
        <v>Patient travel distance may affect long-term retention</v>
      </c>
      <c r="E2392" t="str">
        <v>Medium</v>
      </c>
      <c r="F2392" t="str">
        <v>Medium</v>
      </c>
      <c r="G2392" t="str">
        <f>INDEX(Risk_Matrix!$B$2:$D$4,MATCH(E2392,Risk_Matrix!$A$2:$A$4,0),MATCH(F2392,Risk_Matrix!$B$1:$D$1,0))</f>
        <v>Medium</v>
      </c>
      <c r="H2392" s="1">
        <v>46130</v>
      </c>
      <c r="I2392" t="str">
        <v>Monitoring</v>
      </c>
      <c r="J2392" t="str">
        <v>Under active monitoring; escalate if trend worsens</v>
      </c>
      <c r="K2392" t="str">
        <v>Site Feasibility Lead</v>
      </c>
      <c r="L2392">
        <f>IF(G2392="High",3,IF(G2392="Medium",2,1))</f>
        <v>2</v>
      </c>
    </row>
    <row r="2393">
      <c r="A2393" t="str">
        <v>R-02392</v>
      </c>
      <c r="B2393" t="str">
        <v>S-0399</v>
      </c>
      <c r="C2393" t="str">
        <v>Competitive</v>
      </c>
      <c r="D2393" t="str">
        <v>One or more competing trials recruiting the same indication nearby</v>
      </c>
      <c r="E2393" t="str">
        <v>High</v>
      </c>
      <c r="F2393" t="str">
        <v>Medium</v>
      </c>
      <c r="G2393" t="str">
        <f>INDEX(Risk_Matrix!$B$2:$D$4,MATCH(E2393,Risk_Matrix!$A$2:$A$4,0),MATCH(F2393,Risk_Matrix!$B$1:$D$1,0))</f>
        <v>High</v>
      </c>
      <c r="H2393" s="1">
        <v>46171</v>
      </c>
      <c r="I2393" t="str">
        <v>Open</v>
      </c>
      <c r="J2393" t="str">
        <v>Mitigation plan to be defined during site initiation visit</v>
      </c>
      <c r="K2393" t="str">
        <v>Clinical Ops Manager</v>
      </c>
      <c r="L2393">
        <f>IF(G2393="High",3,IF(G2393="Medium",2,1))</f>
        <v>3</v>
      </c>
    </row>
    <row r="2394">
      <c r="A2394" t="str">
        <v>R-02393</v>
      </c>
      <c r="B2394" t="str">
        <v>S-0399</v>
      </c>
      <c r="C2394" t="str">
        <v>Regulatory</v>
      </c>
      <c r="D2394" t="str">
        <v>Local ethics committee review queue longer than regional average</v>
      </c>
      <c r="E2394" t="str">
        <v>Medium</v>
      </c>
      <c r="F2394" t="str">
        <v>Low</v>
      </c>
      <c r="G2394" t="str">
        <f>INDEX(Risk_Matrix!$B$2:$D$4,MATCH(E2394,Risk_Matrix!$A$2:$A$4,0),MATCH(F2394,Risk_Matrix!$B$1:$D$1,0))</f>
        <v>Low</v>
      </c>
      <c r="H2394" s="1">
        <v>46180</v>
      </c>
      <c r="I2394" t="str">
        <v>Monitoring</v>
      </c>
      <c r="J2394" t="str">
        <v>Tracking indicator reviewed at each monitoring visit</v>
      </c>
      <c r="K2394" t="str">
        <v>Regulatory Affairs Lead</v>
      </c>
      <c r="L2394">
        <f>IF(G2394="High",3,IF(G2394="Medium",2,1))</f>
        <v>1</v>
      </c>
    </row>
    <row r="2395">
      <c r="A2395" t="str">
        <v>R-02394</v>
      </c>
      <c r="B2395" t="str">
        <v>S-0399</v>
      </c>
      <c r="C2395" t="str">
        <v>Data Integrity</v>
      </c>
      <c r="D2395" t="str">
        <v>EDC query resolution time above sponsor benchmark historically</v>
      </c>
      <c r="E2395" t="str">
        <v>Medium</v>
      </c>
      <c r="F2395" t="str">
        <v>Medium</v>
      </c>
      <c r="G2395" t="str">
        <f>INDEX(Risk_Matrix!$B$2:$D$4,MATCH(E2395,Risk_Matrix!$A$2:$A$4,0),MATCH(F2395,Risk_Matrix!$B$1:$D$1,0))</f>
        <v>Medium</v>
      </c>
      <c r="H2395" s="1">
        <v>46160</v>
      </c>
      <c r="I2395" t="str">
        <v>Open</v>
      </c>
      <c r="J2395" t="str">
        <v>Action plan pending sponsor/site review</v>
      </c>
      <c r="K2395" t="str">
        <v>Data Management Lead</v>
      </c>
      <c r="L2395">
        <f>IF(G2395="High",3,IF(G2395="Medium",2,1))</f>
        <v>2</v>
      </c>
    </row>
    <row r="2396">
      <c r="A2396" t="str">
        <v>R-02395</v>
      </c>
      <c r="B2396" t="str">
        <v>S-0400</v>
      </c>
      <c r="C2396" t="str">
        <v>Operational</v>
      </c>
      <c r="D2396" t="str">
        <v>Nursing staff ratio below recommended threshold for trial volume</v>
      </c>
      <c r="E2396" t="str">
        <v>Medium</v>
      </c>
      <c r="F2396" t="str">
        <v>Medium</v>
      </c>
      <c r="G2396" t="str">
        <f>INDEX(Risk_Matrix!$B$2:$D$4,MATCH(E2396,Risk_Matrix!$A$2:$A$4,0),MATCH(F2396,Risk_Matrix!$B$1:$D$1,0))</f>
        <v>Medium</v>
      </c>
      <c r="H2396" s="1">
        <v>46090</v>
      </c>
      <c r="I2396" t="str">
        <v>Closed</v>
      </c>
      <c r="J2396" t="str">
        <v>Issue closed out following corrective action</v>
      </c>
      <c r="K2396" t="str">
        <v>Clinical Ops Manager</v>
      </c>
      <c r="L2396">
        <f>IF(G2396="High",3,IF(G2396="Medium",2,1))</f>
        <v>2</v>
      </c>
    </row>
    <row r="2397">
      <c r="A2397" t="str">
        <v>R-02396</v>
      </c>
      <c r="B2397" t="str">
        <v>S-0400</v>
      </c>
      <c r="C2397" t="str">
        <v>Compliance</v>
      </c>
      <c r="D2397" t="str">
        <v>Minor protocol deviation noted in a prior trial at this site</v>
      </c>
      <c r="E2397" t="str">
        <v>Medium</v>
      </c>
      <c r="F2397" t="str">
        <v>Low</v>
      </c>
      <c r="G2397" t="str">
        <f>INDEX(Risk_Matrix!$B$2:$D$4,MATCH(E2397,Risk_Matrix!$A$2:$A$4,0),MATCH(F2397,Risk_Matrix!$B$1:$D$1,0))</f>
        <v>Low</v>
      </c>
      <c r="H2397" s="1">
        <v>46131</v>
      </c>
      <c r="I2397" t="str">
        <v>Closed</v>
      </c>
      <c r="J2397" t="str">
        <v>Resolved; no further action required</v>
      </c>
      <c r="K2397" t="str">
        <v>Regulatory Affairs Lead</v>
      </c>
      <c r="L2397">
        <f>IF(G2397="High",3,IF(G2397="Medium",2,1))</f>
        <v>1</v>
      </c>
    </row>
    <row r="2398">
      <c r="A2398" t="str">
        <v>R-02397</v>
      </c>
      <c r="B2398" t="str">
        <v>S-0400</v>
      </c>
      <c r="C2398" t="str">
        <v>Enrollment</v>
      </c>
      <c r="D2398" t="str">
        <v>Screen failure rate above regional average in past studies</v>
      </c>
      <c r="E2398" t="str">
        <v>Low</v>
      </c>
      <c r="F2398" t="str">
        <v>Low</v>
      </c>
      <c r="G2398" t="str">
        <f>INDEX(Risk_Matrix!$B$2:$D$4,MATCH(E2398,Risk_Matrix!$A$2:$A$4,0),MATCH(F2398,Risk_Matrix!$B$1:$D$1,0))</f>
        <v>Low</v>
      </c>
      <c r="H2398" s="1">
        <v>46178</v>
      </c>
      <c r="I2398" t="str">
        <v>Open</v>
      </c>
      <c r="J2398" t="str">
        <v>Action plan pending sponsor/site review</v>
      </c>
      <c r="K2398" t="str">
        <v>Site Feasibility Lead</v>
      </c>
      <c r="L2398">
        <f>IF(G2398="High",3,IF(G2398="Medium",2,1))</f>
        <v>1</v>
      </c>
    </row>
    <row r="2399">
      <c r="A2399" t="str">
        <v>R-02398</v>
      </c>
      <c r="B2399" t="str">
        <v>S-0400</v>
      </c>
      <c r="C2399" t="str">
        <v>Competitive</v>
      </c>
      <c r="D2399" t="str">
        <v>One or more competing trials recruiting the same indication nearby</v>
      </c>
      <c r="E2399" t="str">
        <v>High</v>
      </c>
      <c r="F2399" t="str">
        <v>Medium</v>
      </c>
      <c r="G2399" t="str">
        <f>INDEX(Risk_Matrix!$B$2:$D$4,MATCH(E2399,Risk_Matrix!$A$2:$A$4,0),MATCH(F2399,Risk_Matrix!$B$1:$D$1,0))</f>
        <v>High</v>
      </c>
      <c r="H2399" s="1">
        <v>46210</v>
      </c>
      <c r="I2399" t="str">
        <v>Open</v>
      </c>
      <c r="J2399" t="str">
        <v>Action plan pending sponsor/site review</v>
      </c>
      <c r="K2399" t="str">
        <v>Clinical Ops Manager</v>
      </c>
      <c r="L2399">
        <f>IF(G2399="High",3,IF(G2399="Medium",2,1))</f>
        <v>3</v>
      </c>
    </row>
    <row r="2400">
      <c r="A2400" t="str">
        <v>R-02399</v>
      </c>
      <c r="B2400" t="str">
        <v>S-0400</v>
      </c>
      <c r="C2400" t="str">
        <v>Regulatory</v>
      </c>
      <c r="D2400" t="str">
        <v>Recent local regulatory policy change may affect approval timeline</v>
      </c>
      <c r="E2400" t="str">
        <v>Low</v>
      </c>
      <c r="F2400" t="str">
        <v>Low</v>
      </c>
      <c r="G2400" t="str">
        <f>INDEX(Risk_Matrix!$B$2:$D$4,MATCH(E2400,Risk_Matrix!$A$2:$A$4,0),MATCH(F2400,Risk_Matrix!$B$1:$D$1,0))</f>
        <v>Low</v>
      </c>
      <c r="H2400" s="1">
        <v>46210</v>
      </c>
      <c r="I2400" t="str">
        <v>Mitigated</v>
      </c>
      <c r="J2400" t="str">
        <v>Mitigation actions completed; residual risk accepted</v>
      </c>
      <c r="K2400" t="str">
        <v>Regulatory Affairs Lead</v>
      </c>
      <c r="L2400">
        <f>IF(G2400="High",3,IF(G2400="Medium",2,1))</f>
        <v>1</v>
      </c>
    </row>
    <row r="2401">
      <c r="A2401" t="str">
        <v>R-02400</v>
      </c>
      <c r="B2401" t="str">
        <v>S-0400</v>
      </c>
      <c r="C2401" t="str">
        <v>Data Integrity</v>
      </c>
      <c r="D2401" t="str">
        <v>Source data verification gap flagged in a previous monitoring visit</v>
      </c>
      <c r="E2401" t="str">
        <v>Medium</v>
      </c>
      <c r="F2401" t="str">
        <v>Medium</v>
      </c>
      <c r="G2401" t="str">
        <f>INDEX(Risk_Matrix!$B$2:$D$4,MATCH(E2401,Risk_Matrix!$A$2:$A$4,0),MATCH(F2401,Risk_Matrix!$B$1:$D$1,0))</f>
        <v>Medium</v>
      </c>
      <c r="H2401" s="1">
        <v>46155</v>
      </c>
      <c r="I2401" t="str">
        <v>Monitoring</v>
      </c>
      <c r="J2401" t="str">
        <v>Under active monitoring; escalate if trend worsens</v>
      </c>
      <c r="K2401" t="str">
        <v>Data Management Lead</v>
      </c>
      <c r="L2401">
        <f>IF(G2401="High",3,IF(G2401="Medium",2,1))</f>
        <v>2</v>
      </c>
    </row>
    <row r="2402">
      <c r="A2402" t="str">
        <v>R-02401</v>
      </c>
      <c r="B2402" t="str">
        <v>S-0401</v>
      </c>
      <c r="C2402" t="str">
        <v>Operational</v>
      </c>
      <c r="D2402" t="str">
        <v>Clinical coordinator role currently open, may delay start-up</v>
      </c>
      <c r="E2402" t="str">
        <v>High</v>
      </c>
      <c r="F2402" t="str">
        <v>Low</v>
      </c>
      <c r="G2402" t="str">
        <f>INDEX(Risk_Matrix!$B$2:$D$4,MATCH(E2402,Risk_Matrix!$A$2:$A$4,0),MATCH(F2402,Risk_Matrix!$B$1:$D$1,0))</f>
        <v>Medium</v>
      </c>
      <c r="H2402" s="1">
        <v>46056</v>
      </c>
      <c r="I2402" t="str">
        <v>Monitoring</v>
      </c>
      <c r="J2402" t="str">
        <v>Tracking indicator reviewed at each monitoring visit</v>
      </c>
      <c r="K2402" t="str">
        <v>Clinical Ops Manager</v>
      </c>
      <c r="L2402">
        <f>IF(G2402="High",3,IF(G2402="Medium",2,1))</f>
        <v>2</v>
      </c>
    </row>
    <row r="2403">
      <c r="A2403" t="str">
        <v>R-02402</v>
      </c>
      <c r="B2403" t="str">
        <v>S-0401</v>
      </c>
      <c r="C2403" t="str">
        <v>Compliance</v>
      </c>
      <c r="D2403" t="str">
        <v>Minor protocol deviation noted in a prior trial at this site</v>
      </c>
      <c r="E2403" t="str">
        <v>Low</v>
      </c>
      <c r="F2403" t="str">
        <v>Medium</v>
      </c>
      <c r="G2403" t="str">
        <f>INDEX(Risk_Matrix!$B$2:$D$4,MATCH(E2403,Risk_Matrix!$A$2:$A$4,0),MATCH(F2403,Risk_Matrix!$B$1:$D$1,0))</f>
        <v>Low</v>
      </c>
      <c r="H2403" s="1">
        <v>46168</v>
      </c>
      <c r="I2403" t="str">
        <v>Mitigated</v>
      </c>
      <c r="J2403" t="str">
        <v>Mitigation actions completed; residual risk accepted</v>
      </c>
      <c r="K2403" t="str">
        <v>Regulatory Affairs Lead</v>
      </c>
      <c r="L2403">
        <f>IF(G2403="High",3,IF(G2403="Medium",2,1))</f>
        <v>1</v>
      </c>
    </row>
    <row r="2404">
      <c r="A2404" t="str">
        <v>R-02403</v>
      </c>
      <c r="B2404" t="str">
        <v>S-0401</v>
      </c>
      <c r="C2404" t="str">
        <v>Enrollment</v>
      </c>
      <c r="D2404" t="str">
        <v>Patient travel distance may affect long-term retention</v>
      </c>
      <c r="E2404" t="str">
        <v>High</v>
      </c>
      <c r="F2404" t="str">
        <v>Medium</v>
      </c>
      <c r="G2404" t="str">
        <f>INDEX(Risk_Matrix!$B$2:$D$4,MATCH(E2404,Risk_Matrix!$A$2:$A$4,0),MATCH(F2404,Risk_Matrix!$B$1:$D$1,0))</f>
        <v>High</v>
      </c>
      <c r="H2404" s="1">
        <v>46085</v>
      </c>
      <c r="I2404" t="str">
        <v>Mitigated</v>
      </c>
      <c r="J2404" t="str">
        <v>Mitigation actions completed; residual risk accepted</v>
      </c>
      <c r="K2404" t="str">
        <v>Study Start-Up Specialist</v>
      </c>
      <c r="L2404">
        <f>IF(G2404="High",3,IF(G2404="Medium",2,1))</f>
        <v>3</v>
      </c>
    </row>
    <row r="2405">
      <c r="A2405" t="str">
        <v>R-02404</v>
      </c>
      <c r="B2405" t="str">
        <v>S-0401</v>
      </c>
      <c r="C2405" t="str">
        <v>Competitive</v>
      </c>
      <c r="D2405" t="str">
        <v>One or more competing trials recruiting the same indication nearby</v>
      </c>
      <c r="E2405" t="str">
        <v>High</v>
      </c>
      <c r="F2405" t="str">
        <v>High</v>
      </c>
      <c r="G2405" t="str">
        <f>INDEX(Risk_Matrix!$B$2:$D$4,MATCH(E2405,Risk_Matrix!$A$2:$A$4,0),MATCH(F2405,Risk_Matrix!$B$1:$D$1,0))</f>
        <v>High</v>
      </c>
      <c r="H2405" s="1">
        <v>46211</v>
      </c>
      <c r="I2405" t="str">
        <v>Open</v>
      </c>
      <c r="J2405" t="str">
        <v>Action plan pending sponsor/site review</v>
      </c>
      <c r="K2405" t="str">
        <v>Clinical Ops Manager</v>
      </c>
      <c r="L2405">
        <f>IF(G2405="High",3,IF(G2405="Medium",2,1))</f>
        <v>3</v>
      </c>
    </row>
    <row r="2406">
      <c r="A2406" t="str">
        <v>R-02405</v>
      </c>
      <c r="B2406" t="str">
        <v>S-0401</v>
      </c>
      <c r="C2406" t="str">
        <v>Regulatory</v>
      </c>
      <c r="D2406" t="str">
        <v>Local ethics committee review queue longer than regional average</v>
      </c>
      <c r="E2406" t="str">
        <v>Low</v>
      </c>
      <c r="F2406" t="str">
        <v>Low</v>
      </c>
      <c r="G2406" t="str">
        <f>INDEX(Risk_Matrix!$B$2:$D$4,MATCH(E2406,Risk_Matrix!$A$2:$A$4,0),MATCH(F2406,Risk_Matrix!$B$1:$D$1,0))</f>
        <v>Low</v>
      </c>
      <c r="H2406" s="1">
        <v>46178</v>
      </c>
      <c r="I2406" t="str">
        <v>Open</v>
      </c>
      <c r="J2406" t="str">
        <v>Mitigation plan to be defined during site initiation visit</v>
      </c>
      <c r="K2406" t="str">
        <v>Regulatory Affairs Lead</v>
      </c>
      <c r="L2406">
        <f>IF(G2406="High",3,IF(G2406="Medium",2,1))</f>
        <v>1</v>
      </c>
    </row>
    <row r="2407">
      <c r="A2407" t="str">
        <v>R-02406</v>
      </c>
      <c r="B2407" t="str">
        <v>S-0401</v>
      </c>
      <c r="C2407" t="str">
        <v>Data Integrity</v>
      </c>
      <c r="D2407" t="str">
        <v>EDC query resolution time above sponsor benchmark historically</v>
      </c>
      <c r="E2407" t="str">
        <v>Medium</v>
      </c>
      <c r="F2407" t="str">
        <v>High</v>
      </c>
      <c r="G2407" t="str">
        <f>INDEX(Risk_Matrix!$B$2:$D$4,MATCH(E2407,Risk_Matrix!$A$2:$A$4,0),MATCH(F2407,Risk_Matrix!$B$1:$D$1,0))</f>
        <v>High</v>
      </c>
      <c r="H2407" s="1">
        <v>46224</v>
      </c>
      <c r="I2407" t="str">
        <v>Open</v>
      </c>
      <c r="J2407" t="str">
        <v>Action plan pending sponsor/site review</v>
      </c>
      <c r="K2407" t="str">
        <v>Data Management Lead</v>
      </c>
      <c r="L2407">
        <f>IF(G2407="High",3,IF(G2407="Medium",2,1))</f>
        <v>3</v>
      </c>
    </row>
    <row r="2408">
      <c r="A2408" t="str">
        <v>R-02407</v>
      </c>
      <c r="B2408" t="str">
        <v>S-0402</v>
      </c>
      <c r="C2408" t="str">
        <v>Operational</v>
      </c>
      <c r="D2408" t="str">
        <v>Clinical coordinator role currently open, may delay start-up</v>
      </c>
      <c r="E2408" t="str">
        <v>Low</v>
      </c>
      <c r="F2408" t="str">
        <v>Medium</v>
      </c>
      <c r="G2408" t="str">
        <f>INDEX(Risk_Matrix!$B$2:$D$4,MATCH(E2408,Risk_Matrix!$A$2:$A$4,0),MATCH(F2408,Risk_Matrix!$B$1:$D$1,0))</f>
        <v>Low</v>
      </c>
      <c r="H2408" s="1">
        <v>46073</v>
      </c>
      <c r="I2408" t="str">
        <v>Mitigated</v>
      </c>
      <c r="J2408" t="str">
        <v>Corrective action implemented; monitored at next visit</v>
      </c>
      <c r="K2408" t="str">
        <v>Clinical Ops Manager</v>
      </c>
      <c r="L2408">
        <f>IF(G2408="High",3,IF(G2408="Medium",2,1))</f>
        <v>1</v>
      </c>
    </row>
    <row r="2409">
      <c r="A2409" t="str">
        <v>R-02408</v>
      </c>
      <c r="B2409" t="str">
        <v>S-0402</v>
      </c>
      <c r="C2409" t="str">
        <v>Compliance</v>
      </c>
      <c r="D2409" t="str">
        <v>Informed consent documentation gap flagged in last internal audit</v>
      </c>
      <c r="E2409" t="str">
        <v>Medium</v>
      </c>
      <c r="F2409" t="str">
        <v>Medium</v>
      </c>
      <c r="G2409" t="str">
        <f>INDEX(Risk_Matrix!$B$2:$D$4,MATCH(E2409,Risk_Matrix!$A$2:$A$4,0),MATCH(F2409,Risk_Matrix!$B$1:$D$1,0))</f>
        <v>Medium</v>
      </c>
      <c r="H2409" s="1">
        <v>46108</v>
      </c>
      <c r="I2409" t="str">
        <v>Monitoring</v>
      </c>
      <c r="J2409" t="str">
        <v>Tracking indicator reviewed at each monitoring visit</v>
      </c>
      <c r="K2409" t="str">
        <v>Regulatory Affairs Lead</v>
      </c>
      <c r="L2409">
        <f>IF(G2409="High",3,IF(G2409="Medium",2,1))</f>
        <v>2</v>
      </c>
    </row>
    <row r="2410">
      <c r="A2410" t="str">
        <v>R-02409</v>
      </c>
      <c r="B2410" t="str">
        <v>S-0402</v>
      </c>
      <c r="C2410" t="str">
        <v>Enrollment</v>
      </c>
      <c r="D2410" t="str">
        <v>Referral pipeline narrower than target eligible population</v>
      </c>
      <c r="E2410" t="str">
        <v>Low</v>
      </c>
      <c r="F2410" t="str">
        <v>Medium</v>
      </c>
      <c r="G2410" t="str">
        <f>INDEX(Risk_Matrix!$B$2:$D$4,MATCH(E2410,Risk_Matrix!$A$2:$A$4,0),MATCH(F2410,Risk_Matrix!$B$1:$D$1,0))</f>
        <v>Low</v>
      </c>
      <c r="H2410" s="1">
        <v>46194</v>
      </c>
      <c r="I2410" t="str">
        <v>Mitigated</v>
      </c>
      <c r="J2410" t="str">
        <v>Mitigation actions completed; residual risk accepted</v>
      </c>
      <c r="K2410" t="str">
        <v>Study Start-Up Specialist</v>
      </c>
      <c r="L2410">
        <f>IF(G2410="High",3,IF(G2410="Medium",2,1))</f>
        <v>1</v>
      </c>
    </row>
    <row r="2411">
      <c r="A2411" t="str">
        <v>R-02410</v>
      </c>
      <c r="B2411" t="str">
        <v>S-0402</v>
      </c>
      <c r="C2411" t="str">
        <v>Competitive</v>
      </c>
      <c r="D2411" t="str">
        <v>One or more competing trials recruiting the same indication nearby</v>
      </c>
      <c r="E2411" t="str">
        <v>High</v>
      </c>
      <c r="F2411" t="str">
        <v>High</v>
      </c>
      <c r="G2411" t="str">
        <f>INDEX(Risk_Matrix!$B$2:$D$4,MATCH(E2411,Risk_Matrix!$A$2:$A$4,0),MATCH(F2411,Risk_Matrix!$B$1:$D$1,0))</f>
        <v>High</v>
      </c>
      <c r="H2411" s="1">
        <v>46165</v>
      </c>
      <c r="I2411" t="str">
        <v>Monitoring</v>
      </c>
      <c r="J2411" t="str">
        <v>Tracking indicator reviewed at each monitoring visit</v>
      </c>
      <c r="K2411" t="str">
        <v>Clinical Ops Manager</v>
      </c>
      <c r="L2411">
        <f>IF(G2411="High",3,IF(G2411="Medium",2,1))</f>
        <v>3</v>
      </c>
    </row>
    <row r="2412">
      <c r="A2412" t="str">
        <v>R-02411</v>
      </c>
      <c r="B2412" t="str">
        <v>S-0402</v>
      </c>
      <c r="C2412" t="str">
        <v>Regulatory</v>
      </c>
      <c r="D2412" t="str">
        <v>Import/customs license renewal pending for investigational product</v>
      </c>
      <c r="E2412" t="str">
        <v>Low</v>
      </c>
      <c r="F2412" t="str">
        <v>Medium</v>
      </c>
      <c r="G2412" t="str">
        <f>INDEX(Risk_Matrix!$B$2:$D$4,MATCH(E2412,Risk_Matrix!$A$2:$A$4,0),MATCH(F2412,Risk_Matrix!$B$1:$D$1,0))</f>
        <v>Low</v>
      </c>
      <c r="H2412" s="1">
        <v>46185</v>
      </c>
      <c r="I2412" t="str">
        <v>Open</v>
      </c>
      <c r="J2412" t="str">
        <v>Mitigation plan to be defined during site initiation visit</v>
      </c>
      <c r="K2412" t="str">
        <v>Regulatory Affairs Lead</v>
      </c>
      <c r="L2412">
        <f>IF(G2412="High",3,IF(G2412="Medium",2,1))</f>
        <v>1</v>
      </c>
    </row>
    <row r="2413">
      <c r="A2413" t="str">
        <v>R-02412</v>
      </c>
      <c r="B2413" t="str">
        <v>S-0402</v>
      </c>
      <c r="C2413" t="str">
        <v>Data Integrity</v>
      </c>
      <c r="D2413" t="str">
        <v>Site is new to the sponsor's EDC platform, limited track record</v>
      </c>
      <c r="E2413" t="str">
        <v>Low</v>
      </c>
      <c r="F2413" t="str">
        <v>Low</v>
      </c>
      <c r="G2413" t="str">
        <f>INDEX(Risk_Matrix!$B$2:$D$4,MATCH(E2413,Risk_Matrix!$A$2:$A$4,0),MATCH(F2413,Risk_Matrix!$B$1:$D$1,0))</f>
        <v>Low</v>
      </c>
      <c r="H2413" s="1">
        <v>46204</v>
      </c>
      <c r="I2413" t="str">
        <v>Open</v>
      </c>
      <c r="J2413" t="str">
        <v>Action plan pending sponsor/site review</v>
      </c>
      <c r="K2413" t="str">
        <v>Data Management Lead</v>
      </c>
      <c r="L2413">
        <f>IF(G2413="High",3,IF(G2413="Medium",2,1))</f>
        <v>1</v>
      </c>
    </row>
    <row r="2414">
      <c r="A2414" t="str">
        <v>R-02413</v>
      </c>
      <c r="B2414" t="str">
        <v>S-0403</v>
      </c>
      <c r="C2414" t="str">
        <v>Operational</v>
      </c>
      <c r="D2414" t="str">
        <v>Key equipment calibration/certification renewal pending</v>
      </c>
      <c r="E2414" t="str">
        <v>Low</v>
      </c>
      <c r="F2414" t="str">
        <v>High</v>
      </c>
      <c r="G2414" t="str">
        <f>INDEX(Risk_Matrix!$B$2:$D$4,MATCH(E2414,Risk_Matrix!$A$2:$A$4,0),MATCH(F2414,Risk_Matrix!$B$1:$D$1,0))</f>
        <v>Medium</v>
      </c>
      <c r="H2414" s="1">
        <v>46219</v>
      </c>
      <c r="I2414" t="str">
        <v>Open</v>
      </c>
      <c r="J2414" t="str">
        <v>Mitigation plan to be defined during site initiation visit</v>
      </c>
      <c r="K2414" t="str">
        <v>Site Feasibility Lead</v>
      </c>
      <c r="L2414">
        <f>IF(G2414="High",3,IF(G2414="Medium",2,1))</f>
        <v>2</v>
      </c>
    </row>
    <row r="2415">
      <c r="A2415" t="str">
        <v>R-02414</v>
      </c>
      <c r="B2415" t="str">
        <v>S-0403</v>
      </c>
      <c r="C2415" t="str">
        <v>Compliance</v>
      </c>
      <c r="D2415" t="str">
        <v>Informed consent documentation gap flagged in last internal audit</v>
      </c>
      <c r="E2415" t="str">
        <v>Low</v>
      </c>
      <c r="F2415" t="str">
        <v>Low</v>
      </c>
      <c r="G2415" t="str">
        <f>INDEX(Risk_Matrix!$B$2:$D$4,MATCH(E2415,Risk_Matrix!$A$2:$A$4,0),MATCH(F2415,Risk_Matrix!$B$1:$D$1,0))</f>
        <v>Low</v>
      </c>
      <c r="H2415" s="1">
        <v>46207</v>
      </c>
      <c r="I2415" t="str">
        <v>Open</v>
      </c>
      <c r="J2415" t="str">
        <v>Mitigation plan to be defined during site initiation visit</v>
      </c>
      <c r="K2415" t="str">
        <v>Regulatory Affairs Lead</v>
      </c>
      <c r="L2415">
        <f>IF(G2415="High",3,IF(G2415="Medium",2,1))</f>
        <v>1</v>
      </c>
    </row>
    <row r="2416">
      <c r="A2416" t="str">
        <v>R-02415</v>
      </c>
      <c r="B2416" t="str">
        <v>S-0403</v>
      </c>
      <c r="C2416" t="str">
        <v>Enrollment</v>
      </c>
      <c r="D2416" t="str">
        <v>Patient travel distance may affect long-term retention</v>
      </c>
      <c r="E2416" t="str">
        <v>Low</v>
      </c>
      <c r="F2416" t="str">
        <v>Medium</v>
      </c>
      <c r="G2416" t="str">
        <f>INDEX(Risk_Matrix!$B$2:$D$4,MATCH(E2416,Risk_Matrix!$A$2:$A$4,0),MATCH(F2416,Risk_Matrix!$B$1:$D$1,0))</f>
        <v>Low</v>
      </c>
      <c r="H2416" s="1">
        <v>46155</v>
      </c>
      <c r="I2416" t="str">
        <v>Open</v>
      </c>
      <c r="J2416" t="str">
        <v>Mitigation plan to be defined during site initiation visit</v>
      </c>
      <c r="K2416" t="str">
        <v>Study Start-Up Specialist</v>
      </c>
      <c r="L2416">
        <f>IF(G2416="High",3,IF(G2416="Medium",2,1))</f>
        <v>1</v>
      </c>
    </row>
    <row r="2417">
      <c r="A2417" t="str">
        <v>R-02416</v>
      </c>
      <c r="B2417" t="str">
        <v>S-0403</v>
      </c>
      <c r="C2417" t="str">
        <v>Competitive</v>
      </c>
      <c r="D2417" t="str">
        <v>One or more competing trials recruiting the same indication nearby</v>
      </c>
      <c r="E2417" t="str">
        <v>Medium</v>
      </c>
      <c r="F2417" t="str">
        <v>Medium</v>
      </c>
      <c r="G2417" t="str">
        <f>INDEX(Risk_Matrix!$B$2:$D$4,MATCH(E2417,Risk_Matrix!$A$2:$A$4,0),MATCH(F2417,Risk_Matrix!$B$1:$D$1,0))</f>
        <v>Medium</v>
      </c>
      <c r="H2417" s="1">
        <v>46112</v>
      </c>
      <c r="I2417" t="str">
        <v>Monitoring</v>
      </c>
      <c r="J2417" t="str">
        <v>Under active monitoring; escalate if trend worsens</v>
      </c>
      <c r="K2417" t="str">
        <v>Clinical Ops Manager</v>
      </c>
      <c r="L2417">
        <f>IF(G2417="High",3,IF(G2417="Medium",2,1))</f>
        <v>2</v>
      </c>
    </row>
    <row r="2418">
      <c r="A2418" t="str">
        <v>R-02417</v>
      </c>
      <c r="B2418" t="str">
        <v>S-0403</v>
      </c>
      <c r="C2418" t="str">
        <v>Regulatory</v>
      </c>
      <c r="D2418" t="str">
        <v>Recent local regulatory policy change may affect approval timeline</v>
      </c>
      <c r="E2418" t="str">
        <v>High</v>
      </c>
      <c r="F2418" t="str">
        <v>Medium</v>
      </c>
      <c r="G2418" t="str">
        <f>INDEX(Risk_Matrix!$B$2:$D$4,MATCH(E2418,Risk_Matrix!$A$2:$A$4,0),MATCH(F2418,Risk_Matrix!$B$1:$D$1,0))</f>
        <v>High</v>
      </c>
      <c r="H2418" s="1">
        <v>46218</v>
      </c>
      <c r="I2418" t="str">
        <v>Mitigated</v>
      </c>
      <c r="J2418" t="str">
        <v>Mitigation actions completed; residual risk accepted</v>
      </c>
      <c r="K2418" t="str">
        <v>Regulatory Affairs Lead</v>
      </c>
      <c r="L2418">
        <f>IF(G2418="High",3,IF(G2418="Medium",2,1))</f>
        <v>3</v>
      </c>
    </row>
    <row r="2419">
      <c r="A2419" t="str">
        <v>R-02418</v>
      </c>
      <c r="B2419" t="str">
        <v>S-0403</v>
      </c>
      <c r="C2419" t="str">
        <v>Data Integrity</v>
      </c>
      <c r="D2419" t="str">
        <v>Source data verification gap flagged in a previous monitoring visit</v>
      </c>
      <c r="E2419" t="str">
        <v>Low</v>
      </c>
      <c r="F2419" t="str">
        <v>Low</v>
      </c>
      <c r="G2419" t="str">
        <f>INDEX(Risk_Matrix!$B$2:$D$4,MATCH(E2419,Risk_Matrix!$A$2:$A$4,0),MATCH(F2419,Risk_Matrix!$B$1:$D$1,0))</f>
        <v>Low</v>
      </c>
      <c r="H2419" s="1">
        <v>46128</v>
      </c>
      <c r="I2419" t="str">
        <v>Monitoring</v>
      </c>
      <c r="J2419" t="str">
        <v>Under active monitoring; escalate if trend worsens</v>
      </c>
      <c r="K2419" t="str">
        <v>Data Management Lead</v>
      </c>
      <c r="L2419">
        <f>IF(G2419="High",3,IF(G2419="Medium",2,1))</f>
        <v>1</v>
      </c>
    </row>
    <row r="2420">
      <c r="A2420" t="str">
        <v>R-02419</v>
      </c>
      <c r="B2420" t="str">
        <v>S-0404</v>
      </c>
      <c r="C2420" t="str">
        <v>Operational</v>
      </c>
      <c r="D2420" t="str">
        <v>Nursing staff ratio below recommended threshold for trial volume</v>
      </c>
      <c r="E2420" t="str">
        <v>High</v>
      </c>
      <c r="F2420" t="str">
        <v>Low</v>
      </c>
      <c r="G2420" t="str">
        <f>INDEX(Risk_Matrix!$B$2:$D$4,MATCH(E2420,Risk_Matrix!$A$2:$A$4,0),MATCH(F2420,Risk_Matrix!$B$1:$D$1,0))</f>
        <v>Medium</v>
      </c>
      <c r="H2420" s="1">
        <v>46153</v>
      </c>
      <c r="I2420" t="str">
        <v>Open</v>
      </c>
      <c r="J2420" t="str">
        <v>Mitigation plan to be defined during site initiation visit</v>
      </c>
      <c r="K2420" t="str">
        <v>Site Feasibility Lead</v>
      </c>
      <c r="L2420">
        <f>IF(G2420="High",3,IF(G2420="Medium",2,1))</f>
        <v>2</v>
      </c>
    </row>
    <row r="2421">
      <c r="A2421" t="str">
        <v>R-02420</v>
      </c>
      <c r="B2421" t="str">
        <v>S-0404</v>
      </c>
      <c r="C2421" t="str">
        <v>Compliance</v>
      </c>
      <c r="D2421" t="str">
        <v>GCP refresher training overdue for part of site staff</v>
      </c>
      <c r="E2421" t="str">
        <v>High</v>
      </c>
      <c r="F2421" t="str">
        <v>Low</v>
      </c>
      <c r="G2421" t="str">
        <f>INDEX(Risk_Matrix!$B$2:$D$4,MATCH(E2421,Risk_Matrix!$A$2:$A$4,0),MATCH(F2421,Risk_Matrix!$B$1:$D$1,0))</f>
        <v>Medium</v>
      </c>
      <c r="H2421" s="1">
        <v>46217</v>
      </c>
      <c r="I2421" t="str">
        <v>Open</v>
      </c>
      <c r="J2421" t="str">
        <v>Action plan pending sponsor/site review</v>
      </c>
      <c r="K2421" t="str">
        <v>Regulatory Affairs Lead</v>
      </c>
      <c r="L2421">
        <f>IF(G2421="High",3,IF(G2421="Medium",2,1))</f>
        <v>2</v>
      </c>
    </row>
    <row r="2422">
      <c r="A2422" t="str">
        <v>R-02421</v>
      </c>
      <c r="B2422" t="str">
        <v>S-0404</v>
      </c>
      <c r="C2422" t="str">
        <v>Enrollment</v>
      </c>
      <c r="D2422" t="str">
        <v>Historical seasonal enrollment slowdown observed at this site</v>
      </c>
      <c r="E2422" t="str">
        <v>Low</v>
      </c>
      <c r="F2422" t="str">
        <v>Low</v>
      </c>
      <c r="G2422" t="str">
        <f>INDEX(Risk_Matrix!$B$2:$D$4,MATCH(E2422,Risk_Matrix!$A$2:$A$4,0),MATCH(F2422,Risk_Matrix!$B$1:$D$1,0))</f>
        <v>Low</v>
      </c>
      <c r="H2422" s="1">
        <v>46169</v>
      </c>
      <c r="I2422" t="str">
        <v>Monitoring</v>
      </c>
      <c r="J2422" t="str">
        <v>Under active monitoring; escalate if trend worsens</v>
      </c>
      <c r="K2422" t="str">
        <v>Study Start-Up Specialist</v>
      </c>
      <c r="L2422">
        <f>IF(G2422="High",3,IF(G2422="Medium",2,1))</f>
        <v>1</v>
      </c>
    </row>
    <row r="2423">
      <c r="A2423" t="str">
        <v>R-02422</v>
      </c>
      <c r="B2423" t="str">
        <v>S-0404</v>
      </c>
      <c r="C2423" t="str">
        <v>Competitive</v>
      </c>
      <c r="D2423" t="str">
        <v>Shared patient pool with an adjacent high-volume site</v>
      </c>
      <c r="E2423" t="str">
        <v>Low</v>
      </c>
      <c r="F2423" t="str">
        <v>Medium</v>
      </c>
      <c r="G2423" t="str">
        <f>INDEX(Risk_Matrix!$B$2:$D$4,MATCH(E2423,Risk_Matrix!$A$2:$A$4,0),MATCH(F2423,Risk_Matrix!$B$1:$D$1,0))</f>
        <v>Low</v>
      </c>
      <c r="H2423" s="1">
        <v>46146</v>
      </c>
      <c r="I2423" t="str">
        <v>Monitoring</v>
      </c>
      <c r="J2423" t="str">
        <v>Tracking indicator reviewed at each monitoring visit</v>
      </c>
      <c r="K2423" t="str">
        <v>Clinical Ops Manager</v>
      </c>
      <c r="L2423">
        <f>IF(G2423="High",3,IF(G2423="Medium",2,1))</f>
        <v>1</v>
      </c>
    </row>
    <row r="2424">
      <c r="A2424" t="str">
        <v>R-02423</v>
      </c>
      <c r="B2424" t="str">
        <v>S-0404</v>
      </c>
      <c r="C2424" t="str">
        <v>Regulatory</v>
      </c>
      <c r="D2424" t="str">
        <v>Recent local regulatory policy change may affect approval timeline</v>
      </c>
      <c r="E2424" t="str">
        <v>Low</v>
      </c>
      <c r="F2424" t="str">
        <v>Low</v>
      </c>
      <c r="G2424" t="str">
        <f>INDEX(Risk_Matrix!$B$2:$D$4,MATCH(E2424,Risk_Matrix!$A$2:$A$4,0),MATCH(F2424,Risk_Matrix!$B$1:$D$1,0))</f>
        <v>Low</v>
      </c>
      <c r="H2424" s="1">
        <v>46202</v>
      </c>
      <c r="I2424" t="str">
        <v>Closed</v>
      </c>
      <c r="J2424" t="str">
        <v>Issue closed out following corrective action</v>
      </c>
      <c r="K2424" t="str">
        <v>Regulatory Affairs Lead</v>
      </c>
      <c r="L2424">
        <f>IF(G2424="High",3,IF(G2424="Medium",2,1))</f>
        <v>1</v>
      </c>
    </row>
    <row r="2425">
      <c r="A2425" t="str">
        <v>R-02424</v>
      </c>
      <c r="B2425" t="str">
        <v>S-0404</v>
      </c>
      <c r="C2425" t="str">
        <v>Data Integrity</v>
      </c>
      <c r="D2425" t="str">
        <v>Source data verification gap flagged in a previous monitoring visit</v>
      </c>
      <c r="E2425" t="str">
        <v>Medium</v>
      </c>
      <c r="F2425" t="str">
        <v>Low</v>
      </c>
      <c r="G2425" t="str">
        <f>INDEX(Risk_Matrix!$B$2:$D$4,MATCH(E2425,Risk_Matrix!$A$2:$A$4,0),MATCH(F2425,Risk_Matrix!$B$1:$D$1,0))</f>
        <v>Low</v>
      </c>
      <c r="H2425" s="1">
        <v>46117</v>
      </c>
      <c r="I2425" t="str">
        <v>Mitigated</v>
      </c>
      <c r="J2425" t="str">
        <v>Mitigation actions completed; residual risk accepted</v>
      </c>
      <c r="K2425" t="str">
        <v>Data Management Lead</v>
      </c>
      <c r="L2425">
        <f>IF(G2425="High",3,IF(G2425="Medium",2,1))</f>
        <v>1</v>
      </c>
    </row>
    <row r="2426">
      <c r="A2426" t="str">
        <v>R-02425</v>
      </c>
      <c r="B2426" t="str">
        <v>S-0405</v>
      </c>
      <c r="C2426" t="str">
        <v>Operational</v>
      </c>
      <c r="D2426" t="str">
        <v>Clinical coordinator role currently open, may delay start-up</v>
      </c>
      <c r="E2426" t="str">
        <v>Medium</v>
      </c>
      <c r="F2426" t="str">
        <v>Low</v>
      </c>
      <c r="G2426" t="str">
        <f>INDEX(Risk_Matrix!$B$2:$D$4,MATCH(E2426,Risk_Matrix!$A$2:$A$4,0),MATCH(F2426,Risk_Matrix!$B$1:$D$1,0))</f>
        <v>Low</v>
      </c>
      <c r="H2426" s="1">
        <v>46232</v>
      </c>
      <c r="I2426" t="str">
        <v>Closed</v>
      </c>
      <c r="J2426" t="str">
        <v>Issue closed out following corrective action</v>
      </c>
      <c r="K2426" t="str">
        <v>Site Feasibility Lead</v>
      </c>
      <c r="L2426">
        <f>IF(G2426="High",3,IF(G2426="Medium",2,1))</f>
        <v>1</v>
      </c>
    </row>
    <row r="2427">
      <c r="A2427" t="str">
        <v>R-02426</v>
      </c>
      <c r="B2427" t="str">
        <v>S-0405</v>
      </c>
      <c r="C2427" t="str">
        <v>Compliance</v>
      </c>
      <c r="D2427" t="str">
        <v>Minor protocol deviation noted in a prior trial at this site</v>
      </c>
      <c r="E2427" t="str">
        <v>Low</v>
      </c>
      <c r="F2427" t="str">
        <v>Low</v>
      </c>
      <c r="G2427" t="str">
        <f>INDEX(Risk_Matrix!$B$2:$D$4,MATCH(E2427,Risk_Matrix!$A$2:$A$4,0),MATCH(F2427,Risk_Matrix!$B$1:$D$1,0))</f>
        <v>Low</v>
      </c>
      <c r="H2427" s="1">
        <v>46134</v>
      </c>
      <c r="I2427" t="str">
        <v>Monitoring</v>
      </c>
      <c r="J2427" t="str">
        <v>Tracking indicator reviewed at each monitoring visit</v>
      </c>
      <c r="K2427" t="str">
        <v>Data Management Lead</v>
      </c>
      <c r="L2427">
        <f>IF(G2427="High",3,IF(G2427="Medium",2,1))</f>
        <v>1</v>
      </c>
    </row>
    <row r="2428">
      <c r="A2428" t="str">
        <v>R-02427</v>
      </c>
      <c r="B2428" t="str">
        <v>S-0405</v>
      </c>
      <c r="C2428" t="str">
        <v>Enrollment</v>
      </c>
      <c r="D2428" t="str">
        <v>Patient travel distance may affect long-term retention</v>
      </c>
      <c r="E2428" t="str">
        <v>Low</v>
      </c>
      <c r="F2428" t="str">
        <v>Medium</v>
      </c>
      <c r="G2428" t="str">
        <f>INDEX(Risk_Matrix!$B$2:$D$4,MATCH(E2428,Risk_Matrix!$A$2:$A$4,0),MATCH(F2428,Risk_Matrix!$B$1:$D$1,0))</f>
        <v>Low</v>
      </c>
      <c r="H2428" s="1">
        <v>46150</v>
      </c>
      <c r="I2428" t="str">
        <v>Mitigated</v>
      </c>
      <c r="J2428" t="str">
        <v>Corrective action implemented; monitored at next visit</v>
      </c>
      <c r="K2428" t="str">
        <v>Site Feasibility Lead</v>
      </c>
      <c r="L2428">
        <f>IF(G2428="High",3,IF(G2428="Medium",2,1))</f>
        <v>1</v>
      </c>
    </row>
    <row r="2429">
      <c r="A2429" t="str">
        <v>R-02428</v>
      </c>
      <c r="B2429" t="str">
        <v>S-0405</v>
      </c>
      <c r="C2429" t="str">
        <v>Competitive</v>
      </c>
      <c r="D2429" t="str">
        <v>Shared patient pool with an adjacent high-volume site</v>
      </c>
      <c r="E2429" t="str">
        <v>Medium</v>
      </c>
      <c r="F2429" t="str">
        <v>High</v>
      </c>
      <c r="G2429" t="str">
        <f>INDEX(Risk_Matrix!$B$2:$D$4,MATCH(E2429,Risk_Matrix!$A$2:$A$4,0),MATCH(F2429,Risk_Matrix!$B$1:$D$1,0))</f>
        <v>High</v>
      </c>
      <c r="H2429" s="1">
        <v>46210</v>
      </c>
      <c r="I2429" t="str">
        <v>Open</v>
      </c>
      <c r="J2429" t="str">
        <v>Action plan pending sponsor/site review</v>
      </c>
      <c r="K2429" t="str">
        <v>Regulatory Affairs Lead</v>
      </c>
      <c r="L2429">
        <f>IF(G2429="High",3,IF(G2429="Medium",2,1))</f>
        <v>3</v>
      </c>
    </row>
    <row r="2430">
      <c r="A2430" t="str">
        <v>R-02429</v>
      </c>
      <c r="B2430" t="str">
        <v>S-0405</v>
      </c>
      <c r="C2430" t="str">
        <v>Regulatory</v>
      </c>
      <c r="D2430" t="str">
        <v>Import/customs license renewal pending for investigational product</v>
      </c>
      <c r="E2430" t="str">
        <v>Low</v>
      </c>
      <c r="F2430" t="str">
        <v>Low</v>
      </c>
      <c r="G2430" t="str">
        <f>INDEX(Risk_Matrix!$B$2:$D$4,MATCH(E2430,Risk_Matrix!$A$2:$A$4,0),MATCH(F2430,Risk_Matrix!$B$1:$D$1,0))</f>
        <v>Low</v>
      </c>
      <c r="H2430" s="1">
        <v>46134</v>
      </c>
      <c r="I2430" t="str">
        <v>Mitigated</v>
      </c>
      <c r="J2430" t="str">
        <v>Corrective action implemented; monitored at next visit</v>
      </c>
      <c r="K2430" t="str">
        <v>Regulatory Affairs Lead</v>
      </c>
      <c r="L2430">
        <f>IF(G2430="High",3,IF(G2430="Medium",2,1))</f>
        <v>1</v>
      </c>
    </row>
    <row r="2431">
      <c r="A2431" t="str">
        <v>R-02430</v>
      </c>
      <c r="B2431" t="str">
        <v>S-0405</v>
      </c>
      <c r="C2431" t="str">
        <v>Data Integrity</v>
      </c>
      <c r="D2431" t="str">
        <v>Source data verification gap flagged in a previous monitoring visit</v>
      </c>
      <c r="E2431" t="str">
        <v>Low</v>
      </c>
      <c r="F2431" t="str">
        <v>High</v>
      </c>
      <c r="G2431" t="str">
        <f>INDEX(Risk_Matrix!$B$2:$D$4,MATCH(E2431,Risk_Matrix!$A$2:$A$4,0),MATCH(F2431,Risk_Matrix!$B$1:$D$1,0))</f>
        <v>Medium</v>
      </c>
      <c r="H2431" s="1">
        <v>46148</v>
      </c>
      <c r="I2431" t="str">
        <v>Mitigated</v>
      </c>
      <c r="J2431" t="str">
        <v>Mitigation actions completed; residual risk accepted</v>
      </c>
      <c r="K2431" t="str">
        <v>Data Management Lead</v>
      </c>
      <c r="L2431">
        <f>IF(G2431="High",3,IF(G2431="Medium",2,1))</f>
        <v>2</v>
      </c>
    </row>
    <row r="2432">
      <c r="A2432" t="str">
        <v>R-02431</v>
      </c>
      <c r="B2432" t="str">
        <v>S-0406</v>
      </c>
      <c r="C2432" t="str">
        <v>Operational</v>
      </c>
      <c r="D2432" t="str">
        <v>Backup power/generator certification not yet confirmed</v>
      </c>
      <c r="E2432" t="str">
        <v>High</v>
      </c>
      <c r="F2432" t="str">
        <v>Low</v>
      </c>
      <c r="G2432" t="str">
        <f>INDEX(Risk_Matrix!$B$2:$D$4,MATCH(E2432,Risk_Matrix!$A$2:$A$4,0),MATCH(F2432,Risk_Matrix!$B$1:$D$1,0))</f>
        <v>Medium</v>
      </c>
      <c r="H2432" s="1">
        <v>46190</v>
      </c>
      <c r="I2432" t="str">
        <v>Open</v>
      </c>
      <c r="J2432" t="str">
        <v>Mitigation plan to be defined during site initiation visit</v>
      </c>
      <c r="K2432" t="str">
        <v>Site Feasibility Lead</v>
      </c>
      <c r="L2432">
        <f>IF(G2432="High",3,IF(G2432="Medium",2,1))</f>
        <v>2</v>
      </c>
    </row>
    <row r="2433">
      <c r="A2433" t="str">
        <v>R-02432</v>
      </c>
      <c r="B2433" t="str">
        <v>S-0406</v>
      </c>
      <c r="C2433" t="str">
        <v>Compliance</v>
      </c>
      <c r="D2433" t="str">
        <v>Informed consent documentation gap flagged in last internal audit</v>
      </c>
      <c r="E2433" t="str">
        <v>Medium</v>
      </c>
      <c r="F2433" t="str">
        <v>High</v>
      </c>
      <c r="G2433" t="str">
        <f>INDEX(Risk_Matrix!$B$2:$D$4,MATCH(E2433,Risk_Matrix!$A$2:$A$4,0),MATCH(F2433,Risk_Matrix!$B$1:$D$1,0))</f>
        <v>High</v>
      </c>
      <c r="H2433" s="1">
        <v>46200</v>
      </c>
      <c r="I2433" t="str">
        <v>Open</v>
      </c>
      <c r="J2433" t="str">
        <v>Action plan pending sponsor/site review</v>
      </c>
      <c r="K2433" t="str">
        <v>Regulatory Affairs Lead</v>
      </c>
      <c r="L2433">
        <f>IF(G2433="High",3,IF(G2433="Medium",2,1))</f>
        <v>3</v>
      </c>
    </row>
    <row r="2434">
      <c r="A2434" t="str">
        <v>R-02433</v>
      </c>
      <c r="B2434" t="str">
        <v>S-0406</v>
      </c>
      <c r="C2434" t="str">
        <v>Enrollment</v>
      </c>
      <c r="D2434" t="str">
        <v>Patient travel distance may affect long-term retention</v>
      </c>
      <c r="E2434" t="str">
        <v>High</v>
      </c>
      <c r="F2434" t="str">
        <v>Low</v>
      </c>
      <c r="G2434" t="str">
        <f>INDEX(Risk_Matrix!$B$2:$D$4,MATCH(E2434,Risk_Matrix!$A$2:$A$4,0),MATCH(F2434,Risk_Matrix!$B$1:$D$1,0))</f>
        <v>Medium</v>
      </c>
      <c r="H2434" s="1">
        <v>46183</v>
      </c>
      <c r="I2434" t="str">
        <v>Open</v>
      </c>
      <c r="J2434" t="str">
        <v>Mitigation plan to be defined during site initiation visit</v>
      </c>
      <c r="K2434" t="str">
        <v>Site Feasibility Lead</v>
      </c>
      <c r="L2434">
        <f>IF(G2434="High",3,IF(G2434="Medium",2,1))</f>
        <v>2</v>
      </c>
    </row>
    <row r="2435">
      <c r="A2435" t="str">
        <v>R-02434</v>
      </c>
      <c r="B2435" t="str">
        <v>S-0406</v>
      </c>
      <c r="C2435" t="str">
        <v>Competitive</v>
      </c>
      <c r="D2435" t="str">
        <v>Overlapping investigator commitments across concurrent trials</v>
      </c>
      <c r="E2435" t="str">
        <v>Low</v>
      </c>
      <c r="F2435" t="str">
        <v>Low</v>
      </c>
      <c r="G2435" t="str">
        <f>INDEX(Risk_Matrix!$B$2:$D$4,MATCH(E2435,Risk_Matrix!$A$2:$A$4,0),MATCH(F2435,Risk_Matrix!$B$1:$D$1,0))</f>
        <v>Low</v>
      </c>
      <c r="H2435" s="1">
        <v>46194</v>
      </c>
      <c r="I2435" t="str">
        <v>Mitigated</v>
      </c>
      <c r="J2435" t="str">
        <v>Mitigation actions completed; residual risk accepted</v>
      </c>
      <c r="K2435" t="str">
        <v>Regulatory Affairs Lead</v>
      </c>
      <c r="L2435">
        <f>IF(G2435="High",3,IF(G2435="Medium",2,1))</f>
        <v>1</v>
      </c>
    </row>
    <row r="2436">
      <c r="A2436" t="str">
        <v>R-02435</v>
      </c>
      <c r="B2436" t="str">
        <v>S-0406</v>
      </c>
      <c r="C2436" t="str">
        <v>Regulatory</v>
      </c>
      <c r="D2436" t="str">
        <v>Recent local regulatory policy change may affect approval timeline</v>
      </c>
      <c r="E2436" t="str">
        <v>Low</v>
      </c>
      <c r="F2436" t="str">
        <v>Medium</v>
      </c>
      <c r="G2436" t="str">
        <f>INDEX(Risk_Matrix!$B$2:$D$4,MATCH(E2436,Risk_Matrix!$A$2:$A$4,0),MATCH(F2436,Risk_Matrix!$B$1:$D$1,0))</f>
        <v>Low</v>
      </c>
      <c r="H2436" s="1">
        <v>46181</v>
      </c>
      <c r="I2436" t="str">
        <v>Monitoring</v>
      </c>
      <c r="J2436" t="str">
        <v>Under active monitoring; escalate if trend worsens</v>
      </c>
      <c r="K2436" t="str">
        <v>Regulatory Affairs Lead</v>
      </c>
      <c r="L2436">
        <f>IF(G2436="High",3,IF(G2436="Medium",2,1))</f>
        <v>1</v>
      </c>
    </row>
    <row r="2437">
      <c r="A2437" t="str">
        <v>R-02436</v>
      </c>
      <c r="B2437" t="str">
        <v>S-0406</v>
      </c>
      <c r="C2437" t="str">
        <v>Data Integrity</v>
      </c>
      <c r="D2437" t="str">
        <v>Source data verification gap flagged in a previous monitoring visit</v>
      </c>
      <c r="E2437" t="str">
        <v>Medium</v>
      </c>
      <c r="F2437" t="str">
        <v>Medium</v>
      </c>
      <c r="G2437" t="str">
        <f>INDEX(Risk_Matrix!$B$2:$D$4,MATCH(E2437,Risk_Matrix!$A$2:$A$4,0),MATCH(F2437,Risk_Matrix!$B$1:$D$1,0))</f>
        <v>Medium</v>
      </c>
      <c r="H2437" s="1">
        <v>46163</v>
      </c>
      <c r="I2437" t="str">
        <v>Monitoring</v>
      </c>
      <c r="J2437" t="str">
        <v>Under active monitoring; escalate if trend worsens</v>
      </c>
      <c r="K2437" t="str">
        <v>Data Management Lead</v>
      </c>
      <c r="L2437">
        <f>IF(G2437="High",3,IF(G2437="Medium",2,1))</f>
        <v>2</v>
      </c>
    </row>
    <row r="2438">
      <c r="A2438" t="str">
        <v>R-02437</v>
      </c>
      <c r="B2438" t="str">
        <v>S-0407</v>
      </c>
      <c r="C2438" t="str">
        <v>Operational</v>
      </c>
      <c r="D2438" t="str">
        <v>Clinical coordinator role currently open, may delay start-up</v>
      </c>
      <c r="E2438" t="str">
        <v>Medium</v>
      </c>
      <c r="F2438" t="str">
        <v>Medium</v>
      </c>
      <c r="G2438" t="str">
        <f>INDEX(Risk_Matrix!$B$2:$D$4,MATCH(E2438,Risk_Matrix!$A$2:$A$4,0),MATCH(F2438,Risk_Matrix!$B$1:$D$1,0))</f>
        <v>Medium</v>
      </c>
      <c r="H2438" s="1">
        <v>46169</v>
      </c>
      <c r="I2438" t="str">
        <v>Monitoring</v>
      </c>
      <c r="J2438" t="str">
        <v>Under active monitoring; escalate if trend worsens</v>
      </c>
      <c r="K2438" t="str">
        <v>Clinical Ops Manager</v>
      </c>
      <c r="L2438">
        <f>IF(G2438="High",3,IF(G2438="Medium",2,1))</f>
        <v>2</v>
      </c>
    </row>
    <row r="2439">
      <c r="A2439" t="str">
        <v>R-02438</v>
      </c>
      <c r="B2439" t="str">
        <v>S-0407</v>
      </c>
      <c r="C2439" t="str">
        <v>Compliance</v>
      </c>
      <c r="D2439" t="str">
        <v>Minor protocol deviation noted in a prior trial at this site</v>
      </c>
      <c r="E2439" t="str">
        <v>Low</v>
      </c>
      <c r="F2439" t="str">
        <v>Low</v>
      </c>
      <c r="G2439" t="str">
        <f>INDEX(Risk_Matrix!$B$2:$D$4,MATCH(E2439,Risk_Matrix!$A$2:$A$4,0),MATCH(F2439,Risk_Matrix!$B$1:$D$1,0))</f>
        <v>Low</v>
      </c>
      <c r="H2439" s="1">
        <v>46129</v>
      </c>
      <c r="I2439" t="str">
        <v>Monitoring</v>
      </c>
      <c r="J2439" t="str">
        <v>Under active monitoring; escalate if trend worsens</v>
      </c>
      <c r="K2439" t="str">
        <v>Regulatory Affairs Lead</v>
      </c>
      <c r="L2439">
        <f>IF(G2439="High",3,IF(G2439="Medium",2,1))</f>
        <v>1</v>
      </c>
    </row>
    <row r="2440">
      <c r="A2440" t="str">
        <v>R-02439</v>
      </c>
      <c r="B2440" t="str">
        <v>S-0407</v>
      </c>
      <c r="C2440" t="str">
        <v>Enrollment</v>
      </c>
      <c r="D2440" t="str">
        <v>Historical seasonal enrollment slowdown observed at this site</v>
      </c>
      <c r="E2440" t="str">
        <v>Low</v>
      </c>
      <c r="F2440" t="str">
        <v>Low</v>
      </c>
      <c r="G2440" t="str">
        <f>INDEX(Risk_Matrix!$B$2:$D$4,MATCH(E2440,Risk_Matrix!$A$2:$A$4,0),MATCH(F2440,Risk_Matrix!$B$1:$D$1,0))</f>
        <v>Low</v>
      </c>
      <c r="H2440" s="1">
        <v>46091</v>
      </c>
      <c r="I2440" t="str">
        <v>Monitoring</v>
      </c>
      <c r="J2440" t="str">
        <v>Tracking indicator reviewed at each monitoring visit</v>
      </c>
      <c r="K2440" t="str">
        <v>Study Start-Up Specialist</v>
      </c>
      <c r="L2440">
        <f>IF(G2440="High",3,IF(G2440="Medium",2,1))</f>
        <v>1</v>
      </c>
    </row>
    <row r="2441">
      <c r="A2441" t="str">
        <v>R-02440</v>
      </c>
      <c r="B2441" t="str">
        <v>S-0407</v>
      </c>
      <c r="C2441" t="str">
        <v>Competitive</v>
      </c>
      <c r="D2441" t="str">
        <v>Shared patient pool with an adjacent high-volume site</v>
      </c>
      <c r="E2441" t="str">
        <v>Medium</v>
      </c>
      <c r="F2441" t="str">
        <v>High</v>
      </c>
      <c r="G2441" t="str">
        <f>INDEX(Risk_Matrix!$B$2:$D$4,MATCH(E2441,Risk_Matrix!$A$2:$A$4,0),MATCH(F2441,Risk_Matrix!$B$1:$D$1,0))</f>
        <v>High</v>
      </c>
      <c r="H2441" s="1">
        <v>46153</v>
      </c>
      <c r="I2441" t="str">
        <v>Open</v>
      </c>
      <c r="J2441" t="str">
        <v>Mitigation plan to be defined during site initiation visit</v>
      </c>
      <c r="K2441" t="str">
        <v>Regulatory Affairs Lead</v>
      </c>
      <c r="L2441">
        <f>IF(G2441="High",3,IF(G2441="Medium",2,1))</f>
        <v>3</v>
      </c>
    </row>
    <row r="2442">
      <c r="A2442" t="str">
        <v>R-02441</v>
      </c>
      <c r="B2442" t="str">
        <v>S-0407</v>
      </c>
      <c r="C2442" t="str">
        <v>Regulatory</v>
      </c>
      <c r="D2442" t="str">
        <v>Recent local regulatory policy change may affect approval timeline</v>
      </c>
      <c r="E2442" t="str">
        <v>Low</v>
      </c>
      <c r="F2442" t="str">
        <v>Low</v>
      </c>
      <c r="G2442" t="str">
        <f>INDEX(Risk_Matrix!$B$2:$D$4,MATCH(E2442,Risk_Matrix!$A$2:$A$4,0),MATCH(F2442,Risk_Matrix!$B$1:$D$1,0))</f>
        <v>Low</v>
      </c>
      <c r="H2442" s="1">
        <v>46212</v>
      </c>
      <c r="I2442" t="str">
        <v>Open</v>
      </c>
      <c r="J2442" t="str">
        <v>Mitigation plan to be defined during site initiation visit</v>
      </c>
      <c r="K2442" t="str">
        <v>Study Start-Up Specialist</v>
      </c>
      <c r="L2442">
        <f>IF(G2442="High",3,IF(G2442="Medium",2,1))</f>
        <v>1</v>
      </c>
    </row>
    <row r="2443">
      <c r="A2443" t="str">
        <v>R-02442</v>
      </c>
      <c r="B2443" t="str">
        <v>S-0407</v>
      </c>
      <c r="C2443" t="str">
        <v>Data Integrity</v>
      </c>
      <c r="D2443" t="str">
        <v>EDC query resolution time above sponsor benchmark historically</v>
      </c>
      <c r="E2443" t="str">
        <v>Low</v>
      </c>
      <c r="F2443" t="str">
        <v>Low</v>
      </c>
      <c r="G2443" t="str">
        <f>INDEX(Risk_Matrix!$B$2:$D$4,MATCH(E2443,Risk_Matrix!$A$2:$A$4,0),MATCH(F2443,Risk_Matrix!$B$1:$D$1,0))</f>
        <v>Low</v>
      </c>
      <c r="H2443" s="1">
        <v>46082</v>
      </c>
      <c r="I2443" t="str">
        <v>Closed</v>
      </c>
      <c r="J2443" t="str">
        <v>Issue closed out following corrective action</v>
      </c>
      <c r="K2443" t="str">
        <v>Data Management Lead</v>
      </c>
      <c r="L2443">
        <f>IF(G2443="High",3,IF(G2443="Medium",2,1))</f>
        <v>1</v>
      </c>
    </row>
    <row r="2444">
      <c r="A2444" t="str">
        <v>R-02443</v>
      </c>
      <c r="B2444" t="str">
        <v>S-0408</v>
      </c>
      <c r="C2444" t="str">
        <v>Operational</v>
      </c>
      <c r="D2444" t="str">
        <v>Nursing staff ratio below recommended threshold for trial volume</v>
      </c>
      <c r="E2444" t="str">
        <v>Medium</v>
      </c>
      <c r="F2444" t="str">
        <v>High</v>
      </c>
      <c r="G2444" t="str">
        <f>INDEX(Risk_Matrix!$B$2:$D$4,MATCH(E2444,Risk_Matrix!$A$2:$A$4,0),MATCH(F2444,Risk_Matrix!$B$1:$D$1,0))</f>
        <v>High</v>
      </c>
      <c r="H2444" s="1">
        <v>46213</v>
      </c>
      <c r="I2444" t="str">
        <v>Open</v>
      </c>
      <c r="J2444" t="str">
        <v>Action plan pending sponsor/site review</v>
      </c>
      <c r="K2444" t="str">
        <v>Clinical Ops Manager</v>
      </c>
      <c r="L2444">
        <f>IF(G2444="High",3,IF(G2444="Medium",2,1))</f>
        <v>3</v>
      </c>
    </row>
    <row r="2445">
      <c r="A2445" t="str">
        <v>R-02444</v>
      </c>
      <c r="B2445" t="str">
        <v>S-0408</v>
      </c>
      <c r="C2445" t="str">
        <v>Compliance</v>
      </c>
      <c r="D2445" t="str">
        <v>GCP refresher training overdue for part of site staff</v>
      </c>
      <c r="E2445" t="str">
        <v>Low</v>
      </c>
      <c r="F2445" t="str">
        <v>High</v>
      </c>
      <c r="G2445" t="str">
        <f>INDEX(Risk_Matrix!$B$2:$D$4,MATCH(E2445,Risk_Matrix!$A$2:$A$4,0),MATCH(F2445,Risk_Matrix!$B$1:$D$1,0))</f>
        <v>Medium</v>
      </c>
      <c r="H2445" s="1">
        <v>46065</v>
      </c>
      <c r="I2445" t="str">
        <v>Closed</v>
      </c>
      <c r="J2445" t="str">
        <v>Issue closed out following corrective action</v>
      </c>
      <c r="K2445" t="str">
        <v>Regulatory Affairs Lead</v>
      </c>
      <c r="L2445">
        <f>IF(G2445="High",3,IF(G2445="Medium",2,1))</f>
        <v>2</v>
      </c>
    </row>
    <row r="2446">
      <c r="A2446" t="str">
        <v>R-02445</v>
      </c>
      <c r="B2446" t="str">
        <v>S-0408</v>
      </c>
      <c r="C2446" t="str">
        <v>Enrollment</v>
      </c>
      <c r="D2446" t="str">
        <v>Historical seasonal enrollment slowdown observed at this site</v>
      </c>
      <c r="E2446" t="str">
        <v>Low</v>
      </c>
      <c r="F2446" t="str">
        <v>Medium</v>
      </c>
      <c r="G2446" t="str">
        <f>INDEX(Risk_Matrix!$B$2:$D$4,MATCH(E2446,Risk_Matrix!$A$2:$A$4,0),MATCH(F2446,Risk_Matrix!$B$1:$D$1,0))</f>
        <v>Low</v>
      </c>
      <c r="H2446" s="1">
        <v>46084</v>
      </c>
      <c r="I2446" t="str">
        <v>Closed</v>
      </c>
      <c r="J2446" t="str">
        <v>Issue closed out following corrective action</v>
      </c>
      <c r="K2446" t="str">
        <v>Study Start-Up Specialist</v>
      </c>
      <c r="L2446">
        <f>IF(G2446="High",3,IF(G2446="Medium",2,1))</f>
        <v>1</v>
      </c>
    </row>
    <row r="2447">
      <c r="A2447" t="str">
        <v>R-02446</v>
      </c>
      <c r="B2447" t="str">
        <v>S-0408</v>
      </c>
      <c r="C2447" t="str">
        <v>Competitive</v>
      </c>
      <c r="D2447" t="str">
        <v>One or more competing trials recruiting the same indication nearby</v>
      </c>
      <c r="E2447" t="str">
        <v>Medium</v>
      </c>
      <c r="F2447" t="str">
        <v>Medium</v>
      </c>
      <c r="G2447" t="str">
        <f>INDEX(Risk_Matrix!$B$2:$D$4,MATCH(E2447,Risk_Matrix!$A$2:$A$4,0),MATCH(F2447,Risk_Matrix!$B$1:$D$1,0))</f>
        <v>Medium</v>
      </c>
      <c r="H2447" s="1">
        <v>46100</v>
      </c>
      <c r="I2447" t="str">
        <v>Monitoring</v>
      </c>
      <c r="J2447" t="str">
        <v>Under active monitoring; escalate if trend worsens</v>
      </c>
      <c r="K2447" t="str">
        <v>Regulatory Affairs Lead</v>
      </c>
      <c r="L2447">
        <f>IF(G2447="High",3,IF(G2447="Medium",2,1))</f>
        <v>2</v>
      </c>
    </row>
    <row r="2448">
      <c r="A2448" t="str">
        <v>R-02447</v>
      </c>
      <c r="B2448" t="str">
        <v>S-0408</v>
      </c>
      <c r="C2448" t="str">
        <v>Regulatory</v>
      </c>
      <c r="D2448" t="str">
        <v>Local ethics committee review queue longer than regional average</v>
      </c>
      <c r="E2448" t="str">
        <v>Low</v>
      </c>
      <c r="F2448" t="str">
        <v>Medium</v>
      </c>
      <c r="G2448" t="str">
        <f>INDEX(Risk_Matrix!$B$2:$D$4,MATCH(E2448,Risk_Matrix!$A$2:$A$4,0),MATCH(F2448,Risk_Matrix!$B$1:$D$1,0))</f>
        <v>Low</v>
      </c>
      <c r="H2448" s="1">
        <v>46236</v>
      </c>
      <c r="I2448" t="str">
        <v>Monitoring</v>
      </c>
      <c r="J2448" t="str">
        <v>Tracking indicator reviewed at each monitoring visit</v>
      </c>
      <c r="K2448" t="str">
        <v>Regulatory Affairs Lead</v>
      </c>
      <c r="L2448">
        <f>IF(G2448="High",3,IF(G2448="Medium",2,1))</f>
        <v>1</v>
      </c>
    </row>
    <row r="2449">
      <c r="A2449" t="str">
        <v>R-02448</v>
      </c>
      <c r="B2449" t="str">
        <v>S-0408</v>
      </c>
      <c r="C2449" t="str">
        <v>Data Integrity</v>
      </c>
      <c r="D2449" t="str">
        <v>EDC query resolution time above sponsor benchmark historically</v>
      </c>
      <c r="E2449" t="str">
        <v>Medium</v>
      </c>
      <c r="F2449" t="str">
        <v>Medium</v>
      </c>
      <c r="G2449" t="str">
        <f>INDEX(Risk_Matrix!$B$2:$D$4,MATCH(E2449,Risk_Matrix!$A$2:$A$4,0),MATCH(F2449,Risk_Matrix!$B$1:$D$1,0))</f>
        <v>Medium</v>
      </c>
      <c r="H2449" s="1">
        <v>46168</v>
      </c>
      <c r="I2449" t="str">
        <v>Open</v>
      </c>
      <c r="J2449" t="str">
        <v>Action plan pending sponsor/site review</v>
      </c>
      <c r="K2449" t="str">
        <v>Data Management Lead</v>
      </c>
      <c r="L2449">
        <f>IF(G2449="High",3,IF(G2449="Medium",2,1))</f>
        <v>2</v>
      </c>
    </row>
    <row r="2450">
      <c r="A2450" t="str">
        <v>R-02449</v>
      </c>
      <c r="B2450" t="str">
        <v>S-0409</v>
      </c>
      <c r="C2450" t="str">
        <v>Operational</v>
      </c>
      <c r="D2450" t="str">
        <v>Clinical coordinator role currently open, may delay start-up</v>
      </c>
      <c r="E2450" t="str">
        <v>High</v>
      </c>
      <c r="F2450" t="str">
        <v>Medium</v>
      </c>
      <c r="G2450" t="str">
        <f>INDEX(Risk_Matrix!$B$2:$D$4,MATCH(E2450,Risk_Matrix!$A$2:$A$4,0),MATCH(F2450,Risk_Matrix!$B$1:$D$1,0))</f>
        <v>High</v>
      </c>
      <c r="H2450" s="1">
        <v>46161</v>
      </c>
      <c r="I2450" t="str">
        <v>Monitoring</v>
      </c>
      <c r="J2450" t="str">
        <v>Under active monitoring; escalate if trend worsens</v>
      </c>
      <c r="K2450" t="str">
        <v>Clinical Ops Manager</v>
      </c>
      <c r="L2450">
        <f>IF(G2450="High",3,IF(G2450="Medium",2,1))</f>
        <v>3</v>
      </c>
    </row>
    <row r="2451">
      <c r="A2451" t="str">
        <v>R-02450</v>
      </c>
      <c r="B2451" t="str">
        <v>S-0409</v>
      </c>
      <c r="C2451" t="str">
        <v>Compliance</v>
      </c>
      <c r="D2451" t="str">
        <v>Informed consent documentation gap flagged in last internal audit</v>
      </c>
      <c r="E2451" t="str">
        <v>Low</v>
      </c>
      <c r="F2451" t="str">
        <v>Medium</v>
      </c>
      <c r="G2451" t="str">
        <f>INDEX(Risk_Matrix!$B$2:$D$4,MATCH(E2451,Risk_Matrix!$A$2:$A$4,0),MATCH(F2451,Risk_Matrix!$B$1:$D$1,0))</f>
        <v>Low</v>
      </c>
      <c r="H2451" s="1">
        <v>46077</v>
      </c>
      <c r="I2451" t="str">
        <v>Mitigated</v>
      </c>
      <c r="J2451" t="str">
        <v>Mitigation actions completed; residual risk accepted</v>
      </c>
      <c r="K2451" t="str">
        <v>Regulatory Affairs Lead</v>
      </c>
      <c r="L2451">
        <f>IF(G2451="High",3,IF(G2451="Medium",2,1))</f>
        <v>1</v>
      </c>
    </row>
    <row r="2452">
      <c r="A2452" t="str">
        <v>R-02451</v>
      </c>
      <c r="B2452" t="str">
        <v>S-0409</v>
      </c>
      <c r="C2452" t="str">
        <v>Enrollment</v>
      </c>
      <c r="D2452" t="str">
        <v>Screen failure rate above regional average in past studies</v>
      </c>
      <c r="E2452" t="str">
        <v>Low</v>
      </c>
      <c r="F2452" t="str">
        <v>Low</v>
      </c>
      <c r="G2452" t="str">
        <f>INDEX(Risk_Matrix!$B$2:$D$4,MATCH(E2452,Risk_Matrix!$A$2:$A$4,0),MATCH(F2452,Risk_Matrix!$B$1:$D$1,0))</f>
        <v>Low</v>
      </c>
      <c r="H2452" s="1">
        <v>46116</v>
      </c>
      <c r="I2452" t="str">
        <v>Monitoring</v>
      </c>
      <c r="J2452" t="str">
        <v>Under active monitoring; escalate if trend worsens</v>
      </c>
      <c r="K2452" t="str">
        <v>Study Start-Up Specialist</v>
      </c>
      <c r="L2452">
        <f>IF(G2452="High",3,IF(G2452="Medium",2,1))</f>
        <v>1</v>
      </c>
    </row>
    <row r="2453">
      <c r="A2453" t="str">
        <v>R-02452</v>
      </c>
      <c r="B2453" t="str">
        <v>S-0409</v>
      </c>
      <c r="C2453" t="str">
        <v>Competitive</v>
      </c>
      <c r="D2453" t="str">
        <v>Overlapping investigator commitments across concurrent trials</v>
      </c>
      <c r="E2453" t="str">
        <v>Medium</v>
      </c>
      <c r="F2453" t="str">
        <v>Medium</v>
      </c>
      <c r="G2453" t="str">
        <f>INDEX(Risk_Matrix!$B$2:$D$4,MATCH(E2453,Risk_Matrix!$A$2:$A$4,0),MATCH(F2453,Risk_Matrix!$B$1:$D$1,0))</f>
        <v>Medium</v>
      </c>
      <c r="H2453" s="1">
        <v>46154</v>
      </c>
      <c r="I2453" t="str">
        <v>Open</v>
      </c>
      <c r="J2453" t="str">
        <v>Mitigation plan to be defined during site initiation visit</v>
      </c>
      <c r="K2453" t="str">
        <v>Regulatory Affairs Lead</v>
      </c>
      <c r="L2453">
        <f>IF(G2453="High",3,IF(G2453="Medium",2,1))</f>
        <v>2</v>
      </c>
    </row>
    <row r="2454">
      <c r="A2454" t="str">
        <v>R-02453</v>
      </c>
      <c r="B2454" t="str">
        <v>S-0409</v>
      </c>
      <c r="C2454" t="str">
        <v>Regulatory</v>
      </c>
      <c r="D2454" t="str">
        <v>Import/customs license renewal pending for investigational product</v>
      </c>
      <c r="E2454" t="str">
        <v>Low</v>
      </c>
      <c r="F2454" t="str">
        <v>Low</v>
      </c>
      <c r="G2454" t="str">
        <f>INDEX(Risk_Matrix!$B$2:$D$4,MATCH(E2454,Risk_Matrix!$A$2:$A$4,0),MATCH(F2454,Risk_Matrix!$B$1:$D$1,0))</f>
        <v>Low</v>
      </c>
      <c r="H2454" s="1">
        <v>46090</v>
      </c>
      <c r="I2454" t="str">
        <v>Closed</v>
      </c>
      <c r="J2454" t="str">
        <v>Issue closed out following corrective action</v>
      </c>
      <c r="K2454" t="str">
        <v>Study Start-Up Specialist</v>
      </c>
      <c r="L2454">
        <f>IF(G2454="High",3,IF(G2454="Medium",2,1))</f>
        <v>1</v>
      </c>
    </row>
    <row r="2455">
      <c r="A2455" t="str">
        <v>R-02454</v>
      </c>
      <c r="B2455" t="str">
        <v>S-0409</v>
      </c>
      <c r="C2455" t="str">
        <v>Data Integrity</v>
      </c>
      <c r="D2455" t="str">
        <v>EDC query resolution time above sponsor benchmark historically</v>
      </c>
      <c r="E2455" t="str">
        <v>High</v>
      </c>
      <c r="F2455" t="str">
        <v>Low</v>
      </c>
      <c r="G2455" t="str">
        <f>INDEX(Risk_Matrix!$B$2:$D$4,MATCH(E2455,Risk_Matrix!$A$2:$A$4,0),MATCH(F2455,Risk_Matrix!$B$1:$D$1,0))</f>
        <v>Medium</v>
      </c>
      <c r="H2455" s="1">
        <v>46194</v>
      </c>
      <c r="I2455" t="str">
        <v>Open</v>
      </c>
      <c r="J2455" t="str">
        <v>Mitigation plan to be defined during site initiation visit</v>
      </c>
      <c r="K2455" t="str">
        <v>Site Feasibility Lead</v>
      </c>
      <c r="L2455">
        <f>IF(G2455="High",3,IF(G2455="Medium",2,1))</f>
        <v>2</v>
      </c>
    </row>
    <row r="2456">
      <c r="A2456" t="str">
        <v>R-02455</v>
      </c>
      <c r="B2456" t="str">
        <v>S-0410</v>
      </c>
      <c r="C2456" t="str">
        <v>Operational</v>
      </c>
      <c r="D2456" t="str">
        <v>Clinical coordinator role currently open, may delay start-up</v>
      </c>
      <c r="E2456" t="str">
        <v>Low</v>
      </c>
      <c r="F2456" t="str">
        <v>Low</v>
      </c>
      <c r="G2456" t="str">
        <f>INDEX(Risk_Matrix!$B$2:$D$4,MATCH(E2456,Risk_Matrix!$A$2:$A$4,0),MATCH(F2456,Risk_Matrix!$B$1:$D$1,0))</f>
        <v>Low</v>
      </c>
      <c r="H2456" s="1">
        <v>46082</v>
      </c>
      <c r="I2456" t="str">
        <v>Mitigated</v>
      </c>
      <c r="J2456" t="str">
        <v>Corrective action implemented; monitored at next visit</v>
      </c>
      <c r="K2456" t="str">
        <v>Clinical Ops Manager</v>
      </c>
      <c r="L2456">
        <f>IF(G2456="High",3,IF(G2456="Medium",2,1))</f>
        <v>1</v>
      </c>
    </row>
    <row r="2457">
      <c r="A2457" t="str">
        <v>R-02456</v>
      </c>
      <c r="B2457" t="str">
        <v>S-0410</v>
      </c>
      <c r="C2457" t="str">
        <v>Compliance</v>
      </c>
      <c r="D2457" t="str">
        <v>Informed consent documentation gap flagged in last internal audit</v>
      </c>
      <c r="E2457" t="str">
        <v>Low</v>
      </c>
      <c r="F2457" t="str">
        <v>High</v>
      </c>
      <c r="G2457" t="str">
        <f>INDEX(Risk_Matrix!$B$2:$D$4,MATCH(E2457,Risk_Matrix!$A$2:$A$4,0),MATCH(F2457,Risk_Matrix!$B$1:$D$1,0))</f>
        <v>Medium</v>
      </c>
      <c r="H2457" s="1">
        <v>46125</v>
      </c>
      <c r="I2457" t="str">
        <v>Monitoring</v>
      </c>
      <c r="J2457" t="str">
        <v>Under active monitoring; escalate if trend worsens</v>
      </c>
      <c r="K2457" t="str">
        <v>Data Management Lead</v>
      </c>
      <c r="L2457">
        <f>IF(G2457="High",3,IF(G2457="Medium",2,1))</f>
        <v>2</v>
      </c>
    </row>
    <row r="2458">
      <c r="A2458" t="str">
        <v>R-02457</v>
      </c>
      <c r="B2458" t="str">
        <v>S-0410</v>
      </c>
      <c r="C2458" t="str">
        <v>Enrollment</v>
      </c>
      <c r="D2458" t="str">
        <v>Patient travel distance may affect long-term retention</v>
      </c>
      <c r="E2458" t="str">
        <v>Medium</v>
      </c>
      <c r="F2458" t="str">
        <v>Medium</v>
      </c>
      <c r="G2458" t="str">
        <f>INDEX(Risk_Matrix!$B$2:$D$4,MATCH(E2458,Risk_Matrix!$A$2:$A$4,0),MATCH(F2458,Risk_Matrix!$B$1:$D$1,0))</f>
        <v>Medium</v>
      </c>
      <c r="H2458" s="1">
        <v>46196</v>
      </c>
      <c r="I2458" t="str">
        <v>Open</v>
      </c>
      <c r="J2458" t="str">
        <v>Action plan pending sponsor/site review</v>
      </c>
      <c r="K2458" t="str">
        <v>Site Feasibility Lead</v>
      </c>
      <c r="L2458">
        <f>IF(G2458="High",3,IF(G2458="Medium",2,1))</f>
        <v>2</v>
      </c>
    </row>
    <row r="2459">
      <c r="A2459" t="str">
        <v>R-02458</v>
      </c>
      <c r="B2459" t="str">
        <v>S-0410</v>
      </c>
      <c r="C2459" t="str">
        <v>Competitive</v>
      </c>
      <c r="D2459" t="str">
        <v>Shared patient pool with an adjacent high-volume site</v>
      </c>
      <c r="E2459" t="str">
        <v>Low</v>
      </c>
      <c r="F2459" t="str">
        <v>Low</v>
      </c>
      <c r="G2459" t="str">
        <f>INDEX(Risk_Matrix!$B$2:$D$4,MATCH(E2459,Risk_Matrix!$A$2:$A$4,0),MATCH(F2459,Risk_Matrix!$B$1:$D$1,0))</f>
        <v>Low</v>
      </c>
      <c r="H2459" s="1">
        <v>46075</v>
      </c>
      <c r="I2459" t="str">
        <v>Closed</v>
      </c>
      <c r="J2459" t="str">
        <v>Resolved; no further action required</v>
      </c>
      <c r="K2459" t="str">
        <v>Clinical Ops Manager</v>
      </c>
      <c r="L2459">
        <f>IF(G2459="High",3,IF(G2459="Medium",2,1))</f>
        <v>1</v>
      </c>
    </row>
    <row r="2460">
      <c r="A2460" t="str">
        <v>R-02459</v>
      </c>
      <c r="B2460" t="str">
        <v>S-0410</v>
      </c>
      <c r="C2460" t="str">
        <v>Regulatory</v>
      </c>
      <c r="D2460" t="str">
        <v>Local ethics committee review queue longer than regional average</v>
      </c>
      <c r="E2460" t="str">
        <v>Low</v>
      </c>
      <c r="F2460" t="str">
        <v>Low</v>
      </c>
      <c r="G2460" t="str">
        <f>INDEX(Risk_Matrix!$B$2:$D$4,MATCH(E2460,Risk_Matrix!$A$2:$A$4,0),MATCH(F2460,Risk_Matrix!$B$1:$D$1,0))</f>
        <v>Low</v>
      </c>
      <c r="H2460" s="1">
        <v>46183</v>
      </c>
      <c r="I2460" t="str">
        <v>Mitigated</v>
      </c>
      <c r="J2460" t="str">
        <v>Mitigation actions completed; residual risk accepted</v>
      </c>
      <c r="K2460" t="str">
        <v>Regulatory Affairs Lead</v>
      </c>
      <c r="L2460">
        <f>IF(G2460="High",3,IF(G2460="Medium",2,1))</f>
        <v>1</v>
      </c>
    </row>
    <row r="2461">
      <c r="A2461" t="str">
        <v>R-02460</v>
      </c>
      <c r="B2461" t="str">
        <v>S-0410</v>
      </c>
      <c r="C2461" t="str">
        <v>Data Integrity</v>
      </c>
      <c r="D2461" t="str">
        <v>Site is new to the sponsor's EDC platform, limited track record</v>
      </c>
      <c r="E2461" t="str">
        <v>Medium</v>
      </c>
      <c r="F2461" t="str">
        <v>High</v>
      </c>
      <c r="G2461" t="str">
        <f>INDEX(Risk_Matrix!$B$2:$D$4,MATCH(E2461,Risk_Matrix!$A$2:$A$4,0),MATCH(F2461,Risk_Matrix!$B$1:$D$1,0))</f>
        <v>High</v>
      </c>
      <c r="H2461" s="1">
        <v>46152</v>
      </c>
      <c r="I2461" t="str">
        <v>Open</v>
      </c>
      <c r="J2461" t="str">
        <v>Action plan pending sponsor/site review</v>
      </c>
      <c r="K2461" t="str">
        <v>Data Management Lead</v>
      </c>
      <c r="L2461">
        <f>IF(G2461="High",3,IF(G2461="Medium",2,1))</f>
        <v>3</v>
      </c>
    </row>
    <row r="2462">
      <c r="A2462" t="str">
        <v>R-02461</v>
      </c>
      <c r="B2462" t="str">
        <v>S-0411</v>
      </c>
      <c r="C2462" t="str">
        <v>Operational</v>
      </c>
      <c r="D2462" t="str">
        <v>Nursing staff ratio below recommended threshold for trial volume</v>
      </c>
      <c r="E2462" t="str">
        <v>Low</v>
      </c>
      <c r="F2462" t="str">
        <v>Low</v>
      </c>
      <c r="G2462" t="str">
        <f>INDEX(Risk_Matrix!$B$2:$D$4,MATCH(E2462,Risk_Matrix!$A$2:$A$4,0),MATCH(F2462,Risk_Matrix!$B$1:$D$1,0))</f>
        <v>Low</v>
      </c>
      <c r="H2462" s="1">
        <v>46116</v>
      </c>
      <c r="I2462" t="str">
        <v>Mitigated</v>
      </c>
      <c r="J2462" t="str">
        <v>Corrective action implemented; monitored at next visit</v>
      </c>
      <c r="K2462" t="str">
        <v>Site Feasibility Lead</v>
      </c>
      <c r="L2462">
        <f>IF(G2462="High",3,IF(G2462="Medium",2,1))</f>
        <v>1</v>
      </c>
    </row>
    <row r="2463">
      <c r="A2463" t="str">
        <v>R-02462</v>
      </c>
      <c r="B2463" t="str">
        <v>S-0411</v>
      </c>
      <c r="C2463" t="str">
        <v>Compliance</v>
      </c>
      <c r="D2463" t="str">
        <v>Minor protocol deviation noted in a prior trial at this site</v>
      </c>
      <c r="E2463" t="str">
        <v>Low</v>
      </c>
      <c r="F2463" t="str">
        <v>Medium</v>
      </c>
      <c r="G2463" t="str">
        <f>INDEX(Risk_Matrix!$B$2:$D$4,MATCH(E2463,Risk_Matrix!$A$2:$A$4,0),MATCH(F2463,Risk_Matrix!$B$1:$D$1,0))</f>
        <v>Low</v>
      </c>
      <c r="H2463" s="1">
        <v>46183</v>
      </c>
      <c r="I2463" t="str">
        <v>Monitoring</v>
      </c>
      <c r="J2463" t="str">
        <v>Under active monitoring; escalate if trend worsens</v>
      </c>
      <c r="K2463" t="str">
        <v>Regulatory Affairs Lead</v>
      </c>
      <c r="L2463">
        <f>IF(G2463="High",3,IF(G2463="Medium",2,1))</f>
        <v>1</v>
      </c>
    </row>
    <row r="2464">
      <c r="A2464" t="str">
        <v>R-02463</v>
      </c>
      <c r="B2464" t="str">
        <v>S-0411</v>
      </c>
      <c r="C2464" t="str">
        <v>Enrollment</v>
      </c>
      <c r="D2464" t="str">
        <v>Screen failure rate above regional average in past studies</v>
      </c>
      <c r="E2464" t="str">
        <v>Low</v>
      </c>
      <c r="F2464" t="str">
        <v>Medium</v>
      </c>
      <c r="G2464" t="str">
        <f>INDEX(Risk_Matrix!$B$2:$D$4,MATCH(E2464,Risk_Matrix!$A$2:$A$4,0),MATCH(F2464,Risk_Matrix!$B$1:$D$1,0))</f>
        <v>Low</v>
      </c>
      <c r="H2464" s="1">
        <v>46109</v>
      </c>
      <c r="I2464" t="str">
        <v>Monitoring</v>
      </c>
      <c r="J2464" t="str">
        <v>Under active monitoring; escalate if trend worsens</v>
      </c>
      <c r="K2464" t="str">
        <v>Site Feasibility Lead</v>
      </c>
      <c r="L2464">
        <f>IF(G2464="High",3,IF(G2464="Medium",2,1))</f>
        <v>1</v>
      </c>
    </row>
    <row r="2465">
      <c r="A2465" t="str">
        <v>R-02464</v>
      </c>
      <c r="B2465" t="str">
        <v>S-0411</v>
      </c>
      <c r="C2465" t="str">
        <v>Competitive</v>
      </c>
      <c r="D2465" t="str">
        <v>Overlapping investigator commitments across concurrent trials</v>
      </c>
      <c r="E2465" t="str">
        <v>Low</v>
      </c>
      <c r="F2465" t="str">
        <v>Low</v>
      </c>
      <c r="G2465" t="str">
        <f>INDEX(Risk_Matrix!$B$2:$D$4,MATCH(E2465,Risk_Matrix!$A$2:$A$4,0),MATCH(F2465,Risk_Matrix!$B$1:$D$1,0))</f>
        <v>Low</v>
      </c>
      <c r="H2465" s="1">
        <v>46131</v>
      </c>
      <c r="I2465" t="str">
        <v>Closed</v>
      </c>
      <c r="J2465" t="str">
        <v>Issue closed out following corrective action</v>
      </c>
      <c r="K2465" t="str">
        <v>Clinical Ops Manager</v>
      </c>
      <c r="L2465">
        <f>IF(G2465="High",3,IF(G2465="Medium",2,1))</f>
        <v>1</v>
      </c>
    </row>
    <row r="2466">
      <c r="A2466" t="str">
        <v>R-02465</v>
      </c>
      <c r="B2466" t="str">
        <v>S-0411</v>
      </c>
      <c r="C2466" t="str">
        <v>Regulatory</v>
      </c>
      <c r="D2466" t="str">
        <v>Recent local regulatory policy change may affect approval timeline</v>
      </c>
      <c r="E2466" t="str">
        <v>Low</v>
      </c>
      <c r="F2466" t="str">
        <v>Medium</v>
      </c>
      <c r="G2466" t="str">
        <f>INDEX(Risk_Matrix!$B$2:$D$4,MATCH(E2466,Risk_Matrix!$A$2:$A$4,0),MATCH(F2466,Risk_Matrix!$B$1:$D$1,0))</f>
        <v>Low</v>
      </c>
      <c r="H2466" s="1">
        <v>46100</v>
      </c>
      <c r="I2466" t="str">
        <v>Closed</v>
      </c>
      <c r="J2466" t="str">
        <v>Issue closed out following corrective action</v>
      </c>
      <c r="K2466" t="str">
        <v>Study Start-Up Specialist</v>
      </c>
      <c r="L2466">
        <f>IF(G2466="High",3,IF(G2466="Medium",2,1))</f>
        <v>1</v>
      </c>
    </row>
    <row r="2467">
      <c r="A2467" t="str">
        <v>R-02466</v>
      </c>
      <c r="B2467" t="str">
        <v>S-0411</v>
      </c>
      <c r="C2467" t="str">
        <v>Data Integrity</v>
      </c>
      <c r="D2467" t="str">
        <v>EDC query resolution time above sponsor benchmark historically</v>
      </c>
      <c r="E2467" t="str">
        <v>Low</v>
      </c>
      <c r="F2467" t="str">
        <v>Medium</v>
      </c>
      <c r="G2467" t="str">
        <f>INDEX(Risk_Matrix!$B$2:$D$4,MATCH(E2467,Risk_Matrix!$A$2:$A$4,0),MATCH(F2467,Risk_Matrix!$B$1:$D$1,0))</f>
        <v>Low</v>
      </c>
      <c r="H2467" s="1">
        <v>46186</v>
      </c>
      <c r="I2467" t="str">
        <v>Open</v>
      </c>
      <c r="J2467" t="str">
        <v>Mitigation plan to be defined during site initiation visit</v>
      </c>
      <c r="K2467" t="str">
        <v>Data Management Lead</v>
      </c>
      <c r="L2467">
        <f>IF(G2467="High",3,IF(G2467="Medium",2,1))</f>
        <v>1</v>
      </c>
    </row>
    <row r="2468">
      <c r="A2468" t="str">
        <v>R-02467</v>
      </c>
      <c r="B2468" t="str">
        <v>S-0412</v>
      </c>
      <c r="C2468" t="str">
        <v>Operational</v>
      </c>
      <c r="D2468" t="str">
        <v>Key equipment calibration/certification renewal pending</v>
      </c>
      <c r="E2468" t="str">
        <v>Low</v>
      </c>
      <c r="F2468" t="str">
        <v>Low</v>
      </c>
      <c r="G2468" t="str">
        <f>INDEX(Risk_Matrix!$B$2:$D$4,MATCH(E2468,Risk_Matrix!$A$2:$A$4,0),MATCH(F2468,Risk_Matrix!$B$1:$D$1,0))</f>
        <v>Low</v>
      </c>
      <c r="H2468" s="1">
        <v>46086</v>
      </c>
      <c r="I2468" t="str">
        <v>Closed</v>
      </c>
      <c r="J2468" t="str">
        <v>Issue closed out following corrective action</v>
      </c>
      <c r="K2468" t="str">
        <v>Clinical Ops Manager</v>
      </c>
      <c r="L2468">
        <f>IF(G2468="High",3,IF(G2468="Medium",2,1))</f>
        <v>1</v>
      </c>
    </row>
    <row r="2469">
      <c r="A2469" t="str">
        <v>R-02468</v>
      </c>
      <c r="B2469" t="str">
        <v>S-0412</v>
      </c>
      <c r="C2469" t="str">
        <v>Compliance</v>
      </c>
      <c r="D2469" t="str">
        <v>Informed consent documentation gap flagged in last internal audit</v>
      </c>
      <c r="E2469" t="str">
        <v>Low</v>
      </c>
      <c r="F2469" t="str">
        <v>Low</v>
      </c>
      <c r="G2469" t="str">
        <f>INDEX(Risk_Matrix!$B$2:$D$4,MATCH(E2469,Risk_Matrix!$A$2:$A$4,0),MATCH(F2469,Risk_Matrix!$B$1:$D$1,0))</f>
        <v>Low</v>
      </c>
      <c r="H2469" s="1">
        <v>46067</v>
      </c>
      <c r="I2469" t="str">
        <v>Closed</v>
      </c>
      <c r="J2469" t="str">
        <v>Issue closed out following corrective action</v>
      </c>
      <c r="K2469" t="str">
        <v>Data Management Lead</v>
      </c>
      <c r="L2469">
        <f>IF(G2469="High",3,IF(G2469="Medium",2,1))</f>
        <v>1</v>
      </c>
    </row>
    <row r="2470">
      <c r="A2470" t="str">
        <v>R-02469</v>
      </c>
      <c r="B2470" t="str">
        <v>S-0412</v>
      </c>
      <c r="C2470" t="str">
        <v>Enrollment</v>
      </c>
      <c r="D2470" t="str">
        <v>Patient travel distance may affect long-term retention</v>
      </c>
      <c r="E2470" t="str">
        <v>Low</v>
      </c>
      <c r="F2470" t="str">
        <v>Low</v>
      </c>
      <c r="G2470" t="str">
        <f>INDEX(Risk_Matrix!$B$2:$D$4,MATCH(E2470,Risk_Matrix!$A$2:$A$4,0),MATCH(F2470,Risk_Matrix!$B$1:$D$1,0))</f>
        <v>Low</v>
      </c>
      <c r="H2470" s="1">
        <v>46158</v>
      </c>
      <c r="I2470" t="str">
        <v>Open</v>
      </c>
      <c r="J2470" t="str">
        <v>Action plan pending sponsor/site review</v>
      </c>
      <c r="K2470" t="str">
        <v>Study Start-Up Specialist</v>
      </c>
      <c r="L2470">
        <f>IF(G2470="High",3,IF(G2470="Medium",2,1))</f>
        <v>1</v>
      </c>
    </row>
    <row r="2471">
      <c r="A2471" t="str">
        <v>R-02470</v>
      </c>
      <c r="B2471" t="str">
        <v>S-0412</v>
      </c>
      <c r="C2471" t="str">
        <v>Competitive</v>
      </c>
      <c r="D2471" t="str">
        <v>One or more competing trials recruiting the same indication nearby</v>
      </c>
      <c r="E2471" t="str">
        <v>Medium</v>
      </c>
      <c r="F2471" t="str">
        <v>High</v>
      </c>
      <c r="G2471" t="str">
        <f>INDEX(Risk_Matrix!$B$2:$D$4,MATCH(E2471,Risk_Matrix!$A$2:$A$4,0),MATCH(F2471,Risk_Matrix!$B$1:$D$1,0))</f>
        <v>High</v>
      </c>
      <c r="H2471" s="1">
        <v>46153</v>
      </c>
      <c r="I2471" t="str">
        <v>Open</v>
      </c>
      <c r="J2471" t="str">
        <v>Action plan pending sponsor/site review</v>
      </c>
      <c r="K2471" t="str">
        <v>Clinical Ops Manager</v>
      </c>
      <c r="L2471">
        <f>IF(G2471="High",3,IF(G2471="Medium",2,1))</f>
        <v>3</v>
      </c>
    </row>
    <row r="2472">
      <c r="A2472" t="str">
        <v>R-02471</v>
      </c>
      <c r="B2472" t="str">
        <v>S-0412</v>
      </c>
      <c r="C2472" t="str">
        <v>Regulatory</v>
      </c>
      <c r="D2472" t="str">
        <v>Local ethics committee review queue longer than regional average</v>
      </c>
      <c r="E2472" t="str">
        <v>Medium</v>
      </c>
      <c r="F2472" t="str">
        <v>Low</v>
      </c>
      <c r="G2472" t="str">
        <f>INDEX(Risk_Matrix!$B$2:$D$4,MATCH(E2472,Risk_Matrix!$A$2:$A$4,0),MATCH(F2472,Risk_Matrix!$B$1:$D$1,0))</f>
        <v>Low</v>
      </c>
      <c r="H2472" s="1">
        <v>46176</v>
      </c>
      <c r="I2472" t="str">
        <v>Mitigated</v>
      </c>
      <c r="J2472" t="str">
        <v>Mitigation actions completed; residual risk accepted</v>
      </c>
      <c r="K2472" t="str">
        <v>Regulatory Affairs Lead</v>
      </c>
      <c r="L2472">
        <f>IF(G2472="High",3,IF(G2472="Medium",2,1))</f>
        <v>1</v>
      </c>
    </row>
    <row r="2473">
      <c r="A2473" t="str">
        <v>R-02472</v>
      </c>
      <c r="B2473" t="str">
        <v>S-0412</v>
      </c>
      <c r="C2473" t="str">
        <v>Data Integrity</v>
      </c>
      <c r="D2473" t="str">
        <v>EDC query resolution time above sponsor benchmark historically</v>
      </c>
      <c r="E2473" t="str">
        <v>Low</v>
      </c>
      <c r="F2473" t="str">
        <v>Low</v>
      </c>
      <c r="G2473" t="str">
        <f>INDEX(Risk_Matrix!$B$2:$D$4,MATCH(E2473,Risk_Matrix!$A$2:$A$4,0),MATCH(F2473,Risk_Matrix!$B$1:$D$1,0))</f>
        <v>Low</v>
      </c>
      <c r="H2473" s="1">
        <v>46061</v>
      </c>
      <c r="I2473" t="str">
        <v>Monitoring</v>
      </c>
      <c r="J2473" t="str">
        <v>Under active monitoring; escalate if trend worsens</v>
      </c>
      <c r="K2473" t="str">
        <v>Data Management Lead</v>
      </c>
      <c r="L2473">
        <f>IF(G2473="High",3,IF(G2473="Medium",2,1))</f>
        <v>1</v>
      </c>
    </row>
    <row r="2474">
      <c r="A2474" t="str">
        <v>R-02473</v>
      </c>
      <c r="B2474" t="str">
        <v>S-0413</v>
      </c>
      <c r="C2474" t="str">
        <v>Operational</v>
      </c>
      <c r="D2474" t="str">
        <v>Backup power/generator certification not yet confirmed</v>
      </c>
      <c r="E2474" t="str">
        <v>Medium</v>
      </c>
      <c r="F2474" t="str">
        <v>Low</v>
      </c>
      <c r="G2474" t="str">
        <f>INDEX(Risk_Matrix!$B$2:$D$4,MATCH(E2474,Risk_Matrix!$A$2:$A$4,0),MATCH(F2474,Risk_Matrix!$B$1:$D$1,0))</f>
        <v>Low</v>
      </c>
      <c r="H2474" s="1">
        <v>46220</v>
      </c>
      <c r="I2474" t="str">
        <v>Mitigated</v>
      </c>
      <c r="J2474" t="str">
        <v>Corrective action implemented; monitored at next visit</v>
      </c>
      <c r="K2474" t="str">
        <v>Clinical Ops Manager</v>
      </c>
      <c r="L2474">
        <f>IF(G2474="High",3,IF(G2474="Medium",2,1))</f>
        <v>1</v>
      </c>
    </row>
    <row r="2475">
      <c r="A2475" t="str">
        <v>R-02474</v>
      </c>
      <c r="B2475" t="str">
        <v>S-0413</v>
      </c>
      <c r="C2475" t="str">
        <v>Compliance</v>
      </c>
      <c r="D2475" t="str">
        <v>GCP refresher training overdue for part of site staff</v>
      </c>
      <c r="E2475" t="str">
        <v>Low</v>
      </c>
      <c r="F2475" t="str">
        <v>Medium</v>
      </c>
      <c r="G2475" t="str">
        <f>INDEX(Risk_Matrix!$B$2:$D$4,MATCH(E2475,Risk_Matrix!$A$2:$A$4,0),MATCH(F2475,Risk_Matrix!$B$1:$D$1,0))</f>
        <v>Low</v>
      </c>
      <c r="H2475" s="1">
        <v>46214</v>
      </c>
      <c r="I2475" t="str">
        <v>Closed</v>
      </c>
      <c r="J2475" t="str">
        <v>Resolved; no further action required</v>
      </c>
      <c r="K2475" t="str">
        <v>Data Management Lead</v>
      </c>
      <c r="L2475">
        <f>IF(G2475="High",3,IF(G2475="Medium",2,1))</f>
        <v>1</v>
      </c>
    </row>
    <row r="2476">
      <c r="A2476" t="str">
        <v>R-02475</v>
      </c>
      <c r="B2476" t="str">
        <v>S-0413</v>
      </c>
      <c r="C2476" t="str">
        <v>Enrollment</v>
      </c>
      <c r="D2476" t="str">
        <v>Screen failure rate above regional average in past studies</v>
      </c>
      <c r="E2476" t="str">
        <v>High</v>
      </c>
      <c r="F2476" t="str">
        <v>Low</v>
      </c>
      <c r="G2476" t="str">
        <f>INDEX(Risk_Matrix!$B$2:$D$4,MATCH(E2476,Risk_Matrix!$A$2:$A$4,0),MATCH(F2476,Risk_Matrix!$B$1:$D$1,0))</f>
        <v>Medium</v>
      </c>
      <c r="H2476" s="1">
        <v>46181</v>
      </c>
      <c r="I2476" t="str">
        <v>Open</v>
      </c>
      <c r="J2476" t="str">
        <v>Action plan pending sponsor/site review</v>
      </c>
      <c r="K2476" t="str">
        <v>Site Feasibility Lead</v>
      </c>
      <c r="L2476">
        <f>IF(G2476="High",3,IF(G2476="Medium",2,1))</f>
        <v>2</v>
      </c>
    </row>
    <row r="2477">
      <c r="A2477" t="str">
        <v>R-02476</v>
      </c>
      <c r="B2477" t="str">
        <v>S-0413</v>
      </c>
      <c r="C2477" t="str">
        <v>Competitive</v>
      </c>
      <c r="D2477" t="str">
        <v>Shared patient pool with an adjacent high-volume site</v>
      </c>
      <c r="E2477" t="str">
        <v>Medium</v>
      </c>
      <c r="F2477" t="str">
        <v>Medium</v>
      </c>
      <c r="G2477" t="str">
        <f>INDEX(Risk_Matrix!$B$2:$D$4,MATCH(E2477,Risk_Matrix!$A$2:$A$4,0),MATCH(F2477,Risk_Matrix!$B$1:$D$1,0))</f>
        <v>Medium</v>
      </c>
      <c r="H2477" s="1">
        <v>46237</v>
      </c>
      <c r="I2477" t="str">
        <v>Open</v>
      </c>
      <c r="J2477" t="str">
        <v>Mitigation plan to be defined during site initiation visit</v>
      </c>
      <c r="K2477" t="str">
        <v>Clinical Ops Manager</v>
      </c>
      <c r="L2477">
        <f>IF(G2477="High",3,IF(G2477="Medium",2,1))</f>
        <v>2</v>
      </c>
    </row>
    <row r="2478">
      <c r="A2478" t="str">
        <v>R-02477</v>
      </c>
      <c r="B2478" t="str">
        <v>S-0413</v>
      </c>
      <c r="C2478" t="str">
        <v>Regulatory</v>
      </c>
      <c r="D2478" t="str">
        <v>Local ethics committee review queue longer than regional average</v>
      </c>
      <c r="E2478" t="str">
        <v>Medium</v>
      </c>
      <c r="F2478" t="str">
        <v>High</v>
      </c>
      <c r="G2478" t="str">
        <f>INDEX(Risk_Matrix!$B$2:$D$4,MATCH(E2478,Risk_Matrix!$A$2:$A$4,0),MATCH(F2478,Risk_Matrix!$B$1:$D$1,0))</f>
        <v>High</v>
      </c>
      <c r="H2478" s="1">
        <v>46181</v>
      </c>
      <c r="I2478" t="str">
        <v>Open</v>
      </c>
      <c r="J2478" t="str">
        <v>Action plan pending sponsor/site review</v>
      </c>
      <c r="K2478" t="str">
        <v>Regulatory Affairs Lead</v>
      </c>
      <c r="L2478">
        <f>IF(G2478="High",3,IF(G2478="Medium",2,1))</f>
        <v>3</v>
      </c>
    </row>
    <row r="2479">
      <c r="A2479" t="str">
        <v>R-02478</v>
      </c>
      <c r="B2479" t="str">
        <v>S-0413</v>
      </c>
      <c r="C2479" t="str">
        <v>Data Integrity</v>
      </c>
      <c r="D2479" t="str">
        <v>EDC query resolution time above sponsor benchmark historically</v>
      </c>
      <c r="E2479" t="str">
        <v>Medium</v>
      </c>
      <c r="F2479" t="str">
        <v>Medium</v>
      </c>
      <c r="G2479" t="str">
        <f>INDEX(Risk_Matrix!$B$2:$D$4,MATCH(E2479,Risk_Matrix!$A$2:$A$4,0),MATCH(F2479,Risk_Matrix!$B$1:$D$1,0))</f>
        <v>Medium</v>
      </c>
      <c r="H2479" s="1">
        <v>46193</v>
      </c>
      <c r="I2479" t="str">
        <v>Open</v>
      </c>
      <c r="J2479" t="str">
        <v>Mitigation plan to be defined during site initiation visit</v>
      </c>
      <c r="K2479" t="str">
        <v>Data Management Lead</v>
      </c>
      <c r="L2479">
        <f>IF(G2479="High",3,IF(G2479="Medium",2,1))</f>
        <v>2</v>
      </c>
    </row>
    <row r="2480">
      <c r="A2480" t="str">
        <v>R-02479</v>
      </c>
      <c r="B2480" t="str">
        <v>S-0414</v>
      </c>
      <c r="C2480" t="str">
        <v>Operational</v>
      </c>
      <c r="D2480" t="str">
        <v>Key equipment calibration/certification renewal pending</v>
      </c>
      <c r="E2480" t="str">
        <v>Low</v>
      </c>
      <c r="F2480" t="str">
        <v>Medium</v>
      </c>
      <c r="G2480" t="str">
        <f>INDEX(Risk_Matrix!$B$2:$D$4,MATCH(E2480,Risk_Matrix!$A$2:$A$4,0),MATCH(F2480,Risk_Matrix!$B$1:$D$1,0))</f>
        <v>Low</v>
      </c>
      <c r="H2480" s="1">
        <v>46074</v>
      </c>
      <c r="I2480" t="str">
        <v>Monitoring</v>
      </c>
      <c r="J2480" t="str">
        <v>Tracking indicator reviewed at each monitoring visit</v>
      </c>
      <c r="K2480" t="str">
        <v>Clinical Ops Manager</v>
      </c>
      <c r="L2480">
        <f>IF(G2480="High",3,IF(G2480="Medium",2,1))</f>
        <v>1</v>
      </c>
    </row>
    <row r="2481">
      <c r="A2481" t="str">
        <v>R-02480</v>
      </c>
      <c r="B2481" t="str">
        <v>S-0414</v>
      </c>
      <c r="C2481" t="str">
        <v>Compliance</v>
      </c>
      <c r="D2481" t="str">
        <v>GCP refresher training overdue for part of site staff</v>
      </c>
      <c r="E2481" t="str">
        <v>Low</v>
      </c>
      <c r="F2481" t="str">
        <v>Low</v>
      </c>
      <c r="G2481" t="str">
        <f>INDEX(Risk_Matrix!$B$2:$D$4,MATCH(E2481,Risk_Matrix!$A$2:$A$4,0),MATCH(F2481,Risk_Matrix!$B$1:$D$1,0))</f>
        <v>Low</v>
      </c>
      <c r="H2481" s="1">
        <v>46124</v>
      </c>
      <c r="I2481" t="str">
        <v>Mitigated</v>
      </c>
      <c r="J2481" t="str">
        <v>Mitigation actions completed; residual risk accepted</v>
      </c>
      <c r="K2481" t="str">
        <v>Regulatory Affairs Lead</v>
      </c>
      <c r="L2481">
        <f>IF(G2481="High",3,IF(G2481="Medium",2,1))</f>
        <v>1</v>
      </c>
    </row>
    <row r="2482">
      <c r="A2482" t="str">
        <v>R-02481</v>
      </c>
      <c r="B2482" t="str">
        <v>S-0414</v>
      </c>
      <c r="C2482" t="str">
        <v>Enrollment</v>
      </c>
      <c r="D2482" t="str">
        <v>Patient travel distance may affect long-term retention</v>
      </c>
      <c r="E2482" t="str">
        <v>Medium</v>
      </c>
      <c r="F2482" t="str">
        <v>Medium</v>
      </c>
      <c r="G2482" t="str">
        <f>INDEX(Risk_Matrix!$B$2:$D$4,MATCH(E2482,Risk_Matrix!$A$2:$A$4,0),MATCH(F2482,Risk_Matrix!$B$1:$D$1,0))</f>
        <v>Medium</v>
      </c>
      <c r="H2482" s="1">
        <v>46074</v>
      </c>
      <c r="I2482" t="str">
        <v>Monitoring</v>
      </c>
      <c r="J2482" t="str">
        <v>Under active monitoring; escalate if trend worsens</v>
      </c>
      <c r="K2482" t="str">
        <v>Site Feasibility Lead</v>
      </c>
      <c r="L2482">
        <f>IF(G2482="High",3,IF(G2482="Medium",2,1))</f>
        <v>2</v>
      </c>
    </row>
    <row r="2483">
      <c r="A2483" t="str">
        <v>R-02482</v>
      </c>
      <c r="B2483" t="str">
        <v>S-0414</v>
      </c>
      <c r="C2483" t="str">
        <v>Competitive</v>
      </c>
      <c r="D2483" t="str">
        <v>Shared patient pool with an adjacent high-volume site</v>
      </c>
      <c r="E2483" t="str">
        <v>High</v>
      </c>
      <c r="F2483" t="str">
        <v>High</v>
      </c>
      <c r="G2483" t="str">
        <f>INDEX(Risk_Matrix!$B$2:$D$4,MATCH(E2483,Risk_Matrix!$A$2:$A$4,0),MATCH(F2483,Risk_Matrix!$B$1:$D$1,0))</f>
        <v>High</v>
      </c>
      <c r="H2483" s="1">
        <v>46205</v>
      </c>
      <c r="I2483" t="str">
        <v>Open</v>
      </c>
      <c r="J2483" t="str">
        <v>Mitigation plan to be defined during site initiation visit</v>
      </c>
      <c r="K2483" t="str">
        <v>Regulatory Affairs Lead</v>
      </c>
      <c r="L2483">
        <f>IF(G2483="High",3,IF(G2483="Medium",2,1))</f>
        <v>3</v>
      </c>
    </row>
    <row r="2484">
      <c r="A2484" t="str">
        <v>R-02483</v>
      </c>
      <c r="B2484" t="str">
        <v>S-0414</v>
      </c>
      <c r="C2484" t="str">
        <v>Regulatory</v>
      </c>
      <c r="D2484" t="str">
        <v>Recent local regulatory policy change may affect approval timeline</v>
      </c>
      <c r="E2484" t="str">
        <v>Medium</v>
      </c>
      <c r="F2484" t="str">
        <v>Medium</v>
      </c>
      <c r="G2484" t="str">
        <f>INDEX(Risk_Matrix!$B$2:$D$4,MATCH(E2484,Risk_Matrix!$A$2:$A$4,0),MATCH(F2484,Risk_Matrix!$B$1:$D$1,0))</f>
        <v>Medium</v>
      </c>
      <c r="H2484" s="1">
        <v>46081</v>
      </c>
      <c r="I2484" t="str">
        <v>Closed</v>
      </c>
      <c r="J2484" t="str">
        <v>Issue closed out following corrective action</v>
      </c>
      <c r="K2484" t="str">
        <v>Regulatory Affairs Lead</v>
      </c>
      <c r="L2484">
        <f>IF(G2484="High",3,IF(G2484="Medium",2,1))</f>
        <v>2</v>
      </c>
    </row>
    <row r="2485">
      <c r="A2485" t="str">
        <v>R-02484</v>
      </c>
      <c r="B2485" t="str">
        <v>S-0414</v>
      </c>
      <c r="C2485" t="str">
        <v>Data Integrity</v>
      </c>
      <c r="D2485" t="str">
        <v>Source data verification gap flagged in a previous monitoring visit</v>
      </c>
      <c r="E2485" t="str">
        <v>Low</v>
      </c>
      <c r="F2485" t="str">
        <v>Medium</v>
      </c>
      <c r="G2485" t="str">
        <f>INDEX(Risk_Matrix!$B$2:$D$4,MATCH(E2485,Risk_Matrix!$A$2:$A$4,0),MATCH(F2485,Risk_Matrix!$B$1:$D$1,0))</f>
        <v>Low</v>
      </c>
      <c r="H2485" s="1">
        <v>46220</v>
      </c>
      <c r="I2485" t="str">
        <v>Open</v>
      </c>
      <c r="J2485" t="str">
        <v>Action plan pending sponsor/site review</v>
      </c>
      <c r="K2485" t="str">
        <v>Data Management Lead</v>
      </c>
      <c r="L2485">
        <f>IF(G2485="High",3,IF(G2485="Medium",2,1))</f>
        <v>1</v>
      </c>
    </row>
    <row r="2486">
      <c r="A2486" t="str">
        <v>R-02485</v>
      </c>
      <c r="B2486" t="str">
        <v>S-0415</v>
      </c>
      <c r="C2486" t="str">
        <v>Operational</v>
      </c>
      <c r="D2486" t="str">
        <v>Backup power/generator certification not yet confirmed</v>
      </c>
      <c r="E2486" t="str">
        <v>Low</v>
      </c>
      <c r="F2486" t="str">
        <v>Low</v>
      </c>
      <c r="G2486" t="str">
        <f>INDEX(Risk_Matrix!$B$2:$D$4,MATCH(E2486,Risk_Matrix!$A$2:$A$4,0),MATCH(F2486,Risk_Matrix!$B$1:$D$1,0))</f>
        <v>Low</v>
      </c>
      <c r="H2486" s="1">
        <v>46086</v>
      </c>
      <c r="I2486" t="str">
        <v>Monitoring</v>
      </c>
      <c r="J2486" t="str">
        <v>Tracking indicator reviewed at each monitoring visit</v>
      </c>
      <c r="K2486" t="str">
        <v>Site Feasibility Lead</v>
      </c>
      <c r="L2486">
        <f>IF(G2486="High",3,IF(G2486="Medium",2,1))</f>
        <v>1</v>
      </c>
    </row>
    <row r="2487">
      <c r="A2487" t="str">
        <v>R-02486</v>
      </c>
      <c r="B2487" t="str">
        <v>S-0415</v>
      </c>
      <c r="C2487" t="str">
        <v>Compliance</v>
      </c>
      <c r="D2487" t="str">
        <v>GCP refresher training overdue for part of site staff</v>
      </c>
      <c r="E2487" t="str">
        <v>Low</v>
      </c>
      <c r="F2487" t="str">
        <v>Low</v>
      </c>
      <c r="G2487" t="str">
        <f>INDEX(Risk_Matrix!$B$2:$D$4,MATCH(E2487,Risk_Matrix!$A$2:$A$4,0),MATCH(F2487,Risk_Matrix!$B$1:$D$1,0))</f>
        <v>Low</v>
      </c>
      <c r="H2487" s="1">
        <v>46222</v>
      </c>
      <c r="I2487" t="str">
        <v>Mitigated</v>
      </c>
      <c r="J2487" t="str">
        <v>Corrective action implemented; monitored at next visit</v>
      </c>
      <c r="K2487" t="str">
        <v>Regulatory Affairs Lead</v>
      </c>
      <c r="L2487">
        <f>IF(G2487="High",3,IF(G2487="Medium",2,1))</f>
        <v>1</v>
      </c>
    </row>
    <row r="2488">
      <c r="A2488" t="str">
        <v>R-02487</v>
      </c>
      <c r="B2488" t="str">
        <v>S-0415</v>
      </c>
      <c r="C2488" t="str">
        <v>Enrollment</v>
      </c>
      <c r="D2488" t="str">
        <v>Patient travel distance may affect long-term retention</v>
      </c>
      <c r="E2488" t="str">
        <v>Medium</v>
      </c>
      <c r="F2488" t="str">
        <v>High</v>
      </c>
      <c r="G2488" t="str">
        <f>INDEX(Risk_Matrix!$B$2:$D$4,MATCH(E2488,Risk_Matrix!$A$2:$A$4,0),MATCH(F2488,Risk_Matrix!$B$1:$D$1,0))</f>
        <v>High</v>
      </c>
      <c r="H2488" s="1">
        <v>46224</v>
      </c>
      <c r="I2488" t="str">
        <v>Open</v>
      </c>
      <c r="J2488" t="str">
        <v>Mitigation plan to be defined during site initiation visit</v>
      </c>
      <c r="K2488" t="str">
        <v>Study Start-Up Specialist</v>
      </c>
      <c r="L2488">
        <f>IF(G2488="High",3,IF(G2488="Medium",2,1))</f>
        <v>3</v>
      </c>
    </row>
    <row r="2489">
      <c r="A2489" t="str">
        <v>R-02488</v>
      </c>
      <c r="B2489" t="str">
        <v>S-0415</v>
      </c>
      <c r="C2489" t="str">
        <v>Competitive</v>
      </c>
      <c r="D2489" t="str">
        <v>Shared patient pool with an adjacent high-volume site</v>
      </c>
      <c r="E2489" t="str">
        <v>Low</v>
      </c>
      <c r="F2489" t="str">
        <v>Medium</v>
      </c>
      <c r="G2489" t="str">
        <f>INDEX(Risk_Matrix!$B$2:$D$4,MATCH(E2489,Risk_Matrix!$A$2:$A$4,0),MATCH(F2489,Risk_Matrix!$B$1:$D$1,0))</f>
        <v>Low</v>
      </c>
      <c r="H2489" s="1">
        <v>46184</v>
      </c>
      <c r="I2489" t="str">
        <v>Mitigated</v>
      </c>
      <c r="J2489" t="str">
        <v>Corrective action implemented; monitored at next visit</v>
      </c>
      <c r="K2489" t="str">
        <v>Clinical Ops Manager</v>
      </c>
      <c r="L2489">
        <f>IF(G2489="High",3,IF(G2489="Medium",2,1))</f>
        <v>1</v>
      </c>
    </row>
    <row r="2490">
      <c r="A2490" t="str">
        <v>R-02489</v>
      </c>
      <c r="B2490" t="str">
        <v>S-0415</v>
      </c>
      <c r="C2490" t="str">
        <v>Regulatory</v>
      </c>
      <c r="D2490" t="str">
        <v>Recent local regulatory policy change may affect approval timeline</v>
      </c>
      <c r="E2490" t="str">
        <v>Low</v>
      </c>
      <c r="F2490" t="str">
        <v>Low</v>
      </c>
      <c r="G2490" t="str">
        <f>INDEX(Risk_Matrix!$B$2:$D$4,MATCH(E2490,Risk_Matrix!$A$2:$A$4,0),MATCH(F2490,Risk_Matrix!$B$1:$D$1,0))</f>
        <v>Low</v>
      </c>
      <c r="H2490" s="1">
        <v>46165</v>
      </c>
      <c r="I2490" t="str">
        <v>Open</v>
      </c>
      <c r="J2490" t="str">
        <v>Action plan pending sponsor/site review</v>
      </c>
      <c r="K2490" t="str">
        <v>Regulatory Affairs Lead</v>
      </c>
      <c r="L2490">
        <f>IF(G2490="High",3,IF(G2490="Medium",2,1))</f>
        <v>1</v>
      </c>
    </row>
    <row r="2491">
      <c r="A2491" t="str">
        <v>R-02490</v>
      </c>
      <c r="B2491" t="str">
        <v>S-0415</v>
      </c>
      <c r="C2491" t="str">
        <v>Data Integrity</v>
      </c>
      <c r="D2491" t="str">
        <v>EDC query resolution time above sponsor benchmark historically</v>
      </c>
      <c r="E2491" t="str">
        <v>Low</v>
      </c>
      <c r="F2491" t="str">
        <v>Low</v>
      </c>
      <c r="G2491" t="str">
        <f>INDEX(Risk_Matrix!$B$2:$D$4,MATCH(E2491,Risk_Matrix!$A$2:$A$4,0),MATCH(F2491,Risk_Matrix!$B$1:$D$1,0))</f>
        <v>Low</v>
      </c>
      <c r="H2491" s="1">
        <v>46072</v>
      </c>
      <c r="I2491" t="str">
        <v>Closed</v>
      </c>
      <c r="J2491" t="str">
        <v>Issue closed out following corrective action</v>
      </c>
      <c r="K2491" t="str">
        <v>Data Management Lead</v>
      </c>
      <c r="L2491">
        <f>IF(G2491="High",3,IF(G2491="Medium",2,1))</f>
        <v>1</v>
      </c>
    </row>
    <row r="2492">
      <c r="A2492" t="str">
        <v>R-02491</v>
      </c>
      <c r="B2492" t="str">
        <v>S-0416</v>
      </c>
      <c r="C2492" t="str">
        <v>Operational</v>
      </c>
      <c r="D2492" t="str">
        <v>Backup power/generator certification not yet confirmed</v>
      </c>
      <c r="E2492" t="str">
        <v>Low</v>
      </c>
      <c r="F2492" t="str">
        <v>Low</v>
      </c>
      <c r="G2492" t="str">
        <f>INDEX(Risk_Matrix!$B$2:$D$4,MATCH(E2492,Risk_Matrix!$A$2:$A$4,0),MATCH(F2492,Risk_Matrix!$B$1:$D$1,0))</f>
        <v>Low</v>
      </c>
      <c r="H2492" s="1">
        <v>46212</v>
      </c>
      <c r="I2492" t="str">
        <v>Monitoring</v>
      </c>
      <c r="J2492" t="str">
        <v>Under active monitoring; escalate if trend worsens</v>
      </c>
      <c r="K2492" t="str">
        <v>Clinical Ops Manager</v>
      </c>
      <c r="L2492">
        <f>IF(G2492="High",3,IF(G2492="Medium",2,1))</f>
        <v>1</v>
      </c>
    </row>
    <row r="2493">
      <c r="A2493" t="str">
        <v>R-02492</v>
      </c>
      <c r="B2493" t="str">
        <v>S-0416</v>
      </c>
      <c r="C2493" t="str">
        <v>Compliance</v>
      </c>
      <c r="D2493" t="str">
        <v>Informed consent documentation gap flagged in last internal audit</v>
      </c>
      <c r="E2493" t="str">
        <v>Medium</v>
      </c>
      <c r="F2493" t="str">
        <v>High</v>
      </c>
      <c r="G2493" t="str">
        <f>INDEX(Risk_Matrix!$B$2:$D$4,MATCH(E2493,Risk_Matrix!$A$2:$A$4,0),MATCH(F2493,Risk_Matrix!$B$1:$D$1,0))</f>
        <v>High</v>
      </c>
      <c r="H2493" s="1">
        <v>46188</v>
      </c>
      <c r="I2493" t="str">
        <v>Open</v>
      </c>
      <c r="J2493" t="str">
        <v>Mitigation plan to be defined during site initiation visit</v>
      </c>
      <c r="K2493" t="str">
        <v>Regulatory Affairs Lead</v>
      </c>
      <c r="L2493">
        <f>IF(G2493="High",3,IF(G2493="Medium",2,1))</f>
        <v>3</v>
      </c>
    </row>
    <row r="2494">
      <c r="A2494" t="str">
        <v>R-02493</v>
      </c>
      <c r="B2494" t="str">
        <v>S-0416</v>
      </c>
      <c r="C2494" t="str">
        <v>Enrollment</v>
      </c>
      <c r="D2494" t="str">
        <v>Patient travel distance may affect long-term retention</v>
      </c>
      <c r="E2494" t="str">
        <v>Medium</v>
      </c>
      <c r="F2494" t="str">
        <v>Medium</v>
      </c>
      <c r="G2494" t="str">
        <f>INDEX(Risk_Matrix!$B$2:$D$4,MATCH(E2494,Risk_Matrix!$A$2:$A$4,0),MATCH(F2494,Risk_Matrix!$B$1:$D$1,0))</f>
        <v>Medium</v>
      </c>
      <c r="H2494" s="1">
        <v>46213</v>
      </c>
      <c r="I2494" t="str">
        <v>Open</v>
      </c>
      <c r="J2494" t="str">
        <v>Mitigation plan to be defined during site initiation visit</v>
      </c>
      <c r="K2494" t="str">
        <v>Study Start-Up Specialist</v>
      </c>
      <c r="L2494">
        <f>IF(G2494="High",3,IF(G2494="Medium",2,1))</f>
        <v>2</v>
      </c>
    </row>
    <row r="2495">
      <c r="A2495" t="str">
        <v>R-02494</v>
      </c>
      <c r="B2495" t="str">
        <v>S-0416</v>
      </c>
      <c r="C2495" t="str">
        <v>Competitive</v>
      </c>
      <c r="D2495" t="str">
        <v>One or more competing trials recruiting the same indication nearby</v>
      </c>
      <c r="E2495" t="str">
        <v>High</v>
      </c>
      <c r="F2495" t="str">
        <v>High</v>
      </c>
      <c r="G2495" t="str">
        <f>INDEX(Risk_Matrix!$B$2:$D$4,MATCH(E2495,Risk_Matrix!$A$2:$A$4,0),MATCH(F2495,Risk_Matrix!$B$1:$D$1,0))</f>
        <v>High</v>
      </c>
      <c r="H2495" s="1">
        <v>46221</v>
      </c>
      <c r="I2495" t="str">
        <v>Open</v>
      </c>
      <c r="J2495" t="str">
        <v>Mitigation plan to be defined during site initiation visit</v>
      </c>
      <c r="K2495" t="str">
        <v>Regulatory Affairs Lead</v>
      </c>
      <c r="L2495">
        <f>IF(G2495="High",3,IF(G2495="Medium",2,1))</f>
        <v>3</v>
      </c>
    </row>
    <row r="2496">
      <c r="A2496" t="str">
        <v>R-02495</v>
      </c>
      <c r="B2496" t="str">
        <v>S-0416</v>
      </c>
      <c r="C2496" t="str">
        <v>Regulatory</v>
      </c>
      <c r="D2496" t="str">
        <v>Local ethics committee review queue longer than regional average</v>
      </c>
      <c r="E2496" t="str">
        <v>Low</v>
      </c>
      <c r="F2496" t="str">
        <v>Medium</v>
      </c>
      <c r="G2496" t="str">
        <f>INDEX(Risk_Matrix!$B$2:$D$4,MATCH(E2496,Risk_Matrix!$A$2:$A$4,0),MATCH(F2496,Risk_Matrix!$B$1:$D$1,0))</f>
        <v>Low</v>
      </c>
      <c r="H2496" s="1">
        <v>46101</v>
      </c>
      <c r="I2496" t="str">
        <v>Closed</v>
      </c>
      <c r="J2496" t="str">
        <v>Resolved; no further action required</v>
      </c>
      <c r="K2496" t="str">
        <v>Regulatory Affairs Lead</v>
      </c>
      <c r="L2496">
        <f>IF(G2496="High",3,IF(G2496="Medium",2,1))</f>
        <v>1</v>
      </c>
    </row>
    <row r="2497">
      <c r="A2497" t="str">
        <v>R-02496</v>
      </c>
      <c r="B2497" t="str">
        <v>S-0416</v>
      </c>
      <c r="C2497" t="str">
        <v>Data Integrity</v>
      </c>
      <c r="D2497" t="str">
        <v>EDC query resolution time above sponsor benchmark historically</v>
      </c>
      <c r="E2497" t="str">
        <v>High</v>
      </c>
      <c r="F2497" t="str">
        <v>High</v>
      </c>
      <c r="G2497" t="str">
        <f>INDEX(Risk_Matrix!$B$2:$D$4,MATCH(E2497,Risk_Matrix!$A$2:$A$4,0),MATCH(F2497,Risk_Matrix!$B$1:$D$1,0))</f>
        <v>High</v>
      </c>
      <c r="H2497" s="1">
        <v>46117</v>
      </c>
      <c r="I2497" t="str">
        <v>Monitoring</v>
      </c>
      <c r="J2497" t="str">
        <v>Tracking indicator reviewed at each monitoring visit</v>
      </c>
      <c r="K2497" t="str">
        <v>Data Management Lead</v>
      </c>
      <c r="L2497">
        <f>IF(G2497="High",3,IF(G2497="Medium",2,1))</f>
        <v>3</v>
      </c>
    </row>
    <row r="2498">
      <c r="A2498" t="str">
        <v>R-02497</v>
      </c>
      <c r="B2498" t="str">
        <v>S-0417</v>
      </c>
      <c r="C2498" t="str">
        <v>Operational</v>
      </c>
      <c r="D2498" t="str">
        <v>Key equipment calibration/certification renewal pending</v>
      </c>
      <c r="E2498" t="str">
        <v>Medium</v>
      </c>
      <c r="F2498" t="str">
        <v>Low</v>
      </c>
      <c r="G2498" t="str">
        <f>INDEX(Risk_Matrix!$B$2:$D$4,MATCH(E2498,Risk_Matrix!$A$2:$A$4,0),MATCH(F2498,Risk_Matrix!$B$1:$D$1,0))</f>
        <v>Low</v>
      </c>
      <c r="H2498" s="1">
        <v>46189</v>
      </c>
      <c r="I2498" t="str">
        <v>Mitigated</v>
      </c>
      <c r="J2498" t="str">
        <v>Mitigation actions completed; residual risk accepted</v>
      </c>
      <c r="K2498" t="str">
        <v>Clinical Ops Manager</v>
      </c>
      <c r="L2498">
        <f>IF(G2498="High",3,IF(G2498="Medium",2,1))</f>
        <v>1</v>
      </c>
    </row>
    <row r="2499">
      <c r="A2499" t="str">
        <v>R-02498</v>
      </c>
      <c r="B2499" t="str">
        <v>S-0417</v>
      </c>
      <c r="C2499" t="str">
        <v>Compliance</v>
      </c>
      <c r="D2499" t="str">
        <v>GCP refresher training overdue for part of site staff</v>
      </c>
      <c r="E2499" t="str">
        <v>Medium</v>
      </c>
      <c r="F2499" t="str">
        <v>Low</v>
      </c>
      <c r="G2499" t="str">
        <f>INDEX(Risk_Matrix!$B$2:$D$4,MATCH(E2499,Risk_Matrix!$A$2:$A$4,0),MATCH(F2499,Risk_Matrix!$B$1:$D$1,0))</f>
        <v>Low</v>
      </c>
      <c r="H2499" s="1">
        <v>46191</v>
      </c>
      <c r="I2499" t="str">
        <v>Open</v>
      </c>
      <c r="J2499" t="str">
        <v>Action plan pending sponsor/site review</v>
      </c>
      <c r="K2499" t="str">
        <v>Regulatory Affairs Lead</v>
      </c>
      <c r="L2499">
        <f>IF(G2499="High",3,IF(G2499="Medium",2,1))</f>
        <v>1</v>
      </c>
    </row>
    <row r="2500">
      <c r="A2500" t="str">
        <v>R-02499</v>
      </c>
      <c r="B2500" t="str">
        <v>S-0417</v>
      </c>
      <c r="C2500" t="str">
        <v>Enrollment</v>
      </c>
      <c r="D2500" t="str">
        <v>Referral pipeline narrower than target eligible population</v>
      </c>
      <c r="E2500" t="str">
        <v>Low</v>
      </c>
      <c r="F2500" t="str">
        <v>Low</v>
      </c>
      <c r="G2500" t="str">
        <f>INDEX(Risk_Matrix!$B$2:$D$4,MATCH(E2500,Risk_Matrix!$A$2:$A$4,0),MATCH(F2500,Risk_Matrix!$B$1:$D$1,0))</f>
        <v>Low</v>
      </c>
      <c r="H2500" s="1">
        <v>46103</v>
      </c>
      <c r="I2500" t="str">
        <v>Closed</v>
      </c>
      <c r="J2500" t="str">
        <v>Issue closed out following corrective action</v>
      </c>
      <c r="K2500" t="str">
        <v>Study Start-Up Specialist</v>
      </c>
      <c r="L2500">
        <f>IF(G2500="High",3,IF(G2500="Medium",2,1))</f>
        <v>1</v>
      </c>
    </row>
    <row r="2501">
      <c r="A2501" t="str">
        <v>R-02500</v>
      </c>
      <c r="B2501" t="str">
        <v>S-0417</v>
      </c>
      <c r="C2501" t="str">
        <v>Competitive</v>
      </c>
      <c r="D2501" t="str">
        <v>Overlapping investigator commitments across concurrent trials</v>
      </c>
      <c r="E2501" t="str">
        <v>High</v>
      </c>
      <c r="F2501" t="str">
        <v>Medium</v>
      </c>
      <c r="G2501" t="str">
        <f>INDEX(Risk_Matrix!$B$2:$D$4,MATCH(E2501,Risk_Matrix!$A$2:$A$4,0),MATCH(F2501,Risk_Matrix!$B$1:$D$1,0))</f>
        <v>High</v>
      </c>
      <c r="H2501" s="1">
        <v>46134</v>
      </c>
      <c r="I2501" t="str">
        <v>Mitigated</v>
      </c>
      <c r="J2501" t="str">
        <v>Corrective action implemented; monitored at next visit</v>
      </c>
      <c r="K2501" t="str">
        <v>Clinical Ops Manager</v>
      </c>
      <c r="L2501">
        <f>IF(G2501="High",3,IF(G2501="Medium",2,1))</f>
        <v>3</v>
      </c>
    </row>
    <row r="2502">
      <c r="A2502" t="str">
        <v>R-02501</v>
      </c>
      <c r="B2502" t="str">
        <v>S-0417</v>
      </c>
      <c r="C2502" t="str">
        <v>Regulatory</v>
      </c>
      <c r="D2502" t="str">
        <v>Import/customs license renewal pending for investigational product</v>
      </c>
      <c r="E2502" t="str">
        <v>Low</v>
      </c>
      <c r="F2502" t="str">
        <v>Low</v>
      </c>
      <c r="G2502" t="str">
        <f>INDEX(Risk_Matrix!$B$2:$D$4,MATCH(E2502,Risk_Matrix!$A$2:$A$4,0),MATCH(F2502,Risk_Matrix!$B$1:$D$1,0))</f>
        <v>Low</v>
      </c>
      <c r="H2502" s="1">
        <v>46059</v>
      </c>
      <c r="I2502" t="str">
        <v>Monitoring</v>
      </c>
      <c r="J2502" t="str">
        <v>Tracking indicator reviewed at each monitoring visit</v>
      </c>
      <c r="K2502" t="str">
        <v>Regulatory Affairs Lead</v>
      </c>
      <c r="L2502">
        <f>IF(G2502="High",3,IF(G2502="Medium",2,1))</f>
        <v>1</v>
      </c>
    </row>
    <row r="2503">
      <c r="A2503" t="str">
        <v>R-02502</v>
      </c>
      <c r="B2503" t="str">
        <v>S-0417</v>
      </c>
      <c r="C2503" t="str">
        <v>Data Integrity</v>
      </c>
      <c r="D2503" t="str">
        <v>Source data verification gap flagged in a previous monitoring visit</v>
      </c>
      <c r="E2503" t="str">
        <v>High</v>
      </c>
      <c r="F2503" t="str">
        <v>High</v>
      </c>
      <c r="G2503" t="str">
        <f>INDEX(Risk_Matrix!$B$2:$D$4,MATCH(E2503,Risk_Matrix!$A$2:$A$4,0),MATCH(F2503,Risk_Matrix!$B$1:$D$1,0))</f>
        <v>High</v>
      </c>
      <c r="H2503" s="1">
        <v>46234</v>
      </c>
      <c r="I2503" t="str">
        <v>Monitoring</v>
      </c>
      <c r="J2503" t="str">
        <v>Tracking indicator reviewed at each monitoring visit</v>
      </c>
      <c r="K2503" t="str">
        <v>Site Feasibility Lead</v>
      </c>
      <c r="L2503">
        <f>IF(G2503="High",3,IF(G2503="Medium",2,1))</f>
        <v>3</v>
      </c>
    </row>
    <row r="2504">
      <c r="A2504" t="str">
        <v>R-02503</v>
      </c>
      <c r="B2504" t="str">
        <v>S-0418</v>
      </c>
      <c r="C2504" t="str">
        <v>Operational</v>
      </c>
      <c r="D2504" t="str">
        <v>Key equipment calibration/certification renewal pending</v>
      </c>
      <c r="E2504" t="str">
        <v>Low</v>
      </c>
      <c r="F2504" t="str">
        <v>Medium</v>
      </c>
      <c r="G2504" t="str">
        <f>INDEX(Risk_Matrix!$B$2:$D$4,MATCH(E2504,Risk_Matrix!$A$2:$A$4,0),MATCH(F2504,Risk_Matrix!$B$1:$D$1,0))</f>
        <v>Low</v>
      </c>
      <c r="H2504" s="1">
        <v>46169</v>
      </c>
      <c r="I2504" t="str">
        <v>Monitoring</v>
      </c>
      <c r="J2504" t="str">
        <v>Tracking indicator reviewed at each monitoring visit</v>
      </c>
      <c r="K2504" t="str">
        <v>Site Feasibility Lead</v>
      </c>
      <c r="L2504">
        <f>IF(G2504="High",3,IF(G2504="Medium",2,1))</f>
        <v>1</v>
      </c>
    </row>
    <row r="2505">
      <c r="A2505" t="str">
        <v>R-02504</v>
      </c>
      <c r="B2505" t="str">
        <v>S-0418</v>
      </c>
      <c r="C2505" t="str">
        <v>Compliance</v>
      </c>
      <c r="D2505" t="str">
        <v>Prior regulatory inspection finding not yet fully closed out</v>
      </c>
      <c r="E2505" t="str">
        <v>Low</v>
      </c>
      <c r="F2505" t="str">
        <v>Low</v>
      </c>
      <c r="G2505" t="str">
        <f>INDEX(Risk_Matrix!$B$2:$D$4,MATCH(E2505,Risk_Matrix!$A$2:$A$4,0),MATCH(F2505,Risk_Matrix!$B$1:$D$1,0))</f>
        <v>Low</v>
      </c>
      <c r="H2505" s="1">
        <v>46150</v>
      </c>
      <c r="I2505" t="str">
        <v>Open</v>
      </c>
      <c r="J2505" t="str">
        <v>Mitigation plan to be defined during site initiation visit</v>
      </c>
      <c r="K2505" t="str">
        <v>Data Management Lead</v>
      </c>
      <c r="L2505">
        <f>IF(G2505="High",3,IF(G2505="Medium",2,1))</f>
        <v>1</v>
      </c>
    </row>
    <row r="2506">
      <c r="A2506" t="str">
        <v>R-02505</v>
      </c>
      <c r="B2506" t="str">
        <v>S-0418</v>
      </c>
      <c r="C2506" t="str">
        <v>Enrollment</v>
      </c>
      <c r="D2506" t="str">
        <v>Screen failure rate above regional average in past studies</v>
      </c>
      <c r="E2506" t="str">
        <v>Low</v>
      </c>
      <c r="F2506" t="str">
        <v>Medium</v>
      </c>
      <c r="G2506" t="str">
        <f>INDEX(Risk_Matrix!$B$2:$D$4,MATCH(E2506,Risk_Matrix!$A$2:$A$4,0),MATCH(F2506,Risk_Matrix!$B$1:$D$1,0))</f>
        <v>Low</v>
      </c>
      <c r="H2506" s="1">
        <v>46113</v>
      </c>
      <c r="I2506" t="str">
        <v>Mitigated</v>
      </c>
      <c r="J2506" t="str">
        <v>Mitigation actions completed; residual risk accepted</v>
      </c>
      <c r="K2506" t="str">
        <v>Study Start-Up Specialist</v>
      </c>
      <c r="L2506">
        <f>IF(G2506="High",3,IF(G2506="Medium",2,1))</f>
        <v>1</v>
      </c>
    </row>
    <row r="2507">
      <c r="A2507" t="str">
        <v>R-02506</v>
      </c>
      <c r="B2507" t="str">
        <v>S-0418</v>
      </c>
      <c r="C2507" t="str">
        <v>Competitive</v>
      </c>
      <c r="D2507" t="str">
        <v>One or more competing trials recruiting the same indication nearby</v>
      </c>
      <c r="E2507" t="str">
        <v>Low</v>
      </c>
      <c r="F2507" t="str">
        <v>Medium</v>
      </c>
      <c r="G2507" t="str">
        <f>INDEX(Risk_Matrix!$B$2:$D$4,MATCH(E2507,Risk_Matrix!$A$2:$A$4,0),MATCH(F2507,Risk_Matrix!$B$1:$D$1,0))</f>
        <v>Low</v>
      </c>
      <c r="H2507" s="1">
        <v>46068</v>
      </c>
      <c r="I2507" t="str">
        <v>Closed</v>
      </c>
      <c r="J2507" t="str">
        <v>Resolved; no further action required</v>
      </c>
      <c r="K2507" t="str">
        <v>Regulatory Affairs Lead</v>
      </c>
      <c r="L2507">
        <f>IF(G2507="High",3,IF(G2507="Medium",2,1))</f>
        <v>1</v>
      </c>
    </row>
    <row r="2508">
      <c r="A2508" t="str">
        <v>R-02507</v>
      </c>
      <c r="B2508" t="str">
        <v>S-0418</v>
      </c>
      <c r="C2508" t="str">
        <v>Regulatory</v>
      </c>
      <c r="D2508" t="str">
        <v>Import/customs license renewal pending for investigational product</v>
      </c>
      <c r="E2508" t="str">
        <v>Medium</v>
      </c>
      <c r="F2508" t="str">
        <v>Low</v>
      </c>
      <c r="G2508" t="str">
        <f>INDEX(Risk_Matrix!$B$2:$D$4,MATCH(E2508,Risk_Matrix!$A$2:$A$4,0),MATCH(F2508,Risk_Matrix!$B$1:$D$1,0))</f>
        <v>Low</v>
      </c>
      <c r="H2508" s="1">
        <v>46202</v>
      </c>
      <c r="I2508" t="str">
        <v>Open</v>
      </c>
      <c r="J2508" t="str">
        <v>Action plan pending sponsor/site review</v>
      </c>
      <c r="K2508" t="str">
        <v>Study Start-Up Specialist</v>
      </c>
      <c r="L2508">
        <f>IF(G2508="High",3,IF(G2508="Medium",2,1))</f>
        <v>1</v>
      </c>
    </row>
    <row r="2509">
      <c r="A2509" t="str">
        <v>R-02508</v>
      </c>
      <c r="B2509" t="str">
        <v>S-0418</v>
      </c>
      <c r="C2509" t="str">
        <v>Data Integrity</v>
      </c>
      <c r="D2509" t="str">
        <v>Source data verification gap flagged in a previous monitoring visit</v>
      </c>
      <c r="E2509" t="str">
        <v>Low</v>
      </c>
      <c r="F2509" t="str">
        <v>Medium</v>
      </c>
      <c r="G2509" t="str">
        <f>INDEX(Risk_Matrix!$B$2:$D$4,MATCH(E2509,Risk_Matrix!$A$2:$A$4,0),MATCH(F2509,Risk_Matrix!$B$1:$D$1,0))</f>
        <v>Low</v>
      </c>
      <c r="H2509" s="1">
        <v>46181</v>
      </c>
      <c r="I2509" t="str">
        <v>Open</v>
      </c>
      <c r="J2509" t="str">
        <v>Action plan pending sponsor/site review</v>
      </c>
      <c r="K2509" t="str">
        <v>Data Management Lead</v>
      </c>
      <c r="L2509">
        <f>IF(G2509="High",3,IF(G2509="Medium",2,1))</f>
        <v>1</v>
      </c>
    </row>
    <row r="2510">
      <c r="A2510" t="str">
        <v>R-02509</v>
      </c>
      <c r="B2510" t="str">
        <v>S-0419</v>
      </c>
      <c r="C2510" t="str">
        <v>Operational</v>
      </c>
      <c r="D2510" t="str">
        <v>Nursing staff ratio below recommended threshold for trial volume</v>
      </c>
      <c r="E2510" t="str">
        <v>Medium</v>
      </c>
      <c r="F2510" t="str">
        <v>Low</v>
      </c>
      <c r="G2510" t="str">
        <f>INDEX(Risk_Matrix!$B$2:$D$4,MATCH(E2510,Risk_Matrix!$A$2:$A$4,0),MATCH(F2510,Risk_Matrix!$B$1:$D$1,0))</f>
        <v>Low</v>
      </c>
      <c r="H2510" s="1">
        <v>46191</v>
      </c>
      <c r="I2510" t="str">
        <v>Open</v>
      </c>
      <c r="J2510" t="str">
        <v>Mitigation plan to be defined during site initiation visit</v>
      </c>
      <c r="K2510" t="str">
        <v>Site Feasibility Lead</v>
      </c>
      <c r="L2510">
        <f>IF(G2510="High",3,IF(G2510="Medium",2,1))</f>
        <v>1</v>
      </c>
    </row>
    <row r="2511">
      <c r="A2511" t="str">
        <v>R-02510</v>
      </c>
      <c r="B2511" t="str">
        <v>S-0419</v>
      </c>
      <c r="C2511" t="str">
        <v>Compliance</v>
      </c>
      <c r="D2511" t="str">
        <v>Prior regulatory inspection finding not yet fully closed out</v>
      </c>
      <c r="E2511" t="str">
        <v>Low</v>
      </c>
      <c r="F2511" t="str">
        <v>Low</v>
      </c>
      <c r="G2511" t="str">
        <f>INDEX(Risk_Matrix!$B$2:$D$4,MATCH(E2511,Risk_Matrix!$A$2:$A$4,0),MATCH(F2511,Risk_Matrix!$B$1:$D$1,0))</f>
        <v>Low</v>
      </c>
      <c r="H2511" s="1">
        <v>46237</v>
      </c>
      <c r="I2511" t="str">
        <v>Closed</v>
      </c>
      <c r="J2511" t="str">
        <v>Issue closed out following corrective action</v>
      </c>
      <c r="K2511" t="str">
        <v>Regulatory Affairs Lead</v>
      </c>
      <c r="L2511">
        <f>IF(G2511="High",3,IF(G2511="Medium",2,1))</f>
        <v>1</v>
      </c>
    </row>
    <row r="2512">
      <c r="A2512" t="str">
        <v>R-02511</v>
      </c>
      <c r="B2512" t="str">
        <v>S-0419</v>
      </c>
      <c r="C2512" t="str">
        <v>Enrollment</v>
      </c>
      <c r="D2512" t="str">
        <v>Referral pipeline narrower than target eligible population</v>
      </c>
      <c r="E2512" t="str">
        <v>High</v>
      </c>
      <c r="F2512" t="str">
        <v>High</v>
      </c>
      <c r="G2512" t="str">
        <f>INDEX(Risk_Matrix!$B$2:$D$4,MATCH(E2512,Risk_Matrix!$A$2:$A$4,0),MATCH(F2512,Risk_Matrix!$B$1:$D$1,0))</f>
        <v>High</v>
      </c>
      <c r="H2512" s="1">
        <v>46203</v>
      </c>
      <c r="I2512" t="str">
        <v>Monitoring</v>
      </c>
      <c r="J2512" t="str">
        <v>Under active monitoring; escalate if trend worsens</v>
      </c>
      <c r="K2512" t="str">
        <v>Site Feasibility Lead</v>
      </c>
      <c r="L2512">
        <f>IF(G2512="High",3,IF(G2512="Medium",2,1))</f>
        <v>3</v>
      </c>
    </row>
    <row r="2513">
      <c r="A2513" t="str">
        <v>R-02512</v>
      </c>
      <c r="B2513" t="str">
        <v>S-0419</v>
      </c>
      <c r="C2513" t="str">
        <v>Competitive</v>
      </c>
      <c r="D2513" t="str">
        <v>One or more competing trials recruiting the same indication nearby</v>
      </c>
      <c r="E2513" t="str">
        <v>Medium</v>
      </c>
      <c r="F2513" t="str">
        <v>Medium</v>
      </c>
      <c r="G2513" t="str">
        <f>INDEX(Risk_Matrix!$B$2:$D$4,MATCH(E2513,Risk_Matrix!$A$2:$A$4,0),MATCH(F2513,Risk_Matrix!$B$1:$D$1,0))</f>
        <v>Medium</v>
      </c>
      <c r="H2513" s="1">
        <v>46148</v>
      </c>
      <c r="I2513" t="str">
        <v>Monitoring</v>
      </c>
      <c r="J2513" t="str">
        <v>Under active monitoring; escalate if trend worsens</v>
      </c>
      <c r="K2513" t="str">
        <v>Regulatory Affairs Lead</v>
      </c>
      <c r="L2513">
        <f>IF(G2513="High",3,IF(G2513="Medium",2,1))</f>
        <v>2</v>
      </c>
    </row>
    <row r="2514">
      <c r="A2514" t="str">
        <v>R-02513</v>
      </c>
      <c r="B2514" t="str">
        <v>S-0419</v>
      </c>
      <c r="C2514" t="str">
        <v>Regulatory</v>
      </c>
      <c r="D2514" t="str">
        <v>Import/customs license renewal pending for investigational product</v>
      </c>
      <c r="E2514" t="str">
        <v>Low</v>
      </c>
      <c r="F2514" t="str">
        <v>Medium</v>
      </c>
      <c r="G2514" t="str">
        <f>INDEX(Risk_Matrix!$B$2:$D$4,MATCH(E2514,Risk_Matrix!$A$2:$A$4,0),MATCH(F2514,Risk_Matrix!$B$1:$D$1,0))</f>
        <v>Low</v>
      </c>
      <c r="H2514" s="1">
        <v>46208</v>
      </c>
      <c r="I2514" t="str">
        <v>Open</v>
      </c>
      <c r="J2514" t="str">
        <v>Mitigation plan to be defined during site initiation visit</v>
      </c>
      <c r="K2514" t="str">
        <v>Regulatory Affairs Lead</v>
      </c>
      <c r="L2514">
        <f>IF(G2514="High",3,IF(G2514="Medium",2,1))</f>
        <v>1</v>
      </c>
    </row>
    <row r="2515">
      <c r="A2515" t="str">
        <v>R-02514</v>
      </c>
      <c r="B2515" t="str">
        <v>S-0419</v>
      </c>
      <c r="C2515" t="str">
        <v>Data Integrity</v>
      </c>
      <c r="D2515" t="str">
        <v>EDC query resolution time above sponsor benchmark historically</v>
      </c>
      <c r="E2515" t="str">
        <v>Low</v>
      </c>
      <c r="F2515" t="str">
        <v>Low</v>
      </c>
      <c r="G2515" t="str">
        <f>INDEX(Risk_Matrix!$B$2:$D$4,MATCH(E2515,Risk_Matrix!$A$2:$A$4,0),MATCH(F2515,Risk_Matrix!$B$1:$D$1,0))</f>
        <v>Low</v>
      </c>
      <c r="H2515" s="1">
        <v>46130</v>
      </c>
      <c r="I2515" t="str">
        <v>Closed</v>
      </c>
      <c r="J2515" t="str">
        <v>Issue closed out following corrective action</v>
      </c>
      <c r="K2515" t="str">
        <v>Data Management Lead</v>
      </c>
      <c r="L2515">
        <f>IF(G2515="High",3,IF(G2515="Medium",2,1))</f>
        <v>1</v>
      </c>
    </row>
    <row r="2516">
      <c r="A2516" t="str">
        <v>R-02515</v>
      </c>
      <c r="B2516" t="str">
        <v>S-0420</v>
      </c>
      <c r="C2516" t="str">
        <v>Operational</v>
      </c>
      <c r="D2516" t="str">
        <v>Key equipment calibration/certification renewal pending</v>
      </c>
      <c r="E2516" t="str">
        <v>Low</v>
      </c>
      <c r="F2516" t="str">
        <v>Low</v>
      </c>
      <c r="G2516" t="str">
        <f>INDEX(Risk_Matrix!$B$2:$D$4,MATCH(E2516,Risk_Matrix!$A$2:$A$4,0),MATCH(F2516,Risk_Matrix!$B$1:$D$1,0))</f>
        <v>Low</v>
      </c>
      <c r="H2516" s="1">
        <v>46189</v>
      </c>
      <c r="I2516" t="str">
        <v>Monitoring</v>
      </c>
      <c r="J2516" t="str">
        <v>Tracking indicator reviewed at each monitoring visit</v>
      </c>
      <c r="K2516" t="str">
        <v>Clinical Ops Manager</v>
      </c>
      <c r="L2516">
        <f>IF(G2516="High",3,IF(G2516="Medium",2,1))</f>
        <v>1</v>
      </c>
    </row>
    <row r="2517">
      <c r="A2517" t="str">
        <v>R-02516</v>
      </c>
      <c r="B2517" t="str">
        <v>S-0420</v>
      </c>
      <c r="C2517" t="str">
        <v>Compliance</v>
      </c>
      <c r="D2517" t="str">
        <v>GCP refresher training overdue for part of site staff</v>
      </c>
      <c r="E2517" t="str">
        <v>Low</v>
      </c>
      <c r="F2517" t="str">
        <v>Low</v>
      </c>
      <c r="G2517" t="str">
        <f>INDEX(Risk_Matrix!$B$2:$D$4,MATCH(E2517,Risk_Matrix!$A$2:$A$4,0),MATCH(F2517,Risk_Matrix!$B$1:$D$1,0))</f>
        <v>Low</v>
      </c>
      <c r="H2517" s="1">
        <v>46078</v>
      </c>
      <c r="I2517" t="str">
        <v>Mitigated</v>
      </c>
      <c r="J2517" t="str">
        <v>Corrective action implemented; monitored at next visit</v>
      </c>
      <c r="K2517" t="str">
        <v>Data Management Lead</v>
      </c>
      <c r="L2517">
        <f>IF(G2517="High",3,IF(G2517="Medium",2,1))</f>
        <v>1</v>
      </c>
    </row>
    <row r="2518">
      <c r="A2518" t="str">
        <v>R-02517</v>
      </c>
      <c r="B2518" t="str">
        <v>S-0420</v>
      </c>
      <c r="C2518" t="str">
        <v>Enrollment</v>
      </c>
      <c r="D2518" t="str">
        <v>Screen failure rate above regional average in past studies</v>
      </c>
      <c r="E2518" t="str">
        <v>High</v>
      </c>
      <c r="F2518" t="str">
        <v>Medium</v>
      </c>
      <c r="G2518" t="str">
        <f>INDEX(Risk_Matrix!$B$2:$D$4,MATCH(E2518,Risk_Matrix!$A$2:$A$4,0),MATCH(F2518,Risk_Matrix!$B$1:$D$1,0))</f>
        <v>High</v>
      </c>
      <c r="H2518" s="1">
        <v>46093</v>
      </c>
      <c r="I2518" t="str">
        <v>Monitoring</v>
      </c>
      <c r="J2518" t="str">
        <v>Tracking indicator reviewed at each monitoring visit</v>
      </c>
      <c r="K2518" t="str">
        <v>Site Feasibility Lead</v>
      </c>
      <c r="L2518">
        <f>IF(G2518="High",3,IF(G2518="Medium",2,1))</f>
        <v>3</v>
      </c>
    </row>
    <row r="2519">
      <c r="A2519" t="str">
        <v>R-02518</v>
      </c>
      <c r="B2519" t="str">
        <v>S-0420</v>
      </c>
      <c r="C2519" t="str">
        <v>Competitive</v>
      </c>
      <c r="D2519" t="str">
        <v>Overlapping investigator commitments across concurrent trials</v>
      </c>
      <c r="E2519" t="str">
        <v>High</v>
      </c>
      <c r="F2519" t="str">
        <v>Medium</v>
      </c>
      <c r="G2519" t="str">
        <f>INDEX(Risk_Matrix!$B$2:$D$4,MATCH(E2519,Risk_Matrix!$A$2:$A$4,0),MATCH(F2519,Risk_Matrix!$B$1:$D$1,0))</f>
        <v>High</v>
      </c>
      <c r="H2519" s="1">
        <v>46206</v>
      </c>
      <c r="I2519" t="str">
        <v>Open</v>
      </c>
      <c r="J2519" t="str">
        <v>Mitigation plan to be defined during site initiation visit</v>
      </c>
      <c r="K2519" t="str">
        <v>Regulatory Affairs Lead</v>
      </c>
      <c r="L2519">
        <f>IF(G2519="High",3,IF(G2519="Medium",2,1))</f>
        <v>3</v>
      </c>
    </row>
    <row r="2520">
      <c r="A2520" t="str">
        <v>R-02519</v>
      </c>
      <c r="B2520" t="str">
        <v>S-0420</v>
      </c>
      <c r="C2520" t="str">
        <v>Regulatory</v>
      </c>
      <c r="D2520" t="str">
        <v>Local ethics committee review queue longer than regional average</v>
      </c>
      <c r="E2520" t="str">
        <v>Low</v>
      </c>
      <c r="F2520" t="str">
        <v>Low</v>
      </c>
      <c r="G2520" t="str">
        <f>INDEX(Risk_Matrix!$B$2:$D$4,MATCH(E2520,Risk_Matrix!$A$2:$A$4,0),MATCH(F2520,Risk_Matrix!$B$1:$D$1,0))</f>
        <v>Low</v>
      </c>
      <c r="H2520" s="1">
        <v>46070</v>
      </c>
      <c r="I2520" t="str">
        <v>Closed</v>
      </c>
      <c r="J2520" t="str">
        <v>Issue closed out following corrective action</v>
      </c>
      <c r="K2520" t="str">
        <v>Regulatory Affairs Lead</v>
      </c>
      <c r="L2520">
        <f>IF(G2520="High",3,IF(G2520="Medium",2,1))</f>
        <v>1</v>
      </c>
    </row>
    <row r="2521">
      <c r="A2521" t="str">
        <v>R-02520</v>
      </c>
      <c r="B2521" t="str">
        <v>S-0420</v>
      </c>
      <c r="C2521" t="str">
        <v>Data Integrity</v>
      </c>
      <c r="D2521" t="str">
        <v>EDC query resolution time above sponsor benchmark historically</v>
      </c>
      <c r="E2521" t="str">
        <v>Low</v>
      </c>
      <c r="F2521" t="str">
        <v>Medium</v>
      </c>
      <c r="G2521" t="str">
        <f>INDEX(Risk_Matrix!$B$2:$D$4,MATCH(E2521,Risk_Matrix!$A$2:$A$4,0),MATCH(F2521,Risk_Matrix!$B$1:$D$1,0))</f>
        <v>Low</v>
      </c>
      <c r="H2521" s="1">
        <v>46160</v>
      </c>
      <c r="I2521" t="str">
        <v>Open</v>
      </c>
      <c r="J2521" t="str">
        <v>Mitigation plan to be defined during site initiation visit</v>
      </c>
      <c r="K2521" t="str">
        <v>Data Management Lead</v>
      </c>
      <c r="L2521">
        <f>IF(G2521="High",3,IF(G2521="Medium",2,1))</f>
        <v>1</v>
      </c>
    </row>
    <row r="2522">
      <c r="A2522" t="str">
        <v>R-02521</v>
      </c>
      <c r="B2522" t="str">
        <v>S-0421</v>
      </c>
      <c r="C2522" t="str">
        <v>Operational</v>
      </c>
      <c r="D2522" t="str">
        <v>Backup power/generator certification not yet confirmed</v>
      </c>
      <c r="E2522" t="str">
        <v>Medium</v>
      </c>
      <c r="F2522" t="str">
        <v>Medium</v>
      </c>
      <c r="G2522" t="str">
        <f>INDEX(Risk_Matrix!$B$2:$D$4,MATCH(E2522,Risk_Matrix!$A$2:$A$4,0),MATCH(F2522,Risk_Matrix!$B$1:$D$1,0))</f>
        <v>Medium</v>
      </c>
      <c r="H2522" s="1">
        <v>46138</v>
      </c>
      <c r="I2522" t="str">
        <v>Mitigated</v>
      </c>
      <c r="J2522" t="str">
        <v>Corrective action implemented; monitored at next visit</v>
      </c>
      <c r="K2522" t="str">
        <v>Site Feasibility Lead</v>
      </c>
      <c r="L2522">
        <f>IF(G2522="High",3,IF(G2522="Medium",2,1))</f>
        <v>2</v>
      </c>
    </row>
    <row r="2523">
      <c r="A2523" t="str">
        <v>R-02522</v>
      </c>
      <c r="B2523" t="str">
        <v>S-0421</v>
      </c>
      <c r="C2523" t="str">
        <v>Compliance</v>
      </c>
      <c r="D2523" t="str">
        <v>Prior regulatory inspection finding not yet fully closed out</v>
      </c>
      <c r="E2523" t="str">
        <v>Low</v>
      </c>
      <c r="F2523" t="str">
        <v>High</v>
      </c>
      <c r="G2523" t="str">
        <f>INDEX(Risk_Matrix!$B$2:$D$4,MATCH(E2523,Risk_Matrix!$A$2:$A$4,0),MATCH(F2523,Risk_Matrix!$B$1:$D$1,0))</f>
        <v>Medium</v>
      </c>
      <c r="H2523" s="1">
        <v>46220</v>
      </c>
      <c r="I2523" t="str">
        <v>Open</v>
      </c>
      <c r="J2523" t="str">
        <v>Mitigation plan to be defined during site initiation visit</v>
      </c>
      <c r="K2523" t="str">
        <v>Regulatory Affairs Lead</v>
      </c>
      <c r="L2523">
        <f>IF(G2523="High",3,IF(G2523="Medium",2,1))</f>
        <v>2</v>
      </c>
    </row>
    <row r="2524">
      <c r="A2524" t="str">
        <v>R-02523</v>
      </c>
      <c r="B2524" t="str">
        <v>S-0421</v>
      </c>
      <c r="C2524" t="str">
        <v>Enrollment</v>
      </c>
      <c r="D2524" t="str">
        <v>Referral pipeline narrower than target eligible population</v>
      </c>
      <c r="E2524" t="str">
        <v>Low</v>
      </c>
      <c r="F2524" t="str">
        <v>Low</v>
      </c>
      <c r="G2524" t="str">
        <f>INDEX(Risk_Matrix!$B$2:$D$4,MATCH(E2524,Risk_Matrix!$A$2:$A$4,0),MATCH(F2524,Risk_Matrix!$B$1:$D$1,0))</f>
        <v>Low</v>
      </c>
      <c r="H2524" s="1">
        <v>46067</v>
      </c>
      <c r="I2524" t="str">
        <v>Monitoring</v>
      </c>
      <c r="J2524" t="str">
        <v>Tracking indicator reviewed at each monitoring visit</v>
      </c>
      <c r="K2524" t="str">
        <v>Study Start-Up Specialist</v>
      </c>
      <c r="L2524">
        <f>IF(G2524="High",3,IF(G2524="Medium",2,1))</f>
        <v>1</v>
      </c>
    </row>
    <row r="2525">
      <c r="A2525" t="str">
        <v>R-02524</v>
      </c>
      <c r="B2525" t="str">
        <v>S-0421</v>
      </c>
      <c r="C2525" t="str">
        <v>Competitive</v>
      </c>
      <c r="D2525" t="str">
        <v>Shared patient pool with an adjacent high-volume site</v>
      </c>
      <c r="E2525" t="str">
        <v>Low</v>
      </c>
      <c r="F2525" t="str">
        <v>Low</v>
      </c>
      <c r="G2525" t="str">
        <f>INDEX(Risk_Matrix!$B$2:$D$4,MATCH(E2525,Risk_Matrix!$A$2:$A$4,0),MATCH(F2525,Risk_Matrix!$B$1:$D$1,0))</f>
        <v>Low</v>
      </c>
      <c r="H2525" s="1">
        <v>46157</v>
      </c>
      <c r="I2525" t="str">
        <v>Open</v>
      </c>
      <c r="J2525" t="str">
        <v>Mitigation plan to be defined during site initiation visit</v>
      </c>
      <c r="K2525" t="str">
        <v>Clinical Ops Manager</v>
      </c>
      <c r="L2525">
        <f>IF(G2525="High",3,IF(G2525="Medium",2,1))</f>
        <v>1</v>
      </c>
    </row>
    <row r="2526">
      <c r="A2526" t="str">
        <v>R-02525</v>
      </c>
      <c r="B2526" t="str">
        <v>S-0421</v>
      </c>
      <c r="C2526" t="str">
        <v>Regulatory</v>
      </c>
      <c r="D2526" t="str">
        <v>Import/customs license renewal pending for investigational product</v>
      </c>
      <c r="E2526" t="str">
        <v>Low</v>
      </c>
      <c r="F2526" t="str">
        <v>Low</v>
      </c>
      <c r="G2526" t="str">
        <f>INDEX(Risk_Matrix!$B$2:$D$4,MATCH(E2526,Risk_Matrix!$A$2:$A$4,0),MATCH(F2526,Risk_Matrix!$B$1:$D$1,0))</f>
        <v>Low</v>
      </c>
      <c r="H2526" s="1">
        <v>46076</v>
      </c>
      <c r="I2526" t="str">
        <v>Monitoring</v>
      </c>
      <c r="J2526" t="str">
        <v>Under active monitoring; escalate if trend worsens</v>
      </c>
      <c r="K2526" t="str">
        <v>Regulatory Affairs Lead</v>
      </c>
      <c r="L2526">
        <f>IF(G2526="High",3,IF(G2526="Medium",2,1))</f>
        <v>1</v>
      </c>
    </row>
    <row r="2527">
      <c r="A2527" t="str">
        <v>R-02526</v>
      </c>
      <c r="B2527" t="str">
        <v>S-0421</v>
      </c>
      <c r="C2527" t="str">
        <v>Data Integrity</v>
      </c>
      <c r="D2527" t="str">
        <v>Site is new to the sponsor's EDC platform, limited track record</v>
      </c>
      <c r="E2527" t="str">
        <v>Low</v>
      </c>
      <c r="F2527" t="str">
        <v>Low</v>
      </c>
      <c r="G2527" t="str">
        <f>INDEX(Risk_Matrix!$B$2:$D$4,MATCH(E2527,Risk_Matrix!$A$2:$A$4,0),MATCH(F2527,Risk_Matrix!$B$1:$D$1,0))</f>
        <v>Low</v>
      </c>
      <c r="H2527" s="1">
        <v>46212</v>
      </c>
      <c r="I2527" t="str">
        <v>Open</v>
      </c>
      <c r="J2527" t="str">
        <v>Action plan pending sponsor/site review</v>
      </c>
      <c r="K2527" t="str">
        <v>Data Management Lead</v>
      </c>
      <c r="L2527">
        <f>IF(G2527="High",3,IF(G2527="Medium",2,1))</f>
        <v>1</v>
      </c>
    </row>
    <row r="2528">
      <c r="A2528" t="str">
        <v>R-02527</v>
      </c>
      <c r="B2528" t="str">
        <v>S-0422</v>
      </c>
      <c r="C2528" t="str">
        <v>Operational</v>
      </c>
      <c r="D2528" t="str">
        <v>Nursing staff ratio below recommended threshold for trial volume</v>
      </c>
      <c r="E2528" t="str">
        <v>Medium</v>
      </c>
      <c r="F2528" t="str">
        <v>High</v>
      </c>
      <c r="G2528" t="str">
        <f>INDEX(Risk_Matrix!$B$2:$D$4,MATCH(E2528,Risk_Matrix!$A$2:$A$4,0),MATCH(F2528,Risk_Matrix!$B$1:$D$1,0))</f>
        <v>High</v>
      </c>
      <c r="H2528" s="1">
        <v>46226</v>
      </c>
      <c r="I2528" t="str">
        <v>Open</v>
      </c>
      <c r="J2528" t="str">
        <v>Action plan pending sponsor/site review</v>
      </c>
      <c r="K2528" t="str">
        <v>Site Feasibility Lead</v>
      </c>
      <c r="L2528">
        <f>IF(G2528="High",3,IF(G2528="Medium",2,1))</f>
        <v>3</v>
      </c>
    </row>
    <row r="2529">
      <c r="A2529" t="str">
        <v>R-02528</v>
      </c>
      <c r="B2529" t="str">
        <v>S-0422</v>
      </c>
      <c r="C2529" t="str">
        <v>Compliance</v>
      </c>
      <c r="D2529" t="str">
        <v>Prior regulatory inspection finding not yet fully closed out</v>
      </c>
      <c r="E2529" t="str">
        <v>Low</v>
      </c>
      <c r="F2529" t="str">
        <v>High</v>
      </c>
      <c r="G2529" t="str">
        <f>INDEX(Risk_Matrix!$B$2:$D$4,MATCH(E2529,Risk_Matrix!$A$2:$A$4,0),MATCH(F2529,Risk_Matrix!$B$1:$D$1,0))</f>
        <v>Medium</v>
      </c>
      <c r="H2529" s="1">
        <v>46056</v>
      </c>
      <c r="I2529" t="str">
        <v>Monitoring</v>
      </c>
      <c r="J2529" t="str">
        <v>Under active monitoring; escalate if trend worsens</v>
      </c>
      <c r="K2529" t="str">
        <v>Data Management Lead</v>
      </c>
      <c r="L2529">
        <f>IF(G2529="High",3,IF(G2529="Medium",2,1))</f>
        <v>2</v>
      </c>
    </row>
    <row r="2530">
      <c r="A2530" t="str">
        <v>R-02529</v>
      </c>
      <c r="B2530" t="str">
        <v>S-0422</v>
      </c>
      <c r="C2530" t="str">
        <v>Enrollment</v>
      </c>
      <c r="D2530" t="str">
        <v>Referral pipeline narrower than target eligible population</v>
      </c>
      <c r="E2530" t="str">
        <v>Low</v>
      </c>
      <c r="F2530" t="str">
        <v>High</v>
      </c>
      <c r="G2530" t="str">
        <f>INDEX(Risk_Matrix!$B$2:$D$4,MATCH(E2530,Risk_Matrix!$A$2:$A$4,0),MATCH(F2530,Risk_Matrix!$B$1:$D$1,0))</f>
        <v>Medium</v>
      </c>
      <c r="H2530" s="1">
        <v>46094</v>
      </c>
      <c r="I2530" t="str">
        <v>Closed</v>
      </c>
      <c r="J2530" t="str">
        <v>Resolved; no further action required</v>
      </c>
      <c r="K2530" t="str">
        <v>Study Start-Up Specialist</v>
      </c>
      <c r="L2530">
        <f>IF(G2530="High",3,IF(G2530="Medium",2,1))</f>
        <v>2</v>
      </c>
    </row>
    <row r="2531">
      <c r="A2531" t="str">
        <v>R-02530</v>
      </c>
      <c r="B2531" t="str">
        <v>S-0422</v>
      </c>
      <c r="C2531" t="str">
        <v>Competitive</v>
      </c>
      <c r="D2531" t="str">
        <v>Shared patient pool with an adjacent high-volume site</v>
      </c>
      <c r="E2531" t="str">
        <v>High</v>
      </c>
      <c r="F2531" t="str">
        <v>Medium</v>
      </c>
      <c r="G2531" t="str">
        <f>INDEX(Risk_Matrix!$B$2:$D$4,MATCH(E2531,Risk_Matrix!$A$2:$A$4,0),MATCH(F2531,Risk_Matrix!$B$1:$D$1,0))</f>
        <v>High</v>
      </c>
      <c r="H2531" s="1">
        <v>46186</v>
      </c>
      <c r="I2531" t="str">
        <v>Monitoring</v>
      </c>
      <c r="J2531" t="str">
        <v>Under active monitoring; escalate if trend worsens</v>
      </c>
      <c r="K2531" t="str">
        <v>Regulatory Affairs Lead</v>
      </c>
      <c r="L2531">
        <f>IF(G2531="High",3,IF(G2531="Medium",2,1))</f>
        <v>3</v>
      </c>
    </row>
    <row r="2532">
      <c r="A2532" t="str">
        <v>R-02531</v>
      </c>
      <c r="B2532" t="str">
        <v>S-0422</v>
      </c>
      <c r="C2532" t="str">
        <v>Regulatory</v>
      </c>
      <c r="D2532" t="str">
        <v>Local ethics committee review queue longer than regional average</v>
      </c>
      <c r="E2532" t="str">
        <v>Low</v>
      </c>
      <c r="F2532" t="str">
        <v>Low</v>
      </c>
      <c r="G2532" t="str">
        <f>INDEX(Risk_Matrix!$B$2:$D$4,MATCH(E2532,Risk_Matrix!$A$2:$A$4,0),MATCH(F2532,Risk_Matrix!$B$1:$D$1,0))</f>
        <v>Low</v>
      </c>
      <c r="H2532" s="1">
        <v>46228</v>
      </c>
      <c r="I2532" t="str">
        <v>Open</v>
      </c>
      <c r="J2532" t="str">
        <v>Action plan pending sponsor/site review</v>
      </c>
      <c r="K2532" t="str">
        <v>Regulatory Affairs Lead</v>
      </c>
      <c r="L2532">
        <f>IF(G2532="High",3,IF(G2532="Medium",2,1))</f>
        <v>1</v>
      </c>
    </row>
    <row r="2533">
      <c r="A2533" t="str">
        <v>R-02532</v>
      </c>
      <c r="B2533" t="str">
        <v>S-0422</v>
      </c>
      <c r="C2533" t="str">
        <v>Data Integrity</v>
      </c>
      <c r="D2533" t="str">
        <v>Source data verification gap flagged in a previous monitoring visit</v>
      </c>
      <c r="E2533" t="str">
        <v>High</v>
      </c>
      <c r="F2533" t="str">
        <v>High</v>
      </c>
      <c r="G2533" t="str">
        <f>INDEX(Risk_Matrix!$B$2:$D$4,MATCH(E2533,Risk_Matrix!$A$2:$A$4,0),MATCH(F2533,Risk_Matrix!$B$1:$D$1,0))</f>
        <v>High</v>
      </c>
      <c r="H2533" s="1">
        <v>46073</v>
      </c>
      <c r="I2533" t="str">
        <v>Monitoring</v>
      </c>
      <c r="J2533" t="str">
        <v>Under active monitoring; escalate if trend worsens</v>
      </c>
      <c r="K2533" t="str">
        <v>Data Management Lead</v>
      </c>
      <c r="L2533">
        <f>IF(G2533="High",3,IF(G2533="Medium",2,1))</f>
        <v>3</v>
      </c>
    </row>
    <row r="2534">
      <c r="A2534" t="str">
        <v>R-02533</v>
      </c>
      <c r="B2534" t="str">
        <v>S-0423</v>
      </c>
      <c r="C2534" t="str">
        <v>Operational</v>
      </c>
      <c r="D2534" t="str">
        <v>Backup power/generator certification not yet confirmed</v>
      </c>
      <c r="E2534" t="str">
        <v>High</v>
      </c>
      <c r="F2534" t="str">
        <v>High</v>
      </c>
      <c r="G2534" t="str">
        <f>INDEX(Risk_Matrix!$B$2:$D$4,MATCH(E2534,Risk_Matrix!$A$2:$A$4,0),MATCH(F2534,Risk_Matrix!$B$1:$D$1,0))</f>
        <v>High</v>
      </c>
      <c r="H2534" s="1">
        <v>46211</v>
      </c>
      <c r="I2534" t="str">
        <v>Monitoring</v>
      </c>
      <c r="J2534" t="str">
        <v>Tracking indicator reviewed at each monitoring visit</v>
      </c>
      <c r="K2534" t="str">
        <v>Clinical Ops Manager</v>
      </c>
      <c r="L2534">
        <f>IF(G2534="High",3,IF(G2534="Medium",2,1))</f>
        <v>3</v>
      </c>
    </row>
    <row r="2535">
      <c r="A2535" t="str">
        <v>R-02534</v>
      </c>
      <c r="B2535" t="str">
        <v>S-0423</v>
      </c>
      <c r="C2535" t="str">
        <v>Compliance</v>
      </c>
      <c r="D2535" t="str">
        <v>GCP refresher training overdue for part of site staff</v>
      </c>
      <c r="E2535" t="str">
        <v>Medium</v>
      </c>
      <c r="F2535" t="str">
        <v>Low</v>
      </c>
      <c r="G2535" t="str">
        <f>INDEX(Risk_Matrix!$B$2:$D$4,MATCH(E2535,Risk_Matrix!$A$2:$A$4,0),MATCH(F2535,Risk_Matrix!$B$1:$D$1,0))</f>
        <v>Low</v>
      </c>
      <c r="H2535" s="1">
        <v>46128</v>
      </c>
      <c r="I2535" t="str">
        <v>Monitoring</v>
      </c>
      <c r="J2535" t="str">
        <v>Tracking indicator reviewed at each monitoring visit</v>
      </c>
      <c r="K2535" t="str">
        <v>Regulatory Affairs Lead</v>
      </c>
      <c r="L2535">
        <f>IF(G2535="High",3,IF(G2535="Medium",2,1))</f>
        <v>1</v>
      </c>
    </row>
    <row r="2536">
      <c r="A2536" t="str">
        <v>R-02535</v>
      </c>
      <c r="B2536" t="str">
        <v>S-0423</v>
      </c>
      <c r="C2536" t="str">
        <v>Enrollment</v>
      </c>
      <c r="D2536" t="str">
        <v>Historical seasonal enrollment slowdown observed at this site</v>
      </c>
      <c r="E2536" t="str">
        <v>Low</v>
      </c>
      <c r="F2536" t="str">
        <v>Low</v>
      </c>
      <c r="G2536" t="str">
        <f>INDEX(Risk_Matrix!$B$2:$D$4,MATCH(E2536,Risk_Matrix!$A$2:$A$4,0),MATCH(F2536,Risk_Matrix!$B$1:$D$1,0))</f>
        <v>Low</v>
      </c>
      <c r="H2536" s="1">
        <v>46203</v>
      </c>
      <c r="I2536" t="str">
        <v>Open</v>
      </c>
      <c r="J2536" t="str">
        <v>Mitigation plan to be defined during site initiation visit</v>
      </c>
      <c r="K2536" t="str">
        <v>Site Feasibility Lead</v>
      </c>
      <c r="L2536">
        <f>IF(G2536="High",3,IF(G2536="Medium",2,1))</f>
        <v>1</v>
      </c>
    </row>
    <row r="2537">
      <c r="A2537" t="str">
        <v>R-02536</v>
      </c>
      <c r="B2537" t="str">
        <v>S-0423</v>
      </c>
      <c r="C2537" t="str">
        <v>Competitive</v>
      </c>
      <c r="D2537" t="str">
        <v>Shared patient pool with an adjacent high-volume site</v>
      </c>
      <c r="E2537" t="str">
        <v>Low</v>
      </c>
      <c r="F2537" t="str">
        <v>High</v>
      </c>
      <c r="G2537" t="str">
        <f>INDEX(Risk_Matrix!$B$2:$D$4,MATCH(E2537,Risk_Matrix!$A$2:$A$4,0),MATCH(F2537,Risk_Matrix!$B$1:$D$1,0))</f>
        <v>Medium</v>
      </c>
      <c r="H2537" s="1">
        <v>46225</v>
      </c>
      <c r="I2537" t="str">
        <v>Monitoring</v>
      </c>
      <c r="J2537" t="str">
        <v>Tracking indicator reviewed at each monitoring visit</v>
      </c>
      <c r="K2537" t="str">
        <v>Clinical Ops Manager</v>
      </c>
      <c r="L2537">
        <f>IF(G2537="High",3,IF(G2537="Medium",2,1))</f>
        <v>2</v>
      </c>
    </row>
    <row r="2538">
      <c r="A2538" t="str">
        <v>R-02537</v>
      </c>
      <c r="B2538" t="str">
        <v>S-0423</v>
      </c>
      <c r="C2538" t="str">
        <v>Regulatory</v>
      </c>
      <c r="D2538" t="str">
        <v>Recent local regulatory policy change may affect approval timeline</v>
      </c>
      <c r="E2538" t="str">
        <v>Medium</v>
      </c>
      <c r="F2538" t="str">
        <v>Low</v>
      </c>
      <c r="G2538" t="str">
        <f>INDEX(Risk_Matrix!$B$2:$D$4,MATCH(E2538,Risk_Matrix!$A$2:$A$4,0),MATCH(F2538,Risk_Matrix!$B$1:$D$1,0))</f>
        <v>Low</v>
      </c>
      <c r="H2538" s="1">
        <v>46162</v>
      </c>
      <c r="I2538" t="str">
        <v>Closed</v>
      </c>
      <c r="J2538" t="str">
        <v>Issue closed out following corrective action</v>
      </c>
      <c r="K2538" t="str">
        <v>Regulatory Affairs Lead</v>
      </c>
      <c r="L2538">
        <f>IF(G2538="High",3,IF(G2538="Medium",2,1))</f>
        <v>1</v>
      </c>
    </row>
    <row r="2539">
      <c r="A2539" t="str">
        <v>R-02538</v>
      </c>
      <c r="B2539" t="str">
        <v>S-0423</v>
      </c>
      <c r="C2539" t="str">
        <v>Data Integrity</v>
      </c>
      <c r="D2539" t="str">
        <v>EDC query resolution time above sponsor benchmark historically</v>
      </c>
      <c r="E2539" t="str">
        <v>Low</v>
      </c>
      <c r="F2539" t="str">
        <v>Low</v>
      </c>
      <c r="G2539" t="str">
        <f>INDEX(Risk_Matrix!$B$2:$D$4,MATCH(E2539,Risk_Matrix!$A$2:$A$4,0),MATCH(F2539,Risk_Matrix!$B$1:$D$1,0))</f>
        <v>Low</v>
      </c>
      <c r="H2539" s="1">
        <v>46185</v>
      </c>
      <c r="I2539" t="str">
        <v>Open</v>
      </c>
      <c r="J2539" t="str">
        <v>Mitigation plan to be defined during site initiation visit</v>
      </c>
      <c r="K2539" t="str">
        <v>Data Management Lead</v>
      </c>
      <c r="L2539">
        <f>IF(G2539="High",3,IF(G2539="Medium",2,1))</f>
        <v>1</v>
      </c>
    </row>
    <row r="2540">
      <c r="A2540" t="str">
        <v>R-02539</v>
      </c>
      <c r="B2540" t="str">
        <v>S-0424</v>
      </c>
      <c r="C2540" t="str">
        <v>Operational</v>
      </c>
      <c r="D2540" t="str">
        <v>Key equipment calibration/certification renewal pending</v>
      </c>
      <c r="E2540" t="str">
        <v>Low</v>
      </c>
      <c r="F2540" t="str">
        <v>Medium</v>
      </c>
      <c r="G2540" t="str">
        <f>INDEX(Risk_Matrix!$B$2:$D$4,MATCH(E2540,Risk_Matrix!$A$2:$A$4,0),MATCH(F2540,Risk_Matrix!$B$1:$D$1,0))</f>
        <v>Low</v>
      </c>
      <c r="H2540" s="1">
        <v>46232</v>
      </c>
      <c r="I2540" t="str">
        <v>Mitigated</v>
      </c>
      <c r="J2540" t="str">
        <v>Mitigation actions completed; residual risk accepted</v>
      </c>
      <c r="K2540" t="str">
        <v>Clinical Ops Manager</v>
      </c>
      <c r="L2540">
        <f>IF(G2540="High",3,IF(G2540="Medium",2,1))</f>
        <v>1</v>
      </c>
    </row>
    <row r="2541">
      <c r="A2541" t="str">
        <v>R-02540</v>
      </c>
      <c r="B2541" t="str">
        <v>S-0424</v>
      </c>
      <c r="C2541" t="str">
        <v>Compliance</v>
      </c>
      <c r="D2541" t="str">
        <v>Informed consent documentation gap flagged in last internal audit</v>
      </c>
      <c r="E2541" t="str">
        <v>Low</v>
      </c>
      <c r="F2541" t="str">
        <v>Low</v>
      </c>
      <c r="G2541" t="str">
        <f>INDEX(Risk_Matrix!$B$2:$D$4,MATCH(E2541,Risk_Matrix!$A$2:$A$4,0),MATCH(F2541,Risk_Matrix!$B$1:$D$1,0))</f>
        <v>Low</v>
      </c>
      <c r="H2541" s="1">
        <v>46077</v>
      </c>
      <c r="I2541" t="str">
        <v>Closed</v>
      </c>
      <c r="J2541" t="str">
        <v>Issue closed out following corrective action</v>
      </c>
      <c r="K2541" t="str">
        <v>Regulatory Affairs Lead</v>
      </c>
      <c r="L2541">
        <f>IF(G2541="High",3,IF(G2541="Medium",2,1))</f>
        <v>1</v>
      </c>
    </row>
    <row r="2542">
      <c r="A2542" t="str">
        <v>R-02541</v>
      </c>
      <c r="B2542" t="str">
        <v>S-0424</v>
      </c>
      <c r="C2542" t="str">
        <v>Enrollment</v>
      </c>
      <c r="D2542" t="str">
        <v>Patient travel distance may affect long-term retention</v>
      </c>
      <c r="E2542" t="str">
        <v>Medium</v>
      </c>
      <c r="F2542" t="str">
        <v>Medium</v>
      </c>
      <c r="G2542" t="str">
        <f>INDEX(Risk_Matrix!$B$2:$D$4,MATCH(E2542,Risk_Matrix!$A$2:$A$4,0),MATCH(F2542,Risk_Matrix!$B$1:$D$1,0))</f>
        <v>Medium</v>
      </c>
      <c r="H2542" s="1">
        <v>46105</v>
      </c>
      <c r="I2542" t="str">
        <v>Mitigated</v>
      </c>
      <c r="J2542" t="str">
        <v>Mitigation actions completed; residual risk accepted</v>
      </c>
      <c r="K2542" t="str">
        <v>Study Start-Up Specialist</v>
      </c>
      <c r="L2542">
        <f>IF(G2542="High",3,IF(G2542="Medium",2,1))</f>
        <v>2</v>
      </c>
    </row>
    <row r="2543">
      <c r="A2543" t="str">
        <v>R-02542</v>
      </c>
      <c r="B2543" t="str">
        <v>S-0424</v>
      </c>
      <c r="C2543" t="str">
        <v>Competitive</v>
      </c>
      <c r="D2543" t="str">
        <v>Shared patient pool with an adjacent high-volume site</v>
      </c>
      <c r="E2543" t="str">
        <v>Medium</v>
      </c>
      <c r="F2543" t="str">
        <v>Medium</v>
      </c>
      <c r="G2543" t="str">
        <f>INDEX(Risk_Matrix!$B$2:$D$4,MATCH(E2543,Risk_Matrix!$A$2:$A$4,0),MATCH(F2543,Risk_Matrix!$B$1:$D$1,0))</f>
        <v>Medium</v>
      </c>
      <c r="H2543" s="1">
        <v>46227</v>
      </c>
      <c r="I2543" t="str">
        <v>Monitoring</v>
      </c>
      <c r="J2543" t="str">
        <v>Tracking indicator reviewed at each monitoring visit</v>
      </c>
      <c r="K2543" t="str">
        <v>Clinical Ops Manager</v>
      </c>
      <c r="L2543">
        <f>IF(G2543="High",3,IF(G2543="Medium",2,1))</f>
        <v>2</v>
      </c>
    </row>
    <row r="2544">
      <c r="A2544" t="str">
        <v>R-02543</v>
      </c>
      <c r="B2544" t="str">
        <v>S-0424</v>
      </c>
      <c r="C2544" t="str">
        <v>Regulatory</v>
      </c>
      <c r="D2544" t="str">
        <v>Recent local regulatory policy change may affect approval timeline</v>
      </c>
      <c r="E2544" t="str">
        <v>Low</v>
      </c>
      <c r="F2544" t="str">
        <v>Low</v>
      </c>
      <c r="G2544" t="str">
        <f>INDEX(Risk_Matrix!$B$2:$D$4,MATCH(E2544,Risk_Matrix!$A$2:$A$4,0),MATCH(F2544,Risk_Matrix!$B$1:$D$1,0))</f>
        <v>Low</v>
      </c>
      <c r="H2544" s="1">
        <v>46160</v>
      </c>
      <c r="I2544" t="str">
        <v>Monitoring</v>
      </c>
      <c r="J2544" t="str">
        <v>Under active monitoring; escalate if trend worsens</v>
      </c>
      <c r="K2544" t="str">
        <v>Study Start-Up Specialist</v>
      </c>
      <c r="L2544">
        <f>IF(G2544="High",3,IF(G2544="Medium",2,1))</f>
        <v>1</v>
      </c>
    </row>
    <row r="2545">
      <c r="A2545" t="str">
        <v>R-02544</v>
      </c>
      <c r="B2545" t="str">
        <v>S-0424</v>
      </c>
      <c r="C2545" t="str">
        <v>Data Integrity</v>
      </c>
      <c r="D2545" t="str">
        <v>Source data verification gap flagged in a previous monitoring visit</v>
      </c>
      <c r="E2545" t="str">
        <v>Low</v>
      </c>
      <c r="F2545" t="str">
        <v>Low</v>
      </c>
      <c r="G2545" t="str">
        <f>INDEX(Risk_Matrix!$B$2:$D$4,MATCH(E2545,Risk_Matrix!$A$2:$A$4,0),MATCH(F2545,Risk_Matrix!$B$1:$D$1,0))</f>
        <v>Low</v>
      </c>
      <c r="H2545" s="1">
        <v>46178</v>
      </c>
      <c r="I2545" t="str">
        <v>Mitigated</v>
      </c>
      <c r="J2545" t="str">
        <v>Mitigation actions completed; residual risk accepted</v>
      </c>
      <c r="K2545" t="str">
        <v>Data Management Lead</v>
      </c>
      <c r="L2545">
        <f>IF(G2545="High",3,IF(G2545="Medium",2,1))</f>
        <v>1</v>
      </c>
    </row>
    <row r="2546">
      <c r="A2546" t="str">
        <v>R-02545</v>
      </c>
      <c r="B2546" t="str">
        <v>S-0425</v>
      </c>
      <c r="C2546" t="str">
        <v>Operational</v>
      </c>
      <c r="D2546" t="str">
        <v>Clinical coordinator role currently open, may delay start-up</v>
      </c>
      <c r="E2546" t="str">
        <v>Low</v>
      </c>
      <c r="F2546" t="str">
        <v>Medium</v>
      </c>
      <c r="G2546" t="str">
        <f>INDEX(Risk_Matrix!$B$2:$D$4,MATCH(E2546,Risk_Matrix!$A$2:$A$4,0),MATCH(F2546,Risk_Matrix!$B$1:$D$1,0))</f>
        <v>Low</v>
      </c>
      <c r="H2546" s="1">
        <v>46171</v>
      </c>
      <c r="I2546" t="str">
        <v>Open</v>
      </c>
      <c r="J2546" t="str">
        <v>Mitigation plan to be defined during site initiation visit</v>
      </c>
      <c r="K2546" t="str">
        <v>Site Feasibility Lead</v>
      </c>
      <c r="L2546">
        <f>IF(G2546="High",3,IF(G2546="Medium",2,1))</f>
        <v>1</v>
      </c>
    </row>
    <row r="2547">
      <c r="A2547" t="str">
        <v>R-02546</v>
      </c>
      <c r="B2547" t="str">
        <v>S-0425</v>
      </c>
      <c r="C2547" t="str">
        <v>Compliance</v>
      </c>
      <c r="D2547" t="str">
        <v>Prior regulatory inspection finding not yet fully closed out</v>
      </c>
      <c r="E2547" t="str">
        <v>Low</v>
      </c>
      <c r="F2547" t="str">
        <v>Low</v>
      </c>
      <c r="G2547" t="str">
        <f>INDEX(Risk_Matrix!$B$2:$D$4,MATCH(E2547,Risk_Matrix!$A$2:$A$4,0),MATCH(F2547,Risk_Matrix!$B$1:$D$1,0))</f>
        <v>Low</v>
      </c>
      <c r="H2547" s="1">
        <v>46109</v>
      </c>
      <c r="I2547" t="str">
        <v>Mitigated</v>
      </c>
      <c r="J2547" t="str">
        <v>Mitigation actions completed; residual risk accepted</v>
      </c>
      <c r="K2547" t="str">
        <v>Data Management Lead</v>
      </c>
      <c r="L2547">
        <f>IF(G2547="High",3,IF(G2547="Medium",2,1))</f>
        <v>1</v>
      </c>
    </row>
    <row r="2548">
      <c r="A2548" t="str">
        <v>R-02547</v>
      </c>
      <c r="B2548" t="str">
        <v>S-0425</v>
      </c>
      <c r="C2548" t="str">
        <v>Enrollment</v>
      </c>
      <c r="D2548" t="str">
        <v>Referral pipeline narrower than target eligible population</v>
      </c>
      <c r="E2548" t="str">
        <v>High</v>
      </c>
      <c r="F2548" t="str">
        <v>Low</v>
      </c>
      <c r="G2548" t="str">
        <f>INDEX(Risk_Matrix!$B$2:$D$4,MATCH(E2548,Risk_Matrix!$A$2:$A$4,0),MATCH(F2548,Risk_Matrix!$B$1:$D$1,0))</f>
        <v>Medium</v>
      </c>
      <c r="H2548" s="1">
        <v>46201</v>
      </c>
      <c r="I2548" t="str">
        <v>Mitigated</v>
      </c>
      <c r="J2548" t="str">
        <v>Mitigation actions completed; residual risk accepted</v>
      </c>
      <c r="K2548" t="str">
        <v>Study Start-Up Specialist</v>
      </c>
      <c r="L2548">
        <f>IF(G2548="High",3,IF(G2548="Medium",2,1))</f>
        <v>2</v>
      </c>
    </row>
    <row r="2549">
      <c r="A2549" t="str">
        <v>R-02548</v>
      </c>
      <c r="B2549" t="str">
        <v>S-0425</v>
      </c>
      <c r="C2549" t="str">
        <v>Competitive</v>
      </c>
      <c r="D2549" t="str">
        <v>Shared patient pool with an adjacent high-volume site</v>
      </c>
      <c r="E2549" t="str">
        <v>Low</v>
      </c>
      <c r="F2549" t="str">
        <v>Low</v>
      </c>
      <c r="G2549" t="str">
        <f>INDEX(Risk_Matrix!$B$2:$D$4,MATCH(E2549,Risk_Matrix!$A$2:$A$4,0),MATCH(F2549,Risk_Matrix!$B$1:$D$1,0))</f>
        <v>Low</v>
      </c>
      <c r="H2549" s="1">
        <v>46055</v>
      </c>
      <c r="I2549" t="str">
        <v>Monitoring</v>
      </c>
      <c r="J2549" t="str">
        <v>Under active monitoring; escalate if trend worsens</v>
      </c>
      <c r="K2549" t="str">
        <v>Regulatory Affairs Lead</v>
      </c>
      <c r="L2549">
        <f>IF(G2549="High",3,IF(G2549="Medium",2,1))</f>
        <v>1</v>
      </c>
    </row>
    <row r="2550">
      <c r="A2550" t="str">
        <v>R-02549</v>
      </c>
      <c r="B2550" t="str">
        <v>S-0425</v>
      </c>
      <c r="C2550" t="str">
        <v>Regulatory</v>
      </c>
      <c r="D2550" t="str">
        <v>Recent local regulatory policy change may affect approval timeline</v>
      </c>
      <c r="E2550" t="str">
        <v>Low</v>
      </c>
      <c r="F2550" t="str">
        <v>Low</v>
      </c>
      <c r="G2550" t="str">
        <f>INDEX(Risk_Matrix!$B$2:$D$4,MATCH(E2550,Risk_Matrix!$A$2:$A$4,0),MATCH(F2550,Risk_Matrix!$B$1:$D$1,0))</f>
        <v>Low</v>
      </c>
      <c r="H2550" s="1">
        <v>46205</v>
      </c>
      <c r="I2550" t="str">
        <v>Open</v>
      </c>
      <c r="J2550" t="str">
        <v>Mitigation plan to be defined during site initiation visit</v>
      </c>
      <c r="K2550" t="str">
        <v>Regulatory Affairs Lead</v>
      </c>
      <c r="L2550">
        <f>IF(G2550="High",3,IF(G2550="Medium",2,1))</f>
        <v>1</v>
      </c>
    </row>
    <row r="2551">
      <c r="A2551" t="str">
        <v>R-02550</v>
      </c>
      <c r="B2551" t="str">
        <v>S-0425</v>
      </c>
      <c r="C2551" t="str">
        <v>Data Integrity</v>
      </c>
      <c r="D2551" t="str">
        <v>EDC query resolution time above sponsor benchmark historically</v>
      </c>
      <c r="E2551" t="str">
        <v>Low</v>
      </c>
      <c r="F2551" t="str">
        <v>High</v>
      </c>
      <c r="G2551" t="str">
        <f>INDEX(Risk_Matrix!$B$2:$D$4,MATCH(E2551,Risk_Matrix!$A$2:$A$4,0),MATCH(F2551,Risk_Matrix!$B$1:$D$1,0))</f>
        <v>Medium</v>
      </c>
      <c r="H2551" s="1">
        <v>46152</v>
      </c>
      <c r="I2551" t="str">
        <v>Open</v>
      </c>
      <c r="J2551" t="str">
        <v>Action plan pending sponsor/site review</v>
      </c>
      <c r="K2551" t="str">
        <v>Data Management Lead</v>
      </c>
      <c r="L2551">
        <f>IF(G2551="High",3,IF(G2551="Medium",2,1))</f>
        <v>2</v>
      </c>
    </row>
    <row r="2552">
      <c r="A2552" t="str">
        <v>R-02551</v>
      </c>
      <c r="B2552" t="str">
        <v>S-0426</v>
      </c>
      <c r="C2552" t="str">
        <v>Operational</v>
      </c>
      <c r="D2552" t="str">
        <v>Clinical coordinator role currently open, may delay start-up</v>
      </c>
      <c r="E2552" t="str">
        <v>Low</v>
      </c>
      <c r="F2552" t="str">
        <v>Medium</v>
      </c>
      <c r="G2552" t="str">
        <f>INDEX(Risk_Matrix!$B$2:$D$4,MATCH(E2552,Risk_Matrix!$A$2:$A$4,0),MATCH(F2552,Risk_Matrix!$B$1:$D$1,0))</f>
        <v>Low</v>
      </c>
      <c r="H2552" s="1">
        <v>46207</v>
      </c>
      <c r="I2552" t="str">
        <v>Monitoring</v>
      </c>
      <c r="J2552" t="str">
        <v>Tracking indicator reviewed at each monitoring visit</v>
      </c>
      <c r="K2552" t="str">
        <v>Clinical Ops Manager</v>
      </c>
      <c r="L2552">
        <f>IF(G2552="High",3,IF(G2552="Medium",2,1))</f>
        <v>1</v>
      </c>
    </row>
    <row r="2553">
      <c r="A2553" t="str">
        <v>R-02552</v>
      </c>
      <c r="B2553" t="str">
        <v>S-0426</v>
      </c>
      <c r="C2553" t="str">
        <v>Compliance</v>
      </c>
      <c r="D2553" t="str">
        <v>Informed consent documentation gap flagged in last internal audit</v>
      </c>
      <c r="E2553" t="str">
        <v>Low</v>
      </c>
      <c r="F2553" t="str">
        <v>Low</v>
      </c>
      <c r="G2553" t="str">
        <f>INDEX(Risk_Matrix!$B$2:$D$4,MATCH(E2553,Risk_Matrix!$A$2:$A$4,0),MATCH(F2553,Risk_Matrix!$B$1:$D$1,0))</f>
        <v>Low</v>
      </c>
      <c r="H2553" s="1">
        <v>46187</v>
      </c>
      <c r="I2553" t="str">
        <v>Open</v>
      </c>
      <c r="J2553" t="str">
        <v>Action plan pending sponsor/site review</v>
      </c>
      <c r="K2553" t="str">
        <v>Regulatory Affairs Lead</v>
      </c>
      <c r="L2553">
        <f>IF(G2553="High",3,IF(G2553="Medium",2,1))</f>
        <v>1</v>
      </c>
    </row>
    <row r="2554">
      <c r="A2554" t="str">
        <v>R-02553</v>
      </c>
      <c r="B2554" t="str">
        <v>S-0426</v>
      </c>
      <c r="C2554" t="str">
        <v>Enrollment</v>
      </c>
      <c r="D2554" t="str">
        <v>Screen failure rate above regional average in past studies</v>
      </c>
      <c r="E2554" t="str">
        <v>Low</v>
      </c>
      <c r="F2554" t="str">
        <v>High</v>
      </c>
      <c r="G2554" t="str">
        <f>INDEX(Risk_Matrix!$B$2:$D$4,MATCH(E2554,Risk_Matrix!$A$2:$A$4,0),MATCH(F2554,Risk_Matrix!$B$1:$D$1,0))</f>
        <v>Medium</v>
      </c>
      <c r="H2554" s="1">
        <v>46194</v>
      </c>
      <c r="I2554" t="str">
        <v>Open</v>
      </c>
      <c r="J2554" t="str">
        <v>Action plan pending sponsor/site review</v>
      </c>
      <c r="K2554" t="str">
        <v>Site Feasibility Lead</v>
      </c>
      <c r="L2554">
        <f>IF(G2554="High",3,IF(G2554="Medium",2,1))</f>
        <v>2</v>
      </c>
    </row>
    <row r="2555">
      <c r="A2555" t="str">
        <v>R-02554</v>
      </c>
      <c r="B2555" t="str">
        <v>S-0426</v>
      </c>
      <c r="C2555" t="str">
        <v>Competitive</v>
      </c>
      <c r="D2555" t="str">
        <v>Overlapping investigator commitments across concurrent trials</v>
      </c>
      <c r="E2555" t="str">
        <v>Medium</v>
      </c>
      <c r="F2555" t="str">
        <v>Medium</v>
      </c>
      <c r="G2555" t="str">
        <f>INDEX(Risk_Matrix!$B$2:$D$4,MATCH(E2555,Risk_Matrix!$A$2:$A$4,0),MATCH(F2555,Risk_Matrix!$B$1:$D$1,0))</f>
        <v>Medium</v>
      </c>
      <c r="H2555" s="1">
        <v>46200</v>
      </c>
      <c r="I2555" t="str">
        <v>Open</v>
      </c>
      <c r="J2555" t="str">
        <v>Action plan pending sponsor/site review</v>
      </c>
      <c r="K2555" t="str">
        <v>Clinical Ops Manager</v>
      </c>
      <c r="L2555">
        <f>IF(G2555="High",3,IF(G2555="Medium",2,1))</f>
        <v>2</v>
      </c>
    </row>
    <row r="2556">
      <c r="A2556" t="str">
        <v>R-02555</v>
      </c>
      <c r="B2556" t="str">
        <v>S-0426</v>
      </c>
      <c r="C2556" t="str">
        <v>Regulatory</v>
      </c>
      <c r="D2556" t="str">
        <v>Recent local regulatory policy change may affect approval timeline</v>
      </c>
      <c r="E2556" t="str">
        <v>Medium</v>
      </c>
      <c r="F2556" t="str">
        <v>Medium</v>
      </c>
      <c r="G2556" t="str">
        <f>INDEX(Risk_Matrix!$B$2:$D$4,MATCH(E2556,Risk_Matrix!$A$2:$A$4,0),MATCH(F2556,Risk_Matrix!$B$1:$D$1,0))</f>
        <v>Medium</v>
      </c>
      <c r="H2556" s="1">
        <v>46109</v>
      </c>
      <c r="I2556" t="str">
        <v>Monitoring</v>
      </c>
      <c r="J2556" t="str">
        <v>Under active monitoring; escalate if trend worsens</v>
      </c>
      <c r="K2556" t="str">
        <v>Regulatory Affairs Lead</v>
      </c>
      <c r="L2556">
        <f>IF(G2556="High",3,IF(G2556="Medium",2,1))</f>
        <v>2</v>
      </c>
    </row>
    <row r="2557">
      <c r="A2557" t="str">
        <v>R-02556</v>
      </c>
      <c r="B2557" t="str">
        <v>S-0426</v>
      </c>
      <c r="C2557" t="str">
        <v>Data Integrity</v>
      </c>
      <c r="D2557" t="str">
        <v>Source data verification gap flagged in a previous monitoring visit</v>
      </c>
      <c r="E2557" t="str">
        <v>Medium</v>
      </c>
      <c r="F2557" t="str">
        <v>Medium</v>
      </c>
      <c r="G2557" t="str">
        <f>INDEX(Risk_Matrix!$B$2:$D$4,MATCH(E2557,Risk_Matrix!$A$2:$A$4,0),MATCH(F2557,Risk_Matrix!$B$1:$D$1,0))</f>
        <v>Medium</v>
      </c>
      <c r="H2557" s="1">
        <v>46164</v>
      </c>
      <c r="I2557" t="str">
        <v>Open</v>
      </c>
      <c r="J2557" t="str">
        <v>Mitigation plan to be defined during site initiation visit</v>
      </c>
      <c r="K2557" t="str">
        <v>Data Management Lead</v>
      </c>
      <c r="L2557">
        <f>IF(G2557="High",3,IF(G2557="Medium",2,1))</f>
        <v>2</v>
      </c>
    </row>
    <row r="2558">
      <c r="A2558" t="str">
        <v>R-02557</v>
      </c>
      <c r="B2558" t="str">
        <v>S-0427</v>
      </c>
      <c r="C2558" t="str">
        <v>Operational</v>
      </c>
      <c r="D2558" t="str">
        <v>Backup power/generator certification not yet confirmed</v>
      </c>
      <c r="E2558" t="str">
        <v>Low</v>
      </c>
      <c r="F2558" t="str">
        <v>Low</v>
      </c>
      <c r="G2558" t="str">
        <f>INDEX(Risk_Matrix!$B$2:$D$4,MATCH(E2558,Risk_Matrix!$A$2:$A$4,0),MATCH(F2558,Risk_Matrix!$B$1:$D$1,0))</f>
        <v>Low</v>
      </c>
      <c r="H2558" s="1">
        <v>46129</v>
      </c>
      <c r="I2558" t="str">
        <v>Closed</v>
      </c>
      <c r="J2558" t="str">
        <v>Issue closed out following corrective action</v>
      </c>
      <c r="K2558" t="str">
        <v>Clinical Ops Manager</v>
      </c>
      <c r="L2558">
        <f>IF(G2558="High",3,IF(G2558="Medium",2,1))</f>
        <v>1</v>
      </c>
    </row>
    <row r="2559">
      <c r="A2559" t="str">
        <v>R-02558</v>
      </c>
      <c r="B2559" t="str">
        <v>S-0427</v>
      </c>
      <c r="C2559" t="str">
        <v>Compliance</v>
      </c>
      <c r="D2559" t="str">
        <v>GCP refresher training overdue for part of site staff</v>
      </c>
      <c r="E2559" t="str">
        <v>Medium</v>
      </c>
      <c r="F2559" t="str">
        <v>Low</v>
      </c>
      <c r="G2559" t="str">
        <f>INDEX(Risk_Matrix!$B$2:$D$4,MATCH(E2559,Risk_Matrix!$A$2:$A$4,0),MATCH(F2559,Risk_Matrix!$B$1:$D$1,0))</f>
        <v>Low</v>
      </c>
      <c r="H2559" s="1">
        <v>46181</v>
      </c>
      <c r="I2559" t="str">
        <v>Closed</v>
      </c>
      <c r="J2559" t="str">
        <v>Resolved; no further action required</v>
      </c>
      <c r="K2559" t="str">
        <v>Data Management Lead</v>
      </c>
      <c r="L2559">
        <f>IF(G2559="High",3,IF(G2559="Medium",2,1))</f>
        <v>1</v>
      </c>
    </row>
    <row r="2560">
      <c r="A2560" t="str">
        <v>R-02559</v>
      </c>
      <c r="B2560" t="str">
        <v>S-0427</v>
      </c>
      <c r="C2560" t="str">
        <v>Enrollment</v>
      </c>
      <c r="D2560" t="str">
        <v>Screen failure rate above regional average in past studies</v>
      </c>
      <c r="E2560" t="str">
        <v>High</v>
      </c>
      <c r="F2560" t="str">
        <v>Medium</v>
      </c>
      <c r="G2560" t="str">
        <f>INDEX(Risk_Matrix!$B$2:$D$4,MATCH(E2560,Risk_Matrix!$A$2:$A$4,0),MATCH(F2560,Risk_Matrix!$B$1:$D$1,0))</f>
        <v>High</v>
      </c>
      <c r="H2560" s="1">
        <v>46223</v>
      </c>
      <c r="I2560" t="str">
        <v>Open</v>
      </c>
      <c r="J2560" t="str">
        <v>Action plan pending sponsor/site review</v>
      </c>
      <c r="K2560" t="str">
        <v>Site Feasibility Lead</v>
      </c>
      <c r="L2560">
        <f>IF(G2560="High",3,IF(G2560="Medium",2,1))</f>
        <v>3</v>
      </c>
    </row>
    <row r="2561">
      <c r="A2561" t="str">
        <v>R-02560</v>
      </c>
      <c r="B2561" t="str">
        <v>S-0427</v>
      </c>
      <c r="C2561" t="str">
        <v>Competitive</v>
      </c>
      <c r="D2561" t="str">
        <v>Overlapping investigator commitments across concurrent trials</v>
      </c>
      <c r="E2561" t="str">
        <v>Low</v>
      </c>
      <c r="F2561" t="str">
        <v>Low</v>
      </c>
      <c r="G2561" t="str">
        <f>INDEX(Risk_Matrix!$B$2:$D$4,MATCH(E2561,Risk_Matrix!$A$2:$A$4,0),MATCH(F2561,Risk_Matrix!$B$1:$D$1,0))</f>
        <v>Low</v>
      </c>
      <c r="H2561" s="1">
        <v>46223</v>
      </c>
      <c r="I2561" t="str">
        <v>Mitigated</v>
      </c>
      <c r="J2561" t="str">
        <v>Corrective action implemented; monitored at next visit</v>
      </c>
      <c r="K2561" t="str">
        <v>Clinical Ops Manager</v>
      </c>
      <c r="L2561">
        <f>IF(G2561="High",3,IF(G2561="Medium",2,1))</f>
        <v>1</v>
      </c>
    </row>
    <row r="2562">
      <c r="A2562" t="str">
        <v>R-02561</v>
      </c>
      <c r="B2562" t="str">
        <v>S-0427</v>
      </c>
      <c r="C2562" t="str">
        <v>Regulatory</v>
      </c>
      <c r="D2562" t="str">
        <v>Local ethics committee review queue longer than regional average</v>
      </c>
      <c r="E2562" t="str">
        <v>Low</v>
      </c>
      <c r="F2562" t="str">
        <v>Medium</v>
      </c>
      <c r="G2562" t="str">
        <f>INDEX(Risk_Matrix!$B$2:$D$4,MATCH(E2562,Risk_Matrix!$A$2:$A$4,0),MATCH(F2562,Risk_Matrix!$B$1:$D$1,0))</f>
        <v>Low</v>
      </c>
      <c r="H2562" s="1">
        <v>46164</v>
      </c>
      <c r="I2562" t="str">
        <v>Closed</v>
      </c>
      <c r="J2562" t="str">
        <v>Resolved; no further action required</v>
      </c>
      <c r="K2562" t="str">
        <v>Regulatory Affairs Lead</v>
      </c>
      <c r="L2562">
        <f>IF(G2562="High",3,IF(G2562="Medium",2,1))</f>
        <v>1</v>
      </c>
    </row>
    <row r="2563">
      <c r="A2563" t="str">
        <v>R-02562</v>
      </c>
      <c r="B2563" t="str">
        <v>S-0427</v>
      </c>
      <c r="C2563" t="str">
        <v>Data Integrity</v>
      </c>
      <c r="D2563" t="str">
        <v>EDC query resolution time above sponsor benchmark historically</v>
      </c>
      <c r="E2563" t="str">
        <v>Medium</v>
      </c>
      <c r="F2563" t="str">
        <v>High</v>
      </c>
      <c r="G2563" t="str">
        <f>INDEX(Risk_Matrix!$B$2:$D$4,MATCH(E2563,Risk_Matrix!$A$2:$A$4,0),MATCH(F2563,Risk_Matrix!$B$1:$D$1,0))</f>
        <v>High</v>
      </c>
      <c r="H2563" s="1">
        <v>46198</v>
      </c>
      <c r="I2563" t="str">
        <v>Monitoring</v>
      </c>
      <c r="J2563" t="str">
        <v>Under active monitoring; escalate if trend worsens</v>
      </c>
      <c r="K2563" t="str">
        <v>Data Management Lead</v>
      </c>
      <c r="L2563">
        <f>IF(G2563="High",3,IF(G2563="Medium",2,1))</f>
        <v>3</v>
      </c>
    </row>
    <row r="2564">
      <c r="A2564" t="str">
        <v>R-02563</v>
      </c>
      <c r="B2564" t="str">
        <v>S-0428</v>
      </c>
      <c r="C2564" t="str">
        <v>Operational</v>
      </c>
      <c r="D2564" t="str">
        <v>Key equipment calibration/certification renewal pending</v>
      </c>
      <c r="E2564" t="str">
        <v>Medium</v>
      </c>
      <c r="F2564" t="str">
        <v>Low</v>
      </c>
      <c r="G2564" t="str">
        <f>INDEX(Risk_Matrix!$B$2:$D$4,MATCH(E2564,Risk_Matrix!$A$2:$A$4,0),MATCH(F2564,Risk_Matrix!$B$1:$D$1,0))</f>
        <v>Low</v>
      </c>
      <c r="H2564" s="1">
        <v>46115</v>
      </c>
      <c r="I2564" t="str">
        <v>Monitoring</v>
      </c>
      <c r="J2564" t="str">
        <v>Tracking indicator reviewed at each monitoring visit</v>
      </c>
      <c r="K2564" t="str">
        <v>Site Feasibility Lead</v>
      </c>
      <c r="L2564">
        <f>IF(G2564="High",3,IF(G2564="Medium",2,1))</f>
        <v>1</v>
      </c>
    </row>
    <row r="2565">
      <c r="A2565" t="str">
        <v>R-02564</v>
      </c>
      <c r="B2565" t="str">
        <v>S-0428</v>
      </c>
      <c r="C2565" t="str">
        <v>Compliance</v>
      </c>
      <c r="D2565" t="str">
        <v>GCP refresher training overdue for part of site staff</v>
      </c>
      <c r="E2565" t="str">
        <v>Low</v>
      </c>
      <c r="F2565" t="str">
        <v>Low</v>
      </c>
      <c r="G2565" t="str">
        <f>INDEX(Risk_Matrix!$B$2:$D$4,MATCH(E2565,Risk_Matrix!$A$2:$A$4,0),MATCH(F2565,Risk_Matrix!$B$1:$D$1,0))</f>
        <v>Low</v>
      </c>
      <c r="H2565" s="1">
        <v>46118</v>
      </c>
      <c r="I2565" t="str">
        <v>Monitoring</v>
      </c>
      <c r="J2565" t="str">
        <v>Under active monitoring; escalate if trend worsens</v>
      </c>
      <c r="K2565" t="str">
        <v>Regulatory Affairs Lead</v>
      </c>
      <c r="L2565">
        <f>IF(G2565="High",3,IF(G2565="Medium",2,1))</f>
        <v>1</v>
      </c>
    </row>
    <row r="2566">
      <c r="A2566" t="str">
        <v>R-02565</v>
      </c>
      <c r="B2566" t="str">
        <v>S-0428</v>
      </c>
      <c r="C2566" t="str">
        <v>Enrollment</v>
      </c>
      <c r="D2566" t="str">
        <v>Screen failure rate above regional average in past studies</v>
      </c>
      <c r="E2566" t="str">
        <v>Low</v>
      </c>
      <c r="F2566" t="str">
        <v>Low</v>
      </c>
      <c r="G2566" t="str">
        <f>INDEX(Risk_Matrix!$B$2:$D$4,MATCH(E2566,Risk_Matrix!$A$2:$A$4,0),MATCH(F2566,Risk_Matrix!$B$1:$D$1,0))</f>
        <v>Low</v>
      </c>
      <c r="H2566" s="1">
        <v>46094</v>
      </c>
      <c r="I2566" t="str">
        <v>Mitigated</v>
      </c>
      <c r="J2566" t="str">
        <v>Corrective action implemented; monitored at next visit</v>
      </c>
      <c r="K2566" t="str">
        <v>Study Start-Up Specialist</v>
      </c>
      <c r="L2566">
        <f>IF(G2566="High",3,IF(G2566="Medium",2,1))</f>
        <v>1</v>
      </c>
    </row>
    <row r="2567">
      <c r="A2567" t="str">
        <v>R-02566</v>
      </c>
      <c r="B2567" t="str">
        <v>S-0428</v>
      </c>
      <c r="C2567" t="str">
        <v>Competitive</v>
      </c>
      <c r="D2567" t="str">
        <v>Shared patient pool with an adjacent high-volume site</v>
      </c>
      <c r="E2567" t="str">
        <v>Low</v>
      </c>
      <c r="F2567" t="str">
        <v>Low</v>
      </c>
      <c r="G2567" t="str">
        <f>INDEX(Risk_Matrix!$B$2:$D$4,MATCH(E2567,Risk_Matrix!$A$2:$A$4,0),MATCH(F2567,Risk_Matrix!$B$1:$D$1,0))</f>
        <v>Low</v>
      </c>
      <c r="H2567" s="1">
        <v>46209</v>
      </c>
      <c r="I2567" t="str">
        <v>Mitigated</v>
      </c>
      <c r="J2567" t="str">
        <v>Corrective action implemented; monitored at next visit</v>
      </c>
      <c r="K2567" t="str">
        <v>Regulatory Affairs Lead</v>
      </c>
      <c r="L2567">
        <f>IF(G2567="High",3,IF(G2567="Medium",2,1))</f>
        <v>1</v>
      </c>
    </row>
    <row r="2568">
      <c r="A2568" t="str">
        <v>R-02567</v>
      </c>
      <c r="B2568" t="str">
        <v>S-0428</v>
      </c>
      <c r="C2568" t="str">
        <v>Regulatory</v>
      </c>
      <c r="D2568" t="str">
        <v>Import/customs license renewal pending for investigational product</v>
      </c>
      <c r="E2568" t="str">
        <v>Medium</v>
      </c>
      <c r="F2568" t="str">
        <v>Low</v>
      </c>
      <c r="G2568" t="str">
        <f>INDEX(Risk_Matrix!$B$2:$D$4,MATCH(E2568,Risk_Matrix!$A$2:$A$4,0),MATCH(F2568,Risk_Matrix!$B$1:$D$1,0))</f>
        <v>Low</v>
      </c>
      <c r="H2568" s="1">
        <v>46199</v>
      </c>
      <c r="I2568" t="str">
        <v>Open</v>
      </c>
      <c r="J2568" t="str">
        <v>Mitigation plan to be defined during site initiation visit</v>
      </c>
      <c r="K2568" t="str">
        <v>Study Start-Up Specialist</v>
      </c>
      <c r="L2568">
        <f>IF(G2568="High",3,IF(G2568="Medium",2,1))</f>
        <v>1</v>
      </c>
    </row>
    <row r="2569">
      <c r="A2569" t="str">
        <v>R-02568</v>
      </c>
      <c r="B2569" t="str">
        <v>S-0428</v>
      </c>
      <c r="C2569" t="str">
        <v>Data Integrity</v>
      </c>
      <c r="D2569" t="str">
        <v>Source data verification gap flagged in a previous monitoring visit</v>
      </c>
      <c r="E2569" t="str">
        <v>Medium</v>
      </c>
      <c r="F2569" t="str">
        <v>Medium</v>
      </c>
      <c r="G2569" t="str">
        <f>INDEX(Risk_Matrix!$B$2:$D$4,MATCH(E2569,Risk_Matrix!$A$2:$A$4,0),MATCH(F2569,Risk_Matrix!$B$1:$D$1,0))</f>
        <v>Medium</v>
      </c>
      <c r="H2569" s="1">
        <v>46130</v>
      </c>
      <c r="I2569" t="str">
        <v>Closed</v>
      </c>
      <c r="J2569" t="str">
        <v>Resolved; no further action required</v>
      </c>
      <c r="K2569" t="str">
        <v>Data Management Lead</v>
      </c>
      <c r="L2569">
        <f>IF(G2569="High",3,IF(G2569="Medium",2,1))</f>
        <v>2</v>
      </c>
    </row>
    <row r="2570">
      <c r="A2570" t="str">
        <v>R-02569</v>
      </c>
      <c r="B2570" t="str">
        <v>S-0429</v>
      </c>
      <c r="C2570" t="str">
        <v>Operational</v>
      </c>
      <c r="D2570" t="str">
        <v>Key equipment calibration/certification renewal pending</v>
      </c>
      <c r="E2570" t="str">
        <v>Medium</v>
      </c>
      <c r="F2570" t="str">
        <v>Low</v>
      </c>
      <c r="G2570" t="str">
        <f>INDEX(Risk_Matrix!$B$2:$D$4,MATCH(E2570,Risk_Matrix!$A$2:$A$4,0),MATCH(F2570,Risk_Matrix!$B$1:$D$1,0))</f>
        <v>Low</v>
      </c>
      <c r="H2570" s="1">
        <v>46066</v>
      </c>
      <c r="I2570" t="str">
        <v>Closed</v>
      </c>
      <c r="J2570" t="str">
        <v>Resolved; no further action required</v>
      </c>
      <c r="K2570" t="str">
        <v>Site Feasibility Lead</v>
      </c>
      <c r="L2570">
        <f>IF(G2570="High",3,IF(G2570="Medium",2,1))</f>
        <v>1</v>
      </c>
    </row>
    <row r="2571">
      <c r="A2571" t="str">
        <v>R-02570</v>
      </c>
      <c r="B2571" t="str">
        <v>S-0429</v>
      </c>
      <c r="C2571" t="str">
        <v>Compliance</v>
      </c>
      <c r="D2571" t="str">
        <v>GCP refresher training overdue for part of site staff</v>
      </c>
      <c r="E2571" t="str">
        <v>Low</v>
      </c>
      <c r="F2571" t="str">
        <v>Low</v>
      </c>
      <c r="G2571" t="str">
        <f>INDEX(Risk_Matrix!$B$2:$D$4,MATCH(E2571,Risk_Matrix!$A$2:$A$4,0),MATCH(F2571,Risk_Matrix!$B$1:$D$1,0))</f>
        <v>Low</v>
      </c>
      <c r="H2571" s="1">
        <v>46179</v>
      </c>
      <c r="I2571" t="str">
        <v>Open</v>
      </c>
      <c r="J2571" t="str">
        <v>Action plan pending sponsor/site review</v>
      </c>
      <c r="K2571" t="str">
        <v>Regulatory Affairs Lead</v>
      </c>
      <c r="L2571">
        <f>IF(G2571="High",3,IF(G2571="Medium",2,1))</f>
        <v>1</v>
      </c>
    </row>
    <row r="2572">
      <c r="A2572" t="str">
        <v>R-02571</v>
      </c>
      <c r="B2572" t="str">
        <v>S-0429</v>
      </c>
      <c r="C2572" t="str">
        <v>Enrollment</v>
      </c>
      <c r="D2572" t="str">
        <v>Patient travel distance may affect long-term retention</v>
      </c>
      <c r="E2572" t="str">
        <v>Low</v>
      </c>
      <c r="F2572" t="str">
        <v>Low</v>
      </c>
      <c r="G2572" t="str">
        <f>INDEX(Risk_Matrix!$B$2:$D$4,MATCH(E2572,Risk_Matrix!$A$2:$A$4,0),MATCH(F2572,Risk_Matrix!$B$1:$D$1,0))</f>
        <v>Low</v>
      </c>
      <c r="H2572" s="1">
        <v>46218</v>
      </c>
      <c r="I2572" t="str">
        <v>Open</v>
      </c>
      <c r="J2572" t="str">
        <v>Mitigation plan to be defined during site initiation visit</v>
      </c>
      <c r="K2572" t="str">
        <v>Site Feasibility Lead</v>
      </c>
      <c r="L2572">
        <f>IF(G2572="High",3,IF(G2572="Medium",2,1))</f>
        <v>1</v>
      </c>
    </row>
    <row r="2573">
      <c r="A2573" t="str">
        <v>R-02572</v>
      </c>
      <c r="B2573" t="str">
        <v>S-0429</v>
      </c>
      <c r="C2573" t="str">
        <v>Competitive</v>
      </c>
      <c r="D2573" t="str">
        <v>Shared patient pool with an adjacent high-volume site</v>
      </c>
      <c r="E2573" t="str">
        <v>Medium</v>
      </c>
      <c r="F2573" t="str">
        <v>Low</v>
      </c>
      <c r="G2573" t="str">
        <f>INDEX(Risk_Matrix!$B$2:$D$4,MATCH(E2573,Risk_Matrix!$A$2:$A$4,0),MATCH(F2573,Risk_Matrix!$B$1:$D$1,0))</f>
        <v>Low</v>
      </c>
      <c r="H2573" s="1">
        <v>46071</v>
      </c>
      <c r="I2573" t="str">
        <v>Monitoring</v>
      </c>
      <c r="J2573" t="str">
        <v>Under active monitoring; escalate if trend worsens</v>
      </c>
      <c r="K2573" t="str">
        <v>Clinical Ops Manager</v>
      </c>
      <c r="L2573">
        <f>IF(G2573="High",3,IF(G2573="Medium",2,1))</f>
        <v>1</v>
      </c>
    </row>
    <row r="2574">
      <c r="A2574" t="str">
        <v>R-02573</v>
      </c>
      <c r="B2574" t="str">
        <v>S-0429</v>
      </c>
      <c r="C2574" t="str">
        <v>Regulatory</v>
      </c>
      <c r="D2574" t="str">
        <v>Local ethics committee review queue longer than regional average</v>
      </c>
      <c r="E2574" t="str">
        <v>Medium</v>
      </c>
      <c r="F2574" t="str">
        <v>Low</v>
      </c>
      <c r="G2574" t="str">
        <f>INDEX(Risk_Matrix!$B$2:$D$4,MATCH(E2574,Risk_Matrix!$A$2:$A$4,0),MATCH(F2574,Risk_Matrix!$B$1:$D$1,0))</f>
        <v>Low</v>
      </c>
      <c r="H2574" s="1">
        <v>46138</v>
      </c>
      <c r="I2574" t="str">
        <v>Closed</v>
      </c>
      <c r="J2574" t="str">
        <v>Resolved; no further action required</v>
      </c>
      <c r="K2574" t="str">
        <v>Study Start-Up Specialist</v>
      </c>
      <c r="L2574">
        <f>IF(G2574="High",3,IF(G2574="Medium",2,1))</f>
        <v>1</v>
      </c>
    </row>
    <row r="2575">
      <c r="A2575" t="str">
        <v>R-02574</v>
      </c>
      <c r="B2575" t="str">
        <v>S-0429</v>
      </c>
      <c r="C2575" t="str">
        <v>Data Integrity</v>
      </c>
      <c r="D2575" t="str">
        <v>Source data verification gap flagged in a previous monitoring visit</v>
      </c>
      <c r="E2575" t="str">
        <v>Medium</v>
      </c>
      <c r="F2575" t="str">
        <v>Medium</v>
      </c>
      <c r="G2575" t="str">
        <f>INDEX(Risk_Matrix!$B$2:$D$4,MATCH(E2575,Risk_Matrix!$A$2:$A$4,0),MATCH(F2575,Risk_Matrix!$B$1:$D$1,0))</f>
        <v>Medium</v>
      </c>
      <c r="H2575" s="1">
        <v>46202</v>
      </c>
      <c r="I2575" t="str">
        <v>Open</v>
      </c>
      <c r="J2575" t="str">
        <v>Action plan pending sponsor/site review</v>
      </c>
      <c r="K2575" t="str">
        <v>Data Management Lead</v>
      </c>
      <c r="L2575">
        <f>IF(G2575="High",3,IF(G2575="Medium",2,1))</f>
        <v>2</v>
      </c>
    </row>
    <row r="2576">
      <c r="A2576" t="str">
        <v>R-02575</v>
      </c>
      <c r="B2576" t="str">
        <v>S-0430</v>
      </c>
      <c r="C2576" t="str">
        <v>Operational</v>
      </c>
      <c r="D2576" t="str">
        <v>Clinical coordinator role currently open, may delay start-up</v>
      </c>
      <c r="E2576" t="str">
        <v>Medium</v>
      </c>
      <c r="F2576" t="str">
        <v>Low</v>
      </c>
      <c r="G2576" t="str">
        <f>INDEX(Risk_Matrix!$B$2:$D$4,MATCH(E2576,Risk_Matrix!$A$2:$A$4,0),MATCH(F2576,Risk_Matrix!$B$1:$D$1,0))</f>
        <v>Low</v>
      </c>
      <c r="H2576" s="1">
        <v>46077</v>
      </c>
      <c r="I2576" t="str">
        <v>Mitigated</v>
      </c>
      <c r="J2576" t="str">
        <v>Mitigation actions completed; residual risk accepted</v>
      </c>
      <c r="K2576" t="str">
        <v>Site Feasibility Lead</v>
      </c>
      <c r="L2576">
        <f>IF(G2576="High",3,IF(G2576="Medium",2,1))</f>
        <v>1</v>
      </c>
    </row>
    <row r="2577">
      <c r="A2577" t="str">
        <v>R-02576</v>
      </c>
      <c r="B2577" t="str">
        <v>S-0430</v>
      </c>
      <c r="C2577" t="str">
        <v>Compliance</v>
      </c>
      <c r="D2577" t="str">
        <v>Informed consent documentation gap flagged in last internal audit</v>
      </c>
      <c r="E2577" t="str">
        <v>Low</v>
      </c>
      <c r="F2577" t="str">
        <v>Low</v>
      </c>
      <c r="G2577" t="str">
        <f>INDEX(Risk_Matrix!$B$2:$D$4,MATCH(E2577,Risk_Matrix!$A$2:$A$4,0),MATCH(F2577,Risk_Matrix!$B$1:$D$1,0))</f>
        <v>Low</v>
      </c>
      <c r="H2577" s="1">
        <v>46144</v>
      </c>
      <c r="I2577" t="str">
        <v>Monitoring</v>
      </c>
      <c r="J2577" t="str">
        <v>Tracking indicator reviewed at each monitoring visit</v>
      </c>
      <c r="K2577" t="str">
        <v>Data Management Lead</v>
      </c>
      <c r="L2577">
        <f>IF(G2577="High",3,IF(G2577="Medium",2,1))</f>
        <v>1</v>
      </c>
    </row>
    <row r="2578">
      <c r="A2578" t="str">
        <v>R-02577</v>
      </c>
      <c r="B2578" t="str">
        <v>S-0430</v>
      </c>
      <c r="C2578" t="str">
        <v>Enrollment</v>
      </c>
      <c r="D2578" t="str">
        <v>Referral pipeline narrower than target eligible population</v>
      </c>
      <c r="E2578" t="str">
        <v>Low</v>
      </c>
      <c r="F2578" t="str">
        <v>Low</v>
      </c>
      <c r="G2578" t="str">
        <f>INDEX(Risk_Matrix!$B$2:$D$4,MATCH(E2578,Risk_Matrix!$A$2:$A$4,0),MATCH(F2578,Risk_Matrix!$B$1:$D$1,0))</f>
        <v>Low</v>
      </c>
      <c r="H2578" s="1">
        <v>46171</v>
      </c>
      <c r="I2578" t="str">
        <v>Open</v>
      </c>
      <c r="J2578" t="str">
        <v>Action plan pending sponsor/site review</v>
      </c>
      <c r="K2578" t="str">
        <v>Study Start-Up Specialist</v>
      </c>
      <c r="L2578">
        <f>IF(G2578="High",3,IF(G2578="Medium",2,1))</f>
        <v>1</v>
      </c>
    </row>
    <row r="2579">
      <c r="A2579" t="str">
        <v>R-02578</v>
      </c>
      <c r="B2579" t="str">
        <v>S-0430</v>
      </c>
      <c r="C2579" t="str">
        <v>Competitive</v>
      </c>
      <c r="D2579" t="str">
        <v>One or more competing trials recruiting the same indication nearby</v>
      </c>
      <c r="E2579" t="str">
        <v>Medium</v>
      </c>
      <c r="F2579" t="str">
        <v>Low</v>
      </c>
      <c r="G2579" t="str">
        <f>INDEX(Risk_Matrix!$B$2:$D$4,MATCH(E2579,Risk_Matrix!$A$2:$A$4,0),MATCH(F2579,Risk_Matrix!$B$1:$D$1,0))</f>
        <v>Low</v>
      </c>
      <c r="H2579" s="1">
        <v>46230</v>
      </c>
      <c r="I2579" t="str">
        <v>Open</v>
      </c>
      <c r="J2579" t="str">
        <v>Mitigation plan to be defined during site initiation visit</v>
      </c>
      <c r="K2579" t="str">
        <v>Regulatory Affairs Lead</v>
      </c>
      <c r="L2579">
        <f>IF(G2579="High",3,IF(G2579="Medium",2,1))</f>
        <v>1</v>
      </c>
    </row>
    <row r="2580">
      <c r="A2580" t="str">
        <v>R-02579</v>
      </c>
      <c r="B2580" t="str">
        <v>S-0430</v>
      </c>
      <c r="C2580" t="str">
        <v>Regulatory</v>
      </c>
      <c r="D2580" t="str">
        <v>Import/customs license renewal pending for investigational product</v>
      </c>
      <c r="E2580" t="str">
        <v>Low</v>
      </c>
      <c r="F2580" t="str">
        <v>Medium</v>
      </c>
      <c r="G2580" t="str">
        <f>INDEX(Risk_Matrix!$B$2:$D$4,MATCH(E2580,Risk_Matrix!$A$2:$A$4,0),MATCH(F2580,Risk_Matrix!$B$1:$D$1,0))</f>
        <v>Low</v>
      </c>
      <c r="H2580" s="1">
        <v>46143</v>
      </c>
      <c r="I2580" t="str">
        <v>Closed</v>
      </c>
      <c r="J2580" t="str">
        <v>Resolved; no further action required</v>
      </c>
      <c r="K2580" t="str">
        <v>Regulatory Affairs Lead</v>
      </c>
      <c r="L2580">
        <f>IF(G2580="High",3,IF(G2580="Medium",2,1))</f>
        <v>1</v>
      </c>
    </row>
    <row r="2581">
      <c r="A2581" t="str">
        <v>R-02580</v>
      </c>
      <c r="B2581" t="str">
        <v>S-0430</v>
      </c>
      <c r="C2581" t="str">
        <v>Data Integrity</v>
      </c>
      <c r="D2581" t="str">
        <v>Site is new to the sponsor's EDC platform, limited track record</v>
      </c>
      <c r="E2581" t="str">
        <v>Medium</v>
      </c>
      <c r="F2581" t="str">
        <v>Low</v>
      </c>
      <c r="G2581" t="str">
        <f>INDEX(Risk_Matrix!$B$2:$D$4,MATCH(E2581,Risk_Matrix!$A$2:$A$4,0),MATCH(F2581,Risk_Matrix!$B$1:$D$1,0))</f>
        <v>Low</v>
      </c>
      <c r="H2581" s="1">
        <v>46203</v>
      </c>
      <c r="I2581" t="str">
        <v>Closed</v>
      </c>
      <c r="J2581" t="str">
        <v>Resolved; no further action required</v>
      </c>
      <c r="K2581" t="str">
        <v>Data Management Lead</v>
      </c>
      <c r="L2581">
        <f>IF(G2581="High",3,IF(G2581="Medium",2,1))</f>
        <v>1</v>
      </c>
    </row>
    <row r="2582">
      <c r="A2582" t="str">
        <v>R-02581</v>
      </c>
      <c r="B2582" t="str">
        <v>S-0431</v>
      </c>
      <c r="C2582" t="str">
        <v>Operational</v>
      </c>
      <c r="D2582" t="str">
        <v>Backup power/generator certification not yet confirmed</v>
      </c>
      <c r="E2582" t="str">
        <v>Low</v>
      </c>
      <c r="F2582" t="str">
        <v>Medium</v>
      </c>
      <c r="G2582" t="str">
        <f>INDEX(Risk_Matrix!$B$2:$D$4,MATCH(E2582,Risk_Matrix!$A$2:$A$4,0),MATCH(F2582,Risk_Matrix!$B$1:$D$1,0))</f>
        <v>Low</v>
      </c>
      <c r="H2582" s="1">
        <v>46156</v>
      </c>
      <c r="I2582" t="str">
        <v>Open</v>
      </c>
      <c r="J2582" t="str">
        <v>Action plan pending sponsor/site review</v>
      </c>
      <c r="K2582" t="str">
        <v>Clinical Ops Manager</v>
      </c>
      <c r="L2582">
        <f>IF(G2582="High",3,IF(G2582="Medium",2,1))</f>
        <v>1</v>
      </c>
    </row>
    <row r="2583">
      <c r="A2583" t="str">
        <v>R-02582</v>
      </c>
      <c r="B2583" t="str">
        <v>S-0431</v>
      </c>
      <c r="C2583" t="str">
        <v>Compliance</v>
      </c>
      <c r="D2583" t="str">
        <v>Informed consent documentation gap flagged in last internal audit</v>
      </c>
      <c r="E2583" t="str">
        <v>High</v>
      </c>
      <c r="F2583" t="str">
        <v>Medium</v>
      </c>
      <c r="G2583" t="str">
        <f>INDEX(Risk_Matrix!$B$2:$D$4,MATCH(E2583,Risk_Matrix!$A$2:$A$4,0),MATCH(F2583,Risk_Matrix!$B$1:$D$1,0))</f>
        <v>High</v>
      </c>
      <c r="H2583" s="1">
        <v>46153</v>
      </c>
      <c r="I2583" t="str">
        <v>Open</v>
      </c>
      <c r="J2583" t="str">
        <v>Mitigation plan to be defined during site initiation visit</v>
      </c>
      <c r="K2583" t="str">
        <v>Data Management Lead</v>
      </c>
      <c r="L2583">
        <f>IF(G2583="High",3,IF(G2583="Medium",2,1))</f>
        <v>3</v>
      </c>
    </row>
    <row r="2584">
      <c r="A2584" t="str">
        <v>R-02583</v>
      </c>
      <c r="B2584" t="str">
        <v>S-0431</v>
      </c>
      <c r="C2584" t="str">
        <v>Enrollment</v>
      </c>
      <c r="D2584" t="str">
        <v>Screen failure rate above regional average in past studies</v>
      </c>
      <c r="E2584" t="str">
        <v>Medium</v>
      </c>
      <c r="F2584" t="str">
        <v>High</v>
      </c>
      <c r="G2584" t="str">
        <f>INDEX(Risk_Matrix!$B$2:$D$4,MATCH(E2584,Risk_Matrix!$A$2:$A$4,0),MATCH(F2584,Risk_Matrix!$B$1:$D$1,0))</f>
        <v>High</v>
      </c>
      <c r="H2584" s="1">
        <v>46057</v>
      </c>
      <c r="I2584" t="str">
        <v>Mitigated</v>
      </c>
      <c r="J2584" t="str">
        <v>Mitigation actions completed; residual risk accepted</v>
      </c>
      <c r="K2584" t="str">
        <v>Site Feasibility Lead</v>
      </c>
      <c r="L2584">
        <f>IF(G2584="High",3,IF(G2584="Medium",2,1))</f>
        <v>3</v>
      </c>
    </row>
    <row r="2585">
      <c r="A2585" t="str">
        <v>R-02584</v>
      </c>
      <c r="B2585" t="str">
        <v>S-0431</v>
      </c>
      <c r="C2585" t="str">
        <v>Competitive</v>
      </c>
      <c r="D2585" t="str">
        <v>Overlapping investigator commitments across concurrent trials</v>
      </c>
      <c r="E2585" t="str">
        <v>High</v>
      </c>
      <c r="F2585" t="str">
        <v>High</v>
      </c>
      <c r="G2585" t="str">
        <f>INDEX(Risk_Matrix!$B$2:$D$4,MATCH(E2585,Risk_Matrix!$A$2:$A$4,0),MATCH(F2585,Risk_Matrix!$B$1:$D$1,0))</f>
        <v>High</v>
      </c>
      <c r="H2585" s="1">
        <v>46215</v>
      </c>
      <c r="I2585" t="str">
        <v>Open</v>
      </c>
      <c r="J2585" t="str">
        <v>Action plan pending sponsor/site review</v>
      </c>
      <c r="K2585" t="str">
        <v>Regulatory Affairs Lead</v>
      </c>
      <c r="L2585">
        <f>IF(G2585="High",3,IF(G2585="Medium",2,1))</f>
        <v>3</v>
      </c>
    </row>
    <row r="2586">
      <c r="A2586" t="str">
        <v>R-02585</v>
      </c>
      <c r="B2586" t="str">
        <v>S-0431</v>
      </c>
      <c r="C2586" t="str">
        <v>Regulatory</v>
      </c>
      <c r="D2586" t="str">
        <v>Local ethics committee review queue longer than regional average</v>
      </c>
      <c r="E2586" t="str">
        <v>Low</v>
      </c>
      <c r="F2586" t="str">
        <v>Low</v>
      </c>
      <c r="G2586" t="str">
        <f>INDEX(Risk_Matrix!$B$2:$D$4,MATCH(E2586,Risk_Matrix!$A$2:$A$4,0),MATCH(F2586,Risk_Matrix!$B$1:$D$1,0))</f>
        <v>Low</v>
      </c>
      <c r="H2586" s="1">
        <v>46154</v>
      </c>
      <c r="I2586" t="str">
        <v>Open</v>
      </c>
      <c r="J2586" t="str">
        <v>Action plan pending sponsor/site review</v>
      </c>
      <c r="K2586" t="str">
        <v>Regulatory Affairs Lead</v>
      </c>
      <c r="L2586">
        <f>IF(G2586="High",3,IF(G2586="Medium",2,1))</f>
        <v>1</v>
      </c>
    </row>
    <row r="2587">
      <c r="A2587" t="str">
        <v>R-02586</v>
      </c>
      <c r="B2587" t="str">
        <v>S-0431</v>
      </c>
      <c r="C2587" t="str">
        <v>Data Integrity</v>
      </c>
      <c r="D2587" t="str">
        <v>Site is new to the sponsor's EDC platform, limited track record</v>
      </c>
      <c r="E2587" t="str">
        <v>High</v>
      </c>
      <c r="F2587" t="str">
        <v>Medium</v>
      </c>
      <c r="G2587" t="str">
        <f>INDEX(Risk_Matrix!$B$2:$D$4,MATCH(E2587,Risk_Matrix!$A$2:$A$4,0),MATCH(F2587,Risk_Matrix!$B$1:$D$1,0))</f>
        <v>High</v>
      </c>
      <c r="H2587" s="1">
        <v>46090</v>
      </c>
      <c r="I2587" t="str">
        <v>Monitoring</v>
      </c>
      <c r="J2587" t="str">
        <v>Tracking indicator reviewed at each monitoring visit</v>
      </c>
      <c r="K2587" t="str">
        <v>Data Management Lead</v>
      </c>
      <c r="L2587">
        <f>IF(G2587="High",3,IF(G2587="Medium",2,1))</f>
        <v>3</v>
      </c>
    </row>
    <row r="2588">
      <c r="A2588" t="str">
        <v>R-02587</v>
      </c>
      <c r="B2588" t="str">
        <v>S-0432</v>
      </c>
      <c r="C2588" t="str">
        <v>Operational</v>
      </c>
      <c r="D2588" t="str">
        <v>Key equipment calibration/certification renewal pending</v>
      </c>
      <c r="E2588" t="str">
        <v>Low</v>
      </c>
      <c r="F2588" t="str">
        <v>Low</v>
      </c>
      <c r="G2588" t="str">
        <f>INDEX(Risk_Matrix!$B$2:$D$4,MATCH(E2588,Risk_Matrix!$A$2:$A$4,0),MATCH(F2588,Risk_Matrix!$B$1:$D$1,0))</f>
        <v>Low</v>
      </c>
      <c r="H2588" s="1">
        <v>46108</v>
      </c>
      <c r="I2588" t="str">
        <v>Closed</v>
      </c>
      <c r="J2588" t="str">
        <v>Issue closed out following corrective action</v>
      </c>
      <c r="K2588" t="str">
        <v>Site Feasibility Lead</v>
      </c>
      <c r="L2588">
        <f>IF(G2588="High",3,IF(G2588="Medium",2,1))</f>
        <v>1</v>
      </c>
    </row>
    <row r="2589">
      <c r="A2589" t="str">
        <v>R-02588</v>
      </c>
      <c r="B2589" t="str">
        <v>S-0432</v>
      </c>
      <c r="C2589" t="str">
        <v>Compliance</v>
      </c>
      <c r="D2589" t="str">
        <v>GCP refresher training overdue for part of site staff</v>
      </c>
      <c r="E2589" t="str">
        <v>Medium</v>
      </c>
      <c r="F2589" t="str">
        <v>Low</v>
      </c>
      <c r="G2589" t="str">
        <f>INDEX(Risk_Matrix!$B$2:$D$4,MATCH(E2589,Risk_Matrix!$A$2:$A$4,0),MATCH(F2589,Risk_Matrix!$B$1:$D$1,0))</f>
        <v>Low</v>
      </c>
      <c r="H2589" s="1">
        <v>46160</v>
      </c>
      <c r="I2589" t="str">
        <v>Mitigated</v>
      </c>
      <c r="J2589" t="str">
        <v>Mitigation actions completed; residual risk accepted</v>
      </c>
      <c r="K2589" t="str">
        <v>Regulatory Affairs Lead</v>
      </c>
      <c r="L2589">
        <f>IF(G2589="High",3,IF(G2589="Medium",2,1))</f>
        <v>1</v>
      </c>
    </row>
    <row r="2590">
      <c r="A2590" t="str">
        <v>R-02589</v>
      </c>
      <c r="B2590" t="str">
        <v>S-0432</v>
      </c>
      <c r="C2590" t="str">
        <v>Enrollment</v>
      </c>
      <c r="D2590" t="str">
        <v>Referral pipeline narrower than target eligible population</v>
      </c>
      <c r="E2590" t="str">
        <v>High</v>
      </c>
      <c r="F2590" t="str">
        <v>High</v>
      </c>
      <c r="G2590" t="str">
        <f>INDEX(Risk_Matrix!$B$2:$D$4,MATCH(E2590,Risk_Matrix!$A$2:$A$4,0),MATCH(F2590,Risk_Matrix!$B$1:$D$1,0))</f>
        <v>High</v>
      </c>
      <c r="H2590" s="1">
        <v>46118</v>
      </c>
      <c r="I2590" t="str">
        <v>Monitoring</v>
      </c>
      <c r="J2590" t="str">
        <v>Under active monitoring; escalate if trend worsens</v>
      </c>
      <c r="K2590" t="str">
        <v>Site Feasibility Lead</v>
      </c>
      <c r="L2590">
        <f>IF(G2590="High",3,IF(G2590="Medium",2,1))</f>
        <v>3</v>
      </c>
    </row>
    <row r="2591">
      <c r="A2591" t="str">
        <v>R-02590</v>
      </c>
      <c r="B2591" t="str">
        <v>S-0432</v>
      </c>
      <c r="C2591" t="str">
        <v>Competitive</v>
      </c>
      <c r="D2591" t="str">
        <v>Shared patient pool with an adjacent high-volume site</v>
      </c>
      <c r="E2591" t="str">
        <v>Low</v>
      </c>
      <c r="F2591" t="str">
        <v>Low</v>
      </c>
      <c r="G2591" t="str">
        <f>INDEX(Risk_Matrix!$B$2:$D$4,MATCH(E2591,Risk_Matrix!$A$2:$A$4,0),MATCH(F2591,Risk_Matrix!$B$1:$D$1,0))</f>
        <v>Low</v>
      </c>
      <c r="H2591" s="1">
        <v>46137</v>
      </c>
      <c r="I2591" t="str">
        <v>Monitoring</v>
      </c>
      <c r="J2591" t="str">
        <v>Under active monitoring; escalate if trend worsens</v>
      </c>
      <c r="K2591" t="str">
        <v>Clinical Ops Manager</v>
      </c>
      <c r="L2591">
        <f>IF(G2591="High",3,IF(G2591="Medium",2,1))</f>
        <v>1</v>
      </c>
    </row>
    <row r="2592">
      <c r="A2592" t="str">
        <v>R-02591</v>
      </c>
      <c r="B2592" t="str">
        <v>S-0432</v>
      </c>
      <c r="C2592" t="str">
        <v>Regulatory</v>
      </c>
      <c r="D2592" t="str">
        <v>Import/customs license renewal pending for investigational product</v>
      </c>
      <c r="E2592" t="str">
        <v>Low</v>
      </c>
      <c r="F2592" t="str">
        <v>Low</v>
      </c>
      <c r="G2592" t="str">
        <f>INDEX(Risk_Matrix!$B$2:$D$4,MATCH(E2592,Risk_Matrix!$A$2:$A$4,0),MATCH(F2592,Risk_Matrix!$B$1:$D$1,0))</f>
        <v>Low</v>
      </c>
      <c r="H2592" s="1">
        <v>46098</v>
      </c>
      <c r="I2592" t="str">
        <v>Mitigated</v>
      </c>
      <c r="J2592" t="str">
        <v>Corrective action implemented; monitored at next visit</v>
      </c>
      <c r="K2592" t="str">
        <v>Regulatory Affairs Lead</v>
      </c>
      <c r="L2592">
        <f>IF(G2592="High",3,IF(G2592="Medium",2,1))</f>
        <v>1</v>
      </c>
    </row>
    <row r="2593">
      <c r="A2593" t="str">
        <v>R-02592</v>
      </c>
      <c r="B2593" t="str">
        <v>S-0432</v>
      </c>
      <c r="C2593" t="str">
        <v>Data Integrity</v>
      </c>
      <c r="D2593" t="str">
        <v>EDC query resolution time above sponsor benchmark historically</v>
      </c>
      <c r="E2593" t="str">
        <v>High</v>
      </c>
      <c r="F2593" t="str">
        <v>High</v>
      </c>
      <c r="G2593" t="str">
        <f>INDEX(Risk_Matrix!$B$2:$D$4,MATCH(E2593,Risk_Matrix!$A$2:$A$4,0),MATCH(F2593,Risk_Matrix!$B$1:$D$1,0))</f>
        <v>High</v>
      </c>
      <c r="H2593" s="1">
        <v>46187</v>
      </c>
      <c r="I2593" t="str">
        <v>Closed</v>
      </c>
      <c r="J2593" t="str">
        <v>Resolved; no further action required</v>
      </c>
      <c r="K2593" t="str">
        <v>Data Management Lead</v>
      </c>
      <c r="L2593">
        <f>IF(G2593="High",3,IF(G2593="Medium",2,1))</f>
        <v>3</v>
      </c>
    </row>
    <row r="2594">
      <c r="A2594" t="str">
        <v>R-02593</v>
      </c>
      <c r="B2594" t="str">
        <v>S-0433</v>
      </c>
      <c r="C2594" t="str">
        <v>Operational</v>
      </c>
      <c r="D2594" t="str">
        <v>Nursing staff ratio below recommended threshold for trial volume</v>
      </c>
      <c r="E2594" t="str">
        <v>High</v>
      </c>
      <c r="F2594" t="str">
        <v>Medium</v>
      </c>
      <c r="G2594" t="str">
        <f>INDEX(Risk_Matrix!$B$2:$D$4,MATCH(E2594,Risk_Matrix!$A$2:$A$4,0),MATCH(F2594,Risk_Matrix!$B$1:$D$1,0))</f>
        <v>High</v>
      </c>
      <c r="H2594" s="1">
        <v>46161</v>
      </c>
      <c r="I2594" t="str">
        <v>Open</v>
      </c>
      <c r="J2594" t="str">
        <v>Action plan pending sponsor/site review</v>
      </c>
      <c r="K2594" t="str">
        <v>Clinical Ops Manager</v>
      </c>
      <c r="L2594">
        <f>IF(G2594="High",3,IF(G2594="Medium",2,1))</f>
        <v>3</v>
      </c>
    </row>
    <row r="2595">
      <c r="A2595" t="str">
        <v>R-02594</v>
      </c>
      <c r="B2595" t="str">
        <v>S-0433</v>
      </c>
      <c r="C2595" t="str">
        <v>Compliance</v>
      </c>
      <c r="D2595" t="str">
        <v>Informed consent documentation gap flagged in last internal audit</v>
      </c>
      <c r="E2595" t="str">
        <v>Medium</v>
      </c>
      <c r="F2595" t="str">
        <v>Medium</v>
      </c>
      <c r="G2595" t="str">
        <f>INDEX(Risk_Matrix!$B$2:$D$4,MATCH(E2595,Risk_Matrix!$A$2:$A$4,0),MATCH(F2595,Risk_Matrix!$B$1:$D$1,0))</f>
        <v>Medium</v>
      </c>
      <c r="H2595" s="1">
        <v>46200</v>
      </c>
      <c r="I2595" t="str">
        <v>Open</v>
      </c>
      <c r="J2595" t="str">
        <v>Mitigation plan to be defined during site initiation visit</v>
      </c>
      <c r="K2595" t="str">
        <v>Regulatory Affairs Lead</v>
      </c>
      <c r="L2595">
        <f>IF(G2595="High",3,IF(G2595="Medium",2,1))</f>
        <v>2</v>
      </c>
    </row>
    <row r="2596">
      <c r="A2596" t="str">
        <v>R-02595</v>
      </c>
      <c r="B2596" t="str">
        <v>S-0433</v>
      </c>
      <c r="C2596" t="str">
        <v>Enrollment</v>
      </c>
      <c r="D2596" t="str">
        <v>Patient travel distance may affect long-term retention</v>
      </c>
      <c r="E2596" t="str">
        <v>Low</v>
      </c>
      <c r="F2596" t="str">
        <v>Medium</v>
      </c>
      <c r="G2596" t="str">
        <f>INDEX(Risk_Matrix!$B$2:$D$4,MATCH(E2596,Risk_Matrix!$A$2:$A$4,0),MATCH(F2596,Risk_Matrix!$B$1:$D$1,0))</f>
        <v>Low</v>
      </c>
      <c r="H2596" s="1">
        <v>46163</v>
      </c>
      <c r="I2596" t="str">
        <v>Monitoring</v>
      </c>
      <c r="J2596" t="str">
        <v>Under active monitoring; escalate if trend worsens</v>
      </c>
      <c r="K2596" t="str">
        <v>Study Start-Up Specialist</v>
      </c>
      <c r="L2596">
        <f>IF(G2596="High",3,IF(G2596="Medium",2,1))</f>
        <v>1</v>
      </c>
    </row>
    <row r="2597">
      <c r="A2597" t="str">
        <v>R-02596</v>
      </c>
      <c r="B2597" t="str">
        <v>S-0433</v>
      </c>
      <c r="C2597" t="str">
        <v>Competitive</v>
      </c>
      <c r="D2597" t="str">
        <v>Shared patient pool with an adjacent high-volume site</v>
      </c>
      <c r="E2597" t="str">
        <v>Low</v>
      </c>
      <c r="F2597" t="str">
        <v>Low</v>
      </c>
      <c r="G2597" t="str">
        <f>INDEX(Risk_Matrix!$B$2:$D$4,MATCH(E2597,Risk_Matrix!$A$2:$A$4,0),MATCH(F2597,Risk_Matrix!$B$1:$D$1,0))</f>
        <v>Low</v>
      </c>
      <c r="H2597" s="1">
        <v>46174</v>
      </c>
      <c r="I2597" t="str">
        <v>Mitigated</v>
      </c>
      <c r="J2597" t="str">
        <v>Mitigation actions completed; residual risk accepted</v>
      </c>
      <c r="K2597" t="str">
        <v>Regulatory Affairs Lead</v>
      </c>
      <c r="L2597">
        <f>IF(G2597="High",3,IF(G2597="Medium",2,1))</f>
        <v>1</v>
      </c>
    </row>
    <row r="2598">
      <c r="A2598" t="str">
        <v>R-02597</v>
      </c>
      <c r="B2598" t="str">
        <v>S-0433</v>
      </c>
      <c r="C2598" t="str">
        <v>Regulatory</v>
      </c>
      <c r="D2598" t="str">
        <v>Local ethics committee review queue longer than regional average</v>
      </c>
      <c r="E2598" t="str">
        <v>Low</v>
      </c>
      <c r="F2598" t="str">
        <v>Low</v>
      </c>
      <c r="G2598" t="str">
        <f>INDEX(Risk_Matrix!$B$2:$D$4,MATCH(E2598,Risk_Matrix!$A$2:$A$4,0),MATCH(F2598,Risk_Matrix!$B$1:$D$1,0))</f>
        <v>Low</v>
      </c>
      <c r="H2598" s="1">
        <v>46201</v>
      </c>
      <c r="I2598" t="str">
        <v>Mitigated</v>
      </c>
      <c r="J2598" t="str">
        <v>Corrective action implemented; monitored at next visit</v>
      </c>
      <c r="K2598" t="str">
        <v>Study Start-Up Specialist</v>
      </c>
      <c r="L2598">
        <f>IF(G2598="High",3,IF(G2598="Medium",2,1))</f>
        <v>1</v>
      </c>
    </row>
    <row r="2599">
      <c r="A2599" t="str">
        <v>R-02598</v>
      </c>
      <c r="B2599" t="str">
        <v>S-0433</v>
      </c>
      <c r="C2599" t="str">
        <v>Data Integrity</v>
      </c>
      <c r="D2599" t="str">
        <v>Site is new to the sponsor's EDC platform, limited track record</v>
      </c>
      <c r="E2599" t="str">
        <v>Low</v>
      </c>
      <c r="F2599" t="str">
        <v>Low</v>
      </c>
      <c r="G2599" t="str">
        <f>INDEX(Risk_Matrix!$B$2:$D$4,MATCH(E2599,Risk_Matrix!$A$2:$A$4,0),MATCH(F2599,Risk_Matrix!$B$1:$D$1,0))</f>
        <v>Low</v>
      </c>
      <c r="H2599" s="1">
        <v>46167</v>
      </c>
      <c r="I2599" t="str">
        <v>Closed</v>
      </c>
      <c r="J2599" t="str">
        <v>Issue closed out following corrective action</v>
      </c>
      <c r="K2599" t="str">
        <v>Data Management Lead</v>
      </c>
      <c r="L2599">
        <f>IF(G2599="High",3,IF(G2599="Medium",2,1))</f>
        <v>1</v>
      </c>
    </row>
    <row r="2600">
      <c r="A2600" t="str">
        <v>R-02599</v>
      </c>
      <c r="B2600" t="str">
        <v>S-0434</v>
      </c>
      <c r="C2600" t="str">
        <v>Operational</v>
      </c>
      <c r="D2600" t="str">
        <v>Nursing staff ratio below recommended threshold for trial volume</v>
      </c>
      <c r="E2600" t="str">
        <v>High</v>
      </c>
      <c r="F2600" t="str">
        <v>High</v>
      </c>
      <c r="G2600" t="str">
        <f>INDEX(Risk_Matrix!$B$2:$D$4,MATCH(E2600,Risk_Matrix!$A$2:$A$4,0),MATCH(F2600,Risk_Matrix!$B$1:$D$1,0))</f>
        <v>High</v>
      </c>
      <c r="H2600" s="1">
        <v>46188</v>
      </c>
      <c r="I2600" t="str">
        <v>Open</v>
      </c>
      <c r="J2600" t="str">
        <v>Mitigation plan to be defined during site initiation visit</v>
      </c>
      <c r="K2600" t="str">
        <v>Clinical Ops Manager</v>
      </c>
      <c r="L2600">
        <f>IF(G2600="High",3,IF(G2600="Medium",2,1))</f>
        <v>3</v>
      </c>
    </row>
    <row r="2601">
      <c r="A2601" t="str">
        <v>R-02600</v>
      </c>
      <c r="B2601" t="str">
        <v>S-0434</v>
      </c>
      <c r="C2601" t="str">
        <v>Compliance</v>
      </c>
      <c r="D2601" t="str">
        <v>Informed consent documentation gap flagged in last internal audit</v>
      </c>
      <c r="E2601" t="str">
        <v>Low</v>
      </c>
      <c r="F2601" t="str">
        <v>Low</v>
      </c>
      <c r="G2601" t="str">
        <f>INDEX(Risk_Matrix!$B$2:$D$4,MATCH(E2601,Risk_Matrix!$A$2:$A$4,0),MATCH(F2601,Risk_Matrix!$B$1:$D$1,0))</f>
        <v>Low</v>
      </c>
      <c r="H2601" s="1">
        <v>46099</v>
      </c>
      <c r="I2601" t="str">
        <v>Closed</v>
      </c>
      <c r="J2601" t="str">
        <v>Resolved; no further action required</v>
      </c>
      <c r="K2601" t="str">
        <v>Regulatory Affairs Lead</v>
      </c>
      <c r="L2601">
        <f>IF(G2601="High",3,IF(G2601="Medium",2,1))</f>
        <v>1</v>
      </c>
    </row>
    <row r="2602">
      <c r="A2602" t="str">
        <v>R-02601</v>
      </c>
      <c r="B2602" t="str">
        <v>S-0434</v>
      </c>
      <c r="C2602" t="str">
        <v>Enrollment</v>
      </c>
      <c r="D2602" t="str">
        <v>Historical seasonal enrollment slowdown observed at this site</v>
      </c>
      <c r="E2602" t="str">
        <v>Low</v>
      </c>
      <c r="F2602" t="str">
        <v>Low</v>
      </c>
      <c r="G2602" t="str">
        <f>INDEX(Risk_Matrix!$B$2:$D$4,MATCH(E2602,Risk_Matrix!$A$2:$A$4,0),MATCH(F2602,Risk_Matrix!$B$1:$D$1,0))</f>
        <v>Low</v>
      </c>
      <c r="H2602" s="1">
        <v>46210</v>
      </c>
      <c r="I2602" t="str">
        <v>Open</v>
      </c>
      <c r="J2602" t="str">
        <v>Mitigation plan to be defined during site initiation visit</v>
      </c>
      <c r="K2602" t="str">
        <v>Site Feasibility Lead</v>
      </c>
      <c r="L2602">
        <f>IF(G2602="High",3,IF(G2602="Medium",2,1))</f>
        <v>1</v>
      </c>
    </row>
    <row r="2603">
      <c r="A2603" t="str">
        <v>R-02602</v>
      </c>
      <c r="B2603" t="str">
        <v>S-0434</v>
      </c>
      <c r="C2603" t="str">
        <v>Competitive</v>
      </c>
      <c r="D2603" t="str">
        <v>Shared patient pool with an adjacent high-volume site</v>
      </c>
      <c r="E2603" t="str">
        <v>Medium</v>
      </c>
      <c r="F2603" t="str">
        <v>High</v>
      </c>
      <c r="G2603" t="str">
        <f>INDEX(Risk_Matrix!$B$2:$D$4,MATCH(E2603,Risk_Matrix!$A$2:$A$4,0),MATCH(F2603,Risk_Matrix!$B$1:$D$1,0))</f>
        <v>High</v>
      </c>
      <c r="H2603" s="1">
        <v>46090</v>
      </c>
      <c r="I2603" t="str">
        <v>Monitoring</v>
      </c>
      <c r="J2603" t="str">
        <v>Tracking indicator reviewed at each monitoring visit</v>
      </c>
      <c r="K2603" t="str">
        <v>Regulatory Affairs Lead</v>
      </c>
      <c r="L2603">
        <f>IF(G2603="High",3,IF(G2603="Medium",2,1))</f>
        <v>3</v>
      </c>
    </row>
    <row r="2604">
      <c r="A2604" t="str">
        <v>R-02603</v>
      </c>
      <c r="B2604" t="str">
        <v>S-0434</v>
      </c>
      <c r="C2604" t="str">
        <v>Regulatory</v>
      </c>
      <c r="D2604" t="str">
        <v>Recent local regulatory policy change may affect approval timeline</v>
      </c>
      <c r="E2604" t="str">
        <v>Medium</v>
      </c>
      <c r="F2604" t="str">
        <v>Low</v>
      </c>
      <c r="G2604" t="str">
        <f>INDEX(Risk_Matrix!$B$2:$D$4,MATCH(E2604,Risk_Matrix!$A$2:$A$4,0),MATCH(F2604,Risk_Matrix!$B$1:$D$1,0))</f>
        <v>Low</v>
      </c>
      <c r="H2604" s="1">
        <v>46076</v>
      </c>
      <c r="I2604" t="str">
        <v>Closed</v>
      </c>
      <c r="J2604" t="str">
        <v>Resolved; no further action required</v>
      </c>
      <c r="K2604" t="str">
        <v>Regulatory Affairs Lead</v>
      </c>
      <c r="L2604">
        <f>IF(G2604="High",3,IF(G2604="Medium",2,1))</f>
        <v>1</v>
      </c>
    </row>
    <row r="2605">
      <c r="A2605" t="str">
        <v>R-02604</v>
      </c>
      <c r="B2605" t="str">
        <v>S-0434</v>
      </c>
      <c r="C2605" t="str">
        <v>Data Integrity</v>
      </c>
      <c r="D2605" t="str">
        <v>Source data verification gap flagged in a previous monitoring visit</v>
      </c>
      <c r="E2605" t="str">
        <v>Low</v>
      </c>
      <c r="F2605" t="str">
        <v>Medium</v>
      </c>
      <c r="G2605" t="str">
        <f>INDEX(Risk_Matrix!$B$2:$D$4,MATCH(E2605,Risk_Matrix!$A$2:$A$4,0),MATCH(F2605,Risk_Matrix!$B$1:$D$1,0))</f>
        <v>Low</v>
      </c>
      <c r="H2605" s="1">
        <v>46157</v>
      </c>
      <c r="I2605" t="str">
        <v>Mitigated</v>
      </c>
      <c r="J2605" t="str">
        <v>Corrective action implemented; monitored at next visit</v>
      </c>
      <c r="K2605" t="str">
        <v>Data Management Lead</v>
      </c>
      <c r="L2605">
        <f>IF(G2605="High",3,IF(G2605="Medium",2,1))</f>
        <v>1</v>
      </c>
    </row>
    <row r="2606">
      <c r="A2606" t="str">
        <v>R-02605</v>
      </c>
      <c r="B2606" t="str">
        <v>S-0435</v>
      </c>
      <c r="C2606" t="str">
        <v>Operational</v>
      </c>
      <c r="D2606" t="str">
        <v>Nursing staff ratio below recommended threshold for trial volume</v>
      </c>
      <c r="E2606" t="str">
        <v>High</v>
      </c>
      <c r="F2606" t="str">
        <v>Medium</v>
      </c>
      <c r="G2606" t="str">
        <f>INDEX(Risk_Matrix!$B$2:$D$4,MATCH(E2606,Risk_Matrix!$A$2:$A$4,0),MATCH(F2606,Risk_Matrix!$B$1:$D$1,0))</f>
        <v>High</v>
      </c>
      <c r="H2606" s="1">
        <v>46150</v>
      </c>
      <c r="I2606" t="str">
        <v>Open</v>
      </c>
      <c r="J2606" t="str">
        <v>Mitigation plan to be defined during site initiation visit</v>
      </c>
      <c r="K2606" t="str">
        <v>Clinical Ops Manager</v>
      </c>
      <c r="L2606">
        <f>IF(G2606="High",3,IF(G2606="Medium",2,1))</f>
        <v>3</v>
      </c>
    </row>
    <row r="2607">
      <c r="A2607" t="str">
        <v>R-02606</v>
      </c>
      <c r="B2607" t="str">
        <v>S-0435</v>
      </c>
      <c r="C2607" t="str">
        <v>Compliance</v>
      </c>
      <c r="D2607" t="str">
        <v>Minor protocol deviation noted in a prior trial at this site</v>
      </c>
      <c r="E2607" t="str">
        <v>High</v>
      </c>
      <c r="F2607" t="str">
        <v>Medium</v>
      </c>
      <c r="G2607" t="str">
        <f>INDEX(Risk_Matrix!$B$2:$D$4,MATCH(E2607,Risk_Matrix!$A$2:$A$4,0),MATCH(F2607,Risk_Matrix!$B$1:$D$1,0))</f>
        <v>High</v>
      </c>
      <c r="H2607" s="1">
        <v>46180</v>
      </c>
      <c r="I2607" t="str">
        <v>Open</v>
      </c>
      <c r="J2607" t="str">
        <v>Mitigation plan to be defined during site initiation visit</v>
      </c>
      <c r="K2607" t="str">
        <v>Regulatory Affairs Lead</v>
      </c>
      <c r="L2607">
        <f>IF(G2607="High",3,IF(G2607="Medium",2,1))</f>
        <v>3</v>
      </c>
    </row>
    <row r="2608">
      <c r="A2608" t="str">
        <v>R-02607</v>
      </c>
      <c r="B2608" t="str">
        <v>S-0435</v>
      </c>
      <c r="C2608" t="str">
        <v>Enrollment</v>
      </c>
      <c r="D2608" t="str">
        <v>Referral pipeline narrower than target eligible population</v>
      </c>
      <c r="E2608" t="str">
        <v>Low</v>
      </c>
      <c r="F2608" t="str">
        <v>High</v>
      </c>
      <c r="G2608" t="str">
        <f>INDEX(Risk_Matrix!$B$2:$D$4,MATCH(E2608,Risk_Matrix!$A$2:$A$4,0),MATCH(F2608,Risk_Matrix!$B$1:$D$1,0))</f>
        <v>Medium</v>
      </c>
      <c r="H2608" s="1">
        <v>46205</v>
      </c>
      <c r="I2608" t="str">
        <v>Monitoring</v>
      </c>
      <c r="J2608" t="str">
        <v>Tracking indicator reviewed at each monitoring visit</v>
      </c>
      <c r="K2608" t="str">
        <v>Site Feasibility Lead</v>
      </c>
      <c r="L2608">
        <f>IF(G2608="High",3,IF(G2608="Medium",2,1))</f>
        <v>2</v>
      </c>
    </row>
    <row r="2609">
      <c r="A2609" t="str">
        <v>R-02608</v>
      </c>
      <c r="B2609" t="str">
        <v>S-0435</v>
      </c>
      <c r="C2609" t="str">
        <v>Competitive</v>
      </c>
      <c r="D2609" t="str">
        <v>Overlapping investigator commitments across concurrent trials</v>
      </c>
      <c r="E2609" t="str">
        <v>Medium</v>
      </c>
      <c r="F2609" t="str">
        <v>Low</v>
      </c>
      <c r="G2609" t="str">
        <f>INDEX(Risk_Matrix!$B$2:$D$4,MATCH(E2609,Risk_Matrix!$A$2:$A$4,0),MATCH(F2609,Risk_Matrix!$B$1:$D$1,0))</f>
        <v>Low</v>
      </c>
      <c r="H2609" s="1">
        <v>46069</v>
      </c>
      <c r="I2609" t="str">
        <v>Monitoring</v>
      </c>
      <c r="J2609" t="str">
        <v>Under active monitoring; escalate if trend worsens</v>
      </c>
      <c r="K2609" t="str">
        <v>Regulatory Affairs Lead</v>
      </c>
      <c r="L2609">
        <f>IF(G2609="High",3,IF(G2609="Medium",2,1))</f>
        <v>1</v>
      </c>
    </row>
    <row r="2610">
      <c r="A2610" t="str">
        <v>R-02609</v>
      </c>
      <c r="B2610" t="str">
        <v>S-0435</v>
      </c>
      <c r="C2610" t="str">
        <v>Regulatory</v>
      </c>
      <c r="D2610" t="str">
        <v>Local ethics committee review queue longer than regional average</v>
      </c>
      <c r="E2610" t="str">
        <v>Medium</v>
      </c>
      <c r="F2610" t="str">
        <v>High</v>
      </c>
      <c r="G2610" t="str">
        <f>INDEX(Risk_Matrix!$B$2:$D$4,MATCH(E2610,Risk_Matrix!$A$2:$A$4,0),MATCH(F2610,Risk_Matrix!$B$1:$D$1,0))</f>
        <v>High</v>
      </c>
      <c r="H2610" s="1">
        <v>46210</v>
      </c>
      <c r="I2610" t="str">
        <v>Open</v>
      </c>
      <c r="J2610" t="str">
        <v>Mitigation plan to be defined during site initiation visit</v>
      </c>
      <c r="K2610" t="str">
        <v>Regulatory Affairs Lead</v>
      </c>
      <c r="L2610">
        <f>IF(G2610="High",3,IF(G2610="Medium",2,1))</f>
        <v>3</v>
      </c>
    </row>
    <row r="2611">
      <c r="A2611" t="str">
        <v>R-02610</v>
      </c>
      <c r="B2611" t="str">
        <v>S-0435</v>
      </c>
      <c r="C2611" t="str">
        <v>Data Integrity</v>
      </c>
      <c r="D2611" t="str">
        <v>Site is new to the sponsor's EDC platform, limited track record</v>
      </c>
      <c r="E2611" t="str">
        <v>Low</v>
      </c>
      <c r="F2611" t="str">
        <v>Low</v>
      </c>
      <c r="G2611" t="str">
        <f>INDEX(Risk_Matrix!$B$2:$D$4,MATCH(E2611,Risk_Matrix!$A$2:$A$4,0),MATCH(F2611,Risk_Matrix!$B$1:$D$1,0))</f>
        <v>Low</v>
      </c>
      <c r="H2611" s="1">
        <v>46170</v>
      </c>
      <c r="I2611" t="str">
        <v>Open</v>
      </c>
      <c r="J2611" t="str">
        <v>Mitigation plan to be defined during site initiation visit</v>
      </c>
      <c r="K2611" t="str">
        <v>Data Management Lead</v>
      </c>
      <c r="L2611">
        <f>IF(G2611="High",3,IF(G2611="Medium",2,1))</f>
        <v>1</v>
      </c>
    </row>
    <row r="2612">
      <c r="A2612" t="str">
        <v>R-02611</v>
      </c>
      <c r="B2612" t="str">
        <v>S-0436</v>
      </c>
      <c r="C2612" t="str">
        <v>Operational</v>
      </c>
      <c r="D2612" t="str">
        <v>Key equipment calibration/certification renewal pending</v>
      </c>
      <c r="E2612" t="str">
        <v>Low</v>
      </c>
      <c r="F2612" t="str">
        <v>Low</v>
      </c>
      <c r="G2612" t="str">
        <f>INDEX(Risk_Matrix!$B$2:$D$4,MATCH(E2612,Risk_Matrix!$A$2:$A$4,0),MATCH(F2612,Risk_Matrix!$B$1:$D$1,0))</f>
        <v>Low</v>
      </c>
      <c r="H2612" s="1">
        <v>46140</v>
      </c>
      <c r="I2612" t="str">
        <v>Monitoring</v>
      </c>
      <c r="J2612" t="str">
        <v>Under active monitoring; escalate if trend worsens</v>
      </c>
      <c r="K2612" t="str">
        <v>Site Feasibility Lead</v>
      </c>
      <c r="L2612">
        <f>IF(G2612="High",3,IF(G2612="Medium",2,1))</f>
        <v>1</v>
      </c>
    </row>
    <row r="2613">
      <c r="A2613" t="str">
        <v>R-02612</v>
      </c>
      <c r="B2613" t="str">
        <v>S-0436</v>
      </c>
      <c r="C2613" t="str">
        <v>Compliance</v>
      </c>
      <c r="D2613" t="str">
        <v>Minor protocol deviation noted in a prior trial at this site</v>
      </c>
      <c r="E2613" t="str">
        <v>Low</v>
      </c>
      <c r="F2613" t="str">
        <v>Low</v>
      </c>
      <c r="G2613" t="str">
        <f>INDEX(Risk_Matrix!$B$2:$D$4,MATCH(E2613,Risk_Matrix!$A$2:$A$4,0),MATCH(F2613,Risk_Matrix!$B$1:$D$1,0))</f>
        <v>Low</v>
      </c>
      <c r="H2613" s="1">
        <v>46196</v>
      </c>
      <c r="I2613" t="str">
        <v>Open</v>
      </c>
      <c r="J2613" t="str">
        <v>Action plan pending sponsor/site review</v>
      </c>
      <c r="K2613" t="str">
        <v>Data Management Lead</v>
      </c>
      <c r="L2613">
        <f>IF(G2613="High",3,IF(G2613="Medium",2,1))</f>
        <v>1</v>
      </c>
    </row>
    <row r="2614">
      <c r="A2614" t="str">
        <v>R-02613</v>
      </c>
      <c r="B2614" t="str">
        <v>S-0436</v>
      </c>
      <c r="C2614" t="str">
        <v>Enrollment</v>
      </c>
      <c r="D2614" t="str">
        <v>Historical seasonal enrollment slowdown observed at this site</v>
      </c>
      <c r="E2614" t="str">
        <v>Medium</v>
      </c>
      <c r="F2614" t="str">
        <v>High</v>
      </c>
      <c r="G2614" t="str">
        <f>INDEX(Risk_Matrix!$B$2:$D$4,MATCH(E2614,Risk_Matrix!$A$2:$A$4,0),MATCH(F2614,Risk_Matrix!$B$1:$D$1,0))</f>
        <v>High</v>
      </c>
      <c r="H2614" s="1">
        <v>46125</v>
      </c>
      <c r="I2614" t="str">
        <v>Monitoring</v>
      </c>
      <c r="J2614" t="str">
        <v>Under active monitoring; escalate if trend worsens</v>
      </c>
      <c r="K2614" t="str">
        <v>Site Feasibility Lead</v>
      </c>
      <c r="L2614">
        <f>IF(G2614="High",3,IF(G2614="Medium",2,1))</f>
        <v>3</v>
      </c>
    </row>
    <row r="2615">
      <c r="A2615" t="str">
        <v>R-02614</v>
      </c>
      <c r="B2615" t="str">
        <v>S-0436</v>
      </c>
      <c r="C2615" t="str">
        <v>Competitive</v>
      </c>
      <c r="D2615" t="str">
        <v>Overlapping investigator commitments across concurrent trials</v>
      </c>
      <c r="E2615" t="str">
        <v>Low</v>
      </c>
      <c r="F2615" t="str">
        <v>Low</v>
      </c>
      <c r="G2615" t="str">
        <f>INDEX(Risk_Matrix!$B$2:$D$4,MATCH(E2615,Risk_Matrix!$A$2:$A$4,0),MATCH(F2615,Risk_Matrix!$B$1:$D$1,0))</f>
        <v>Low</v>
      </c>
      <c r="H2615" s="1">
        <v>46216</v>
      </c>
      <c r="I2615" t="str">
        <v>Monitoring</v>
      </c>
      <c r="J2615" t="str">
        <v>Under active monitoring; escalate if trend worsens</v>
      </c>
      <c r="K2615" t="str">
        <v>Clinical Ops Manager</v>
      </c>
      <c r="L2615">
        <f>IF(G2615="High",3,IF(G2615="Medium",2,1))</f>
        <v>1</v>
      </c>
    </row>
    <row r="2616">
      <c r="A2616" t="str">
        <v>R-02615</v>
      </c>
      <c r="B2616" t="str">
        <v>S-0436</v>
      </c>
      <c r="C2616" t="str">
        <v>Regulatory</v>
      </c>
      <c r="D2616" t="str">
        <v>Recent local regulatory policy change may affect approval timeline</v>
      </c>
      <c r="E2616" t="str">
        <v>Low</v>
      </c>
      <c r="F2616" t="str">
        <v>Medium</v>
      </c>
      <c r="G2616" t="str">
        <f>INDEX(Risk_Matrix!$B$2:$D$4,MATCH(E2616,Risk_Matrix!$A$2:$A$4,0),MATCH(F2616,Risk_Matrix!$B$1:$D$1,0))</f>
        <v>Low</v>
      </c>
      <c r="H2616" s="1">
        <v>46090</v>
      </c>
      <c r="I2616" t="str">
        <v>Mitigated</v>
      </c>
      <c r="J2616" t="str">
        <v>Corrective action implemented; monitored at next visit</v>
      </c>
      <c r="K2616" t="str">
        <v>Study Start-Up Specialist</v>
      </c>
      <c r="L2616">
        <f>IF(G2616="High",3,IF(G2616="Medium",2,1))</f>
        <v>1</v>
      </c>
    </row>
    <row r="2617">
      <c r="A2617" t="str">
        <v>R-02616</v>
      </c>
      <c r="B2617" t="str">
        <v>S-0436</v>
      </c>
      <c r="C2617" t="str">
        <v>Data Integrity</v>
      </c>
      <c r="D2617" t="str">
        <v>Site is new to the sponsor's EDC platform, limited track record</v>
      </c>
      <c r="E2617" t="str">
        <v>Low</v>
      </c>
      <c r="F2617" t="str">
        <v>Medium</v>
      </c>
      <c r="G2617" t="str">
        <f>INDEX(Risk_Matrix!$B$2:$D$4,MATCH(E2617,Risk_Matrix!$A$2:$A$4,0),MATCH(F2617,Risk_Matrix!$B$1:$D$1,0))</f>
        <v>Low</v>
      </c>
      <c r="H2617" s="1">
        <v>46187</v>
      </c>
      <c r="I2617" t="str">
        <v>Monitoring</v>
      </c>
      <c r="J2617" t="str">
        <v>Tracking indicator reviewed at each monitoring visit</v>
      </c>
      <c r="K2617" t="str">
        <v>Data Management Lead</v>
      </c>
      <c r="L2617">
        <f>IF(G2617="High",3,IF(G2617="Medium",2,1))</f>
        <v>1</v>
      </c>
    </row>
    <row r="2618">
      <c r="A2618" t="str">
        <v>R-02617</v>
      </c>
      <c r="B2618" t="str">
        <v>S-0437</v>
      </c>
      <c r="C2618" t="str">
        <v>Operational</v>
      </c>
      <c r="D2618" t="str">
        <v>Backup power/generator certification not yet confirmed</v>
      </c>
      <c r="E2618" t="str">
        <v>Low</v>
      </c>
      <c r="F2618" t="str">
        <v>Medium</v>
      </c>
      <c r="G2618" t="str">
        <f>INDEX(Risk_Matrix!$B$2:$D$4,MATCH(E2618,Risk_Matrix!$A$2:$A$4,0),MATCH(F2618,Risk_Matrix!$B$1:$D$1,0))</f>
        <v>Low</v>
      </c>
      <c r="H2618" s="1">
        <v>46222</v>
      </c>
      <c r="I2618" t="str">
        <v>Closed</v>
      </c>
      <c r="J2618" t="str">
        <v>Issue closed out following corrective action</v>
      </c>
      <c r="K2618" t="str">
        <v>Clinical Ops Manager</v>
      </c>
      <c r="L2618">
        <f>IF(G2618="High",3,IF(G2618="Medium",2,1))</f>
        <v>1</v>
      </c>
    </row>
    <row r="2619">
      <c r="A2619" t="str">
        <v>R-02618</v>
      </c>
      <c r="B2619" t="str">
        <v>S-0437</v>
      </c>
      <c r="C2619" t="str">
        <v>Compliance</v>
      </c>
      <c r="D2619" t="str">
        <v>Minor protocol deviation noted in a prior trial at this site</v>
      </c>
      <c r="E2619" t="str">
        <v>High</v>
      </c>
      <c r="F2619" t="str">
        <v>Medium</v>
      </c>
      <c r="G2619" t="str">
        <f>INDEX(Risk_Matrix!$B$2:$D$4,MATCH(E2619,Risk_Matrix!$A$2:$A$4,0),MATCH(F2619,Risk_Matrix!$B$1:$D$1,0))</f>
        <v>High</v>
      </c>
      <c r="H2619" s="1">
        <v>46205</v>
      </c>
      <c r="I2619" t="str">
        <v>Open</v>
      </c>
      <c r="J2619" t="str">
        <v>Mitigation plan to be defined during site initiation visit</v>
      </c>
      <c r="K2619" t="str">
        <v>Data Management Lead</v>
      </c>
      <c r="L2619">
        <f>IF(G2619="High",3,IF(G2619="Medium",2,1))</f>
        <v>3</v>
      </c>
    </row>
    <row r="2620">
      <c r="A2620" t="str">
        <v>R-02619</v>
      </c>
      <c r="B2620" t="str">
        <v>S-0437</v>
      </c>
      <c r="C2620" t="str">
        <v>Enrollment</v>
      </c>
      <c r="D2620" t="str">
        <v>Referral pipeline narrower than target eligible population</v>
      </c>
      <c r="E2620" t="str">
        <v>Low</v>
      </c>
      <c r="F2620" t="str">
        <v>Medium</v>
      </c>
      <c r="G2620" t="str">
        <f>INDEX(Risk_Matrix!$B$2:$D$4,MATCH(E2620,Risk_Matrix!$A$2:$A$4,0),MATCH(F2620,Risk_Matrix!$B$1:$D$1,0))</f>
        <v>Low</v>
      </c>
      <c r="H2620" s="1">
        <v>46190</v>
      </c>
      <c r="I2620" t="str">
        <v>Mitigated</v>
      </c>
      <c r="J2620" t="str">
        <v>Mitigation actions completed; residual risk accepted</v>
      </c>
      <c r="K2620" t="str">
        <v>Site Feasibility Lead</v>
      </c>
      <c r="L2620">
        <f>IF(G2620="High",3,IF(G2620="Medium",2,1))</f>
        <v>1</v>
      </c>
    </row>
    <row r="2621">
      <c r="A2621" t="str">
        <v>R-02620</v>
      </c>
      <c r="B2621" t="str">
        <v>S-0437</v>
      </c>
      <c r="C2621" t="str">
        <v>Competitive</v>
      </c>
      <c r="D2621" t="str">
        <v>One or more competing trials recruiting the same indication nearby</v>
      </c>
      <c r="E2621" t="str">
        <v>Medium</v>
      </c>
      <c r="F2621" t="str">
        <v>High</v>
      </c>
      <c r="G2621" t="str">
        <f>INDEX(Risk_Matrix!$B$2:$D$4,MATCH(E2621,Risk_Matrix!$A$2:$A$4,0),MATCH(F2621,Risk_Matrix!$B$1:$D$1,0))</f>
        <v>High</v>
      </c>
      <c r="H2621" s="1">
        <v>46084</v>
      </c>
      <c r="I2621" t="str">
        <v>Mitigated</v>
      </c>
      <c r="J2621" t="str">
        <v>Mitigation actions completed; residual risk accepted</v>
      </c>
      <c r="K2621" t="str">
        <v>Regulatory Affairs Lead</v>
      </c>
      <c r="L2621">
        <f>IF(G2621="High",3,IF(G2621="Medium",2,1))</f>
        <v>3</v>
      </c>
    </row>
    <row r="2622">
      <c r="A2622" t="str">
        <v>R-02621</v>
      </c>
      <c r="B2622" t="str">
        <v>S-0437</v>
      </c>
      <c r="C2622" t="str">
        <v>Regulatory</v>
      </c>
      <c r="D2622" t="str">
        <v>Import/customs license renewal pending for investigational product</v>
      </c>
      <c r="E2622" t="str">
        <v>Low</v>
      </c>
      <c r="F2622" t="str">
        <v>Low</v>
      </c>
      <c r="G2622" t="str">
        <f>INDEX(Risk_Matrix!$B$2:$D$4,MATCH(E2622,Risk_Matrix!$A$2:$A$4,0),MATCH(F2622,Risk_Matrix!$B$1:$D$1,0))</f>
        <v>Low</v>
      </c>
      <c r="H2622" s="1">
        <v>46104</v>
      </c>
      <c r="I2622" t="str">
        <v>Mitigated</v>
      </c>
      <c r="J2622" t="str">
        <v>Corrective action implemented; monitored at next visit</v>
      </c>
      <c r="K2622" t="str">
        <v>Study Start-Up Specialist</v>
      </c>
      <c r="L2622">
        <f>IF(G2622="High",3,IF(G2622="Medium",2,1))</f>
        <v>1</v>
      </c>
    </row>
    <row r="2623">
      <c r="A2623" t="str">
        <v>R-02622</v>
      </c>
      <c r="B2623" t="str">
        <v>S-0437</v>
      </c>
      <c r="C2623" t="str">
        <v>Data Integrity</v>
      </c>
      <c r="D2623" t="str">
        <v>Source data verification gap flagged in a previous monitoring visit</v>
      </c>
      <c r="E2623" t="str">
        <v>High</v>
      </c>
      <c r="F2623" t="str">
        <v>High</v>
      </c>
      <c r="G2623" t="str">
        <f>INDEX(Risk_Matrix!$B$2:$D$4,MATCH(E2623,Risk_Matrix!$A$2:$A$4,0),MATCH(F2623,Risk_Matrix!$B$1:$D$1,0))</f>
        <v>High</v>
      </c>
      <c r="H2623" s="1">
        <v>46130</v>
      </c>
      <c r="I2623" t="str">
        <v>Monitoring</v>
      </c>
      <c r="J2623" t="str">
        <v>Tracking indicator reviewed at each monitoring visit</v>
      </c>
      <c r="K2623" t="str">
        <v>Data Management Lead</v>
      </c>
      <c r="L2623">
        <f>IF(G2623="High",3,IF(G2623="Medium",2,1))</f>
        <v>3</v>
      </c>
    </row>
    <row r="2624">
      <c r="A2624" t="str">
        <v>R-02623</v>
      </c>
      <c r="B2624" t="str">
        <v>S-0438</v>
      </c>
      <c r="C2624" t="str">
        <v>Operational</v>
      </c>
      <c r="D2624" t="str">
        <v>Key equipment calibration/certification renewal pending</v>
      </c>
      <c r="E2624" t="str">
        <v>Low</v>
      </c>
      <c r="F2624" t="str">
        <v>Low</v>
      </c>
      <c r="G2624" t="str">
        <f>INDEX(Risk_Matrix!$B$2:$D$4,MATCH(E2624,Risk_Matrix!$A$2:$A$4,0),MATCH(F2624,Risk_Matrix!$B$1:$D$1,0))</f>
        <v>Low</v>
      </c>
      <c r="H2624" s="1">
        <v>46156</v>
      </c>
      <c r="I2624" t="str">
        <v>Mitigated</v>
      </c>
      <c r="J2624" t="str">
        <v>Corrective action implemented; monitored at next visit</v>
      </c>
      <c r="K2624" t="str">
        <v>Site Feasibility Lead</v>
      </c>
      <c r="L2624">
        <f>IF(G2624="High",3,IF(G2624="Medium",2,1))</f>
        <v>1</v>
      </c>
    </row>
    <row r="2625">
      <c r="A2625" t="str">
        <v>R-02624</v>
      </c>
      <c r="B2625" t="str">
        <v>S-0438</v>
      </c>
      <c r="C2625" t="str">
        <v>Compliance</v>
      </c>
      <c r="D2625" t="str">
        <v>Informed consent documentation gap flagged in last internal audit</v>
      </c>
      <c r="E2625" t="str">
        <v>Low</v>
      </c>
      <c r="F2625" t="str">
        <v>Low</v>
      </c>
      <c r="G2625" t="str">
        <f>INDEX(Risk_Matrix!$B$2:$D$4,MATCH(E2625,Risk_Matrix!$A$2:$A$4,0),MATCH(F2625,Risk_Matrix!$B$1:$D$1,0))</f>
        <v>Low</v>
      </c>
      <c r="H2625" s="1">
        <v>46116</v>
      </c>
      <c r="I2625" t="str">
        <v>Monitoring</v>
      </c>
      <c r="J2625" t="str">
        <v>Tracking indicator reviewed at each monitoring visit</v>
      </c>
      <c r="K2625" t="str">
        <v>Regulatory Affairs Lead</v>
      </c>
      <c r="L2625">
        <f>IF(G2625="High",3,IF(G2625="Medium",2,1))</f>
        <v>1</v>
      </c>
    </row>
    <row r="2626">
      <c r="A2626" t="str">
        <v>R-02625</v>
      </c>
      <c r="B2626" t="str">
        <v>S-0438</v>
      </c>
      <c r="C2626" t="str">
        <v>Enrollment</v>
      </c>
      <c r="D2626" t="str">
        <v>Referral pipeline narrower than target eligible population</v>
      </c>
      <c r="E2626" t="str">
        <v>Medium</v>
      </c>
      <c r="F2626" t="str">
        <v>Medium</v>
      </c>
      <c r="G2626" t="str">
        <f>INDEX(Risk_Matrix!$B$2:$D$4,MATCH(E2626,Risk_Matrix!$A$2:$A$4,0),MATCH(F2626,Risk_Matrix!$B$1:$D$1,0))</f>
        <v>Medium</v>
      </c>
      <c r="H2626" s="1">
        <v>46116</v>
      </c>
      <c r="I2626" t="str">
        <v>Mitigated</v>
      </c>
      <c r="J2626" t="str">
        <v>Corrective action implemented; monitored at next visit</v>
      </c>
      <c r="K2626" t="str">
        <v>Study Start-Up Specialist</v>
      </c>
      <c r="L2626">
        <f>IF(G2626="High",3,IF(G2626="Medium",2,1))</f>
        <v>2</v>
      </c>
    </row>
    <row r="2627">
      <c r="A2627" t="str">
        <v>R-02626</v>
      </c>
      <c r="B2627" t="str">
        <v>S-0438</v>
      </c>
      <c r="C2627" t="str">
        <v>Competitive</v>
      </c>
      <c r="D2627" t="str">
        <v>One or more competing trials recruiting the same indication nearby</v>
      </c>
      <c r="E2627" t="str">
        <v>Medium</v>
      </c>
      <c r="F2627" t="str">
        <v>Low</v>
      </c>
      <c r="G2627" t="str">
        <f>INDEX(Risk_Matrix!$B$2:$D$4,MATCH(E2627,Risk_Matrix!$A$2:$A$4,0),MATCH(F2627,Risk_Matrix!$B$1:$D$1,0))</f>
        <v>Low</v>
      </c>
      <c r="H2627" s="1">
        <v>46089</v>
      </c>
      <c r="I2627" t="str">
        <v>Mitigated</v>
      </c>
      <c r="J2627" t="str">
        <v>Mitigation actions completed; residual risk accepted</v>
      </c>
      <c r="K2627" t="str">
        <v>Regulatory Affairs Lead</v>
      </c>
      <c r="L2627">
        <f>IF(G2627="High",3,IF(G2627="Medium",2,1))</f>
        <v>1</v>
      </c>
    </row>
    <row r="2628">
      <c r="A2628" t="str">
        <v>R-02627</v>
      </c>
      <c r="B2628" t="str">
        <v>S-0438</v>
      </c>
      <c r="C2628" t="str">
        <v>Regulatory</v>
      </c>
      <c r="D2628" t="str">
        <v>Recent local regulatory policy change may affect approval timeline</v>
      </c>
      <c r="E2628" t="str">
        <v>High</v>
      </c>
      <c r="F2628" t="str">
        <v>Low</v>
      </c>
      <c r="G2628" t="str">
        <f>INDEX(Risk_Matrix!$B$2:$D$4,MATCH(E2628,Risk_Matrix!$A$2:$A$4,0),MATCH(F2628,Risk_Matrix!$B$1:$D$1,0))</f>
        <v>Medium</v>
      </c>
      <c r="H2628" s="1">
        <v>46150</v>
      </c>
      <c r="I2628" t="str">
        <v>Open</v>
      </c>
      <c r="J2628" t="str">
        <v>Action plan pending sponsor/site review</v>
      </c>
      <c r="K2628" t="str">
        <v>Regulatory Affairs Lead</v>
      </c>
      <c r="L2628">
        <f>IF(G2628="High",3,IF(G2628="Medium",2,1))</f>
        <v>2</v>
      </c>
    </row>
    <row r="2629">
      <c r="A2629" t="str">
        <v>R-02628</v>
      </c>
      <c r="B2629" t="str">
        <v>S-0438</v>
      </c>
      <c r="C2629" t="str">
        <v>Data Integrity</v>
      </c>
      <c r="D2629" t="str">
        <v>EDC query resolution time above sponsor benchmark historically</v>
      </c>
      <c r="E2629" t="str">
        <v>Low</v>
      </c>
      <c r="F2629" t="str">
        <v>Low</v>
      </c>
      <c r="G2629" t="str">
        <f>INDEX(Risk_Matrix!$B$2:$D$4,MATCH(E2629,Risk_Matrix!$A$2:$A$4,0),MATCH(F2629,Risk_Matrix!$B$1:$D$1,0))</f>
        <v>Low</v>
      </c>
      <c r="H2629" s="1">
        <v>46151</v>
      </c>
      <c r="I2629" t="str">
        <v>Mitigated</v>
      </c>
      <c r="J2629" t="str">
        <v>Mitigation actions completed; residual risk accepted</v>
      </c>
      <c r="K2629" t="str">
        <v>Data Management Lead</v>
      </c>
      <c r="L2629">
        <f>IF(G2629="High",3,IF(G2629="Medium",2,1))</f>
        <v>1</v>
      </c>
    </row>
    <row r="2630">
      <c r="A2630" t="str">
        <v>R-02629</v>
      </c>
      <c r="B2630" t="str">
        <v>S-0439</v>
      </c>
      <c r="C2630" t="str">
        <v>Operational</v>
      </c>
      <c r="D2630" t="str">
        <v>Clinical coordinator role currently open, may delay start-up</v>
      </c>
      <c r="E2630" t="str">
        <v>Medium</v>
      </c>
      <c r="F2630" t="str">
        <v>Low</v>
      </c>
      <c r="G2630" t="str">
        <f>INDEX(Risk_Matrix!$B$2:$D$4,MATCH(E2630,Risk_Matrix!$A$2:$A$4,0),MATCH(F2630,Risk_Matrix!$B$1:$D$1,0))</f>
        <v>Low</v>
      </c>
      <c r="H2630" s="1">
        <v>46209</v>
      </c>
      <c r="I2630" t="str">
        <v>Mitigated</v>
      </c>
      <c r="J2630" t="str">
        <v>Mitigation actions completed; residual risk accepted</v>
      </c>
      <c r="K2630" t="str">
        <v>Clinical Ops Manager</v>
      </c>
      <c r="L2630">
        <f>IF(G2630="High",3,IF(G2630="Medium",2,1))</f>
        <v>1</v>
      </c>
    </row>
    <row r="2631">
      <c r="A2631" t="str">
        <v>R-02630</v>
      </c>
      <c r="B2631" t="str">
        <v>S-0439</v>
      </c>
      <c r="C2631" t="str">
        <v>Compliance</v>
      </c>
      <c r="D2631" t="str">
        <v>Prior regulatory inspection finding not yet fully closed out</v>
      </c>
      <c r="E2631" t="str">
        <v>Medium</v>
      </c>
      <c r="F2631" t="str">
        <v>High</v>
      </c>
      <c r="G2631" t="str">
        <f>INDEX(Risk_Matrix!$B$2:$D$4,MATCH(E2631,Risk_Matrix!$A$2:$A$4,0),MATCH(F2631,Risk_Matrix!$B$1:$D$1,0))</f>
        <v>High</v>
      </c>
      <c r="H2631" s="1">
        <v>46211</v>
      </c>
      <c r="I2631" t="str">
        <v>Monitoring</v>
      </c>
      <c r="J2631" t="str">
        <v>Tracking indicator reviewed at each monitoring visit</v>
      </c>
      <c r="K2631" t="str">
        <v>Data Management Lead</v>
      </c>
      <c r="L2631">
        <f>IF(G2631="High",3,IF(G2631="Medium",2,1))</f>
        <v>3</v>
      </c>
    </row>
    <row r="2632">
      <c r="A2632" t="str">
        <v>R-02631</v>
      </c>
      <c r="B2632" t="str">
        <v>S-0439</v>
      </c>
      <c r="C2632" t="str">
        <v>Enrollment</v>
      </c>
      <c r="D2632" t="str">
        <v>Historical seasonal enrollment slowdown observed at this site</v>
      </c>
      <c r="E2632" t="str">
        <v>High</v>
      </c>
      <c r="F2632" t="str">
        <v>High</v>
      </c>
      <c r="G2632" t="str">
        <f>INDEX(Risk_Matrix!$B$2:$D$4,MATCH(E2632,Risk_Matrix!$A$2:$A$4,0),MATCH(F2632,Risk_Matrix!$B$1:$D$1,0))</f>
        <v>High</v>
      </c>
      <c r="H2632" s="1">
        <v>46165</v>
      </c>
      <c r="I2632" t="str">
        <v>Mitigated</v>
      </c>
      <c r="J2632" t="str">
        <v>Mitigation actions completed; residual risk accepted</v>
      </c>
      <c r="K2632" t="str">
        <v>Study Start-Up Specialist</v>
      </c>
      <c r="L2632">
        <f>IF(G2632="High",3,IF(G2632="Medium",2,1))</f>
        <v>3</v>
      </c>
    </row>
    <row r="2633">
      <c r="A2633" t="str">
        <v>R-02632</v>
      </c>
      <c r="B2633" t="str">
        <v>S-0439</v>
      </c>
      <c r="C2633" t="str">
        <v>Competitive</v>
      </c>
      <c r="D2633" t="str">
        <v>One or more competing trials recruiting the same indication nearby</v>
      </c>
      <c r="E2633" t="str">
        <v>Low</v>
      </c>
      <c r="F2633" t="str">
        <v>High</v>
      </c>
      <c r="G2633" t="str">
        <f>INDEX(Risk_Matrix!$B$2:$D$4,MATCH(E2633,Risk_Matrix!$A$2:$A$4,0),MATCH(F2633,Risk_Matrix!$B$1:$D$1,0))</f>
        <v>Medium</v>
      </c>
      <c r="H2633" s="1">
        <v>46077</v>
      </c>
      <c r="I2633" t="str">
        <v>Monitoring</v>
      </c>
      <c r="J2633" t="str">
        <v>Tracking indicator reviewed at each monitoring visit</v>
      </c>
      <c r="K2633" t="str">
        <v>Clinical Ops Manager</v>
      </c>
      <c r="L2633">
        <f>IF(G2633="High",3,IF(G2633="Medium",2,1))</f>
        <v>2</v>
      </c>
    </row>
    <row r="2634">
      <c r="A2634" t="str">
        <v>R-02633</v>
      </c>
      <c r="B2634" t="str">
        <v>S-0439</v>
      </c>
      <c r="C2634" t="str">
        <v>Regulatory</v>
      </c>
      <c r="D2634" t="str">
        <v>Import/customs license renewal pending for investigational product</v>
      </c>
      <c r="E2634" t="str">
        <v>Low</v>
      </c>
      <c r="F2634" t="str">
        <v>Low</v>
      </c>
      <c r="G2634" t="str">
        <f>INDEX(Risk_Matrix!$B$2:$D$4,MATCH(E2634,Risk_Matrix!$A$2:$A$4,0),MATCH(F2634,Risk_Matrix!$B$1:$D$1,0))</f>
        <v>Low</v>
      </c>
      <c r="H2634" s="1">
        <v>46174</v>
      </c>
      <c r="I2634" t="str">
        <v>Closed</v>
      </c>
      <c r="J2634" t="str">
        <v>Issue closed out following corrective action</v>
      </c>
      <c r="K2634" t="str">
        <v>Regulatory Affairs Lead</v>
      </c>
      <c r="L2634">
        <f>IF(G2634="High",3,IF(G2634="Medium",2,1))</f>
        <v>1</v>
      </c>
    </row>
    <row r="2635">
      <c r="A2635" t="str">
        <v>R-02634</v>
      </c>
      <c r="B2635" t="str">
        <v>S-0439</v>
      </c>
      <c r="C2635" t="str">
        <v>Data Integrity</v>
      </c>
      <c r="D2635" t="str">
        <v>Source data verification gap flagged in a previous monitoring visit</v>
      </c>
      <c r="E2635" t="str">
        <v>Medium</v>
      </c>
      <c r="F2635" t="str">
        <v>High</v>
      </c>
      <c r="G2635" t="str">
        <f>INDEX(Risk_Matrix!$B$2:$D$4,MATCH(E2635,Risk_Matrix!$A$2:$A$4,0),MATCH(F2635,Risk_Matrix!$B$1:$D$1,0))</f>
        <v>High</v>
      </c>
      <c r="H2635" s="1">
        <v>46210</v>
      </c>
      <c r="I2635" t="str">
        <v>Open</v>
      </c>
      <c r="J2635" t="str">
        <v>Mitigation plan to be defined during site initiation visit</v>
      </c>
      <c r="K2635" t="str">
        <v>Data Management Lead</v>
      </c>
      <c r="L2635">
        <f>IF(G2635="High",3,IF(G2635="Medium",2,1))</f>
        <v>3</v>
      </c>
    </row>
    <row r="2636">
      <c r="A2636" t="str">
        <v>R-02635</v>
      </c>
      <c r="B2636" t="str">
        <v>S-0440</v>
      </c>
      <c r="C2636" t="str">
        <v>Operational</v>
      </c>
      <c r="D2636" t="str">
        <v>Clinical coordinator role currently open, may delay start-up</v>
      </c>
      <c r="E2636" t="str">
        <v>High</v>
      </c>
      <c r="F2636" t="str">
        <v>Medium</v>
      </c>
      <c r="G2636" t="str">
        <f>INDEX(Risk_Matrix!$B$2:$D$4,MATCH(E2636,Risk_Matrix!$A$2:$A$4,0),MATCH(F2636,Risk_Matrix!$B$1:$D$1,0))</f>
        <v>High</v>
      </c>
      <c r="H2636" s="1">
        <v>46177</v>
      </c>
      <c r="I2636" t="str">
        <v>Monitoring</v>
      </c>
      <c r="J2636" t="str">
        <v>Under active monitoring; escalate if trend worsens</v>
      </c>
      <c r="K2636" t="str">
        <v>Site Feasibility Lead</v>
      </c>
      <c r="L2636">
        <f>IF(G2636="High",3,IF(G2636="Medium",2,1))</f>
        <v>3</v>
      </c>
    </row>
    <row r="2637">
      <c r="A2637" t="str">
        <v>R-02636</v>
      </c>
      <c r="B2637" t="str">
        <v>S-0440</v>
      </c>
      <c r="C2637" t="str">
        <v>Compliance</v>
      </c>
      <c r="D2637" t="str">
        <v>GCP refresher training overdue for part of site staff</v>
      </c>
      <c r="E2637" t="str">
        <v>High</v>
      </c>
      <c r="F2637" t="str">
        <v>Medium</v>
      </c>
      <c r="G2637" t="str">
        <f>INDEX(Risk_Matrix!$B$2:$D$4,MATCH(E2637,Risk_Matrix!$A$2:$A$4,0),MATCH(F2637,Risk_Matrix!$B$1:$D$1,0))</f>
        <v>High</v>
      </c>
      <c r="H2637" s="1">
        <v>46189</v>
      </c>
      <c r="I2637" t="str">
        <v>Monitoring</v>
      </c>
      <c r="J2637" t="str">
        <v>Tracking indicator reviewed at each monitoring visit</v>
      </c>
      <c r="K2637" t="str">
        <v>Regulatory Affairs Lead</v>
      </c>
      <c r="L2637">
        <f>IF(G2637="High",3,IF(G2637="Medium",2,1))</f>
        <v>3</v>
      </c>
    </row>
    <row r="2638">
      <c r="A2638" t="str">
        <v>R-02637</v>
      </c>
      <c r="B2638" t="str">
        <v>S-0440</v>
      </c>
      <c r="C2638" t="str">
        <v>Enrollment</v>
      </c>
      <c r="D2638" t="str">
        <v>Historical seasonal enrollment slowdown observed at this site</v>
      </c>
      <c r="E2638" t="str">
        <v>Low</v>
      </c>
      <c r="F2638" t="str">
        <v>Medium</v>
      </c>
      <c r="G2638" t="str">
        <f>INDEX(Risk_Matrix!$B$2:$D$4,MATCH(E2638,Risk_Matrix!$A$2:$A$4,0),MATCH(F2638,Risk_Matrix!$B$1:$D$1,0))</f>
        <v>Low</v>
      </c>
      <c r="H2638" s="1">
        <v>46082</v>
      </c>
      <c r="I2638" t="str">
        <v>Monitoring</v>
      </c>
      <c r="J2638" t="str">
        <v>Under active monitoring; escalate if trend worsens</v>
      </c>
      <c r="K2638" t="str">
        <v>Study Start-Up Specialist</v>
      </c>
      <c r="L2638">
        <f>IF(G2638="High",3,IF(G2638="Medium",2,1))</f>
        <v>1</v>
      </c>
    </row>
    <row r="2639">
      <c r="A2639" t="str">
        <v>R-02638</v>
      </c>
      <c r="B2639" t="str">
        <v>S-0440</v>
      </c>
      <c r="C2639" t="str">
        <v>Competitive</v>
      </c>
      <c r="D2639" t="str">
        <v>Overlapping investigator commitments across concurrent trials</v>
      </c>
      <c r="E2639" t="str">
        <v>High</v>
      </c>
      <c r="F2639" t="str">
        <v>Medium</v>
      </c>
      <c r="G2639" t="str">
        <f>INDEX(Risk_Matrix!$B$2:$D$4,MATCH(E2639,Risk_Matrix!$A$2:$A$4,0),MATCH(F2639,Risk_Matrix!$B$1:$D$1,0))</f>
        <v>High</v>
      </c>
      <c r="H2639" s="1">
        <v>46064</v>
      </c>
      <c r="I2639" t="str">
        <v>Mitigated</v>
      </c>
      <c r="J2639" t="str">
        <v>Corrective action implemented; monitored at next visit</v>
      </c>
      <c r="K2639" t="str">
        <v>Regulatory Affairs Lead</v>
      </c>
      <c r="L2639">
        <f>IF(G2639="High",3,IF(G2639="Medium",2,1))</f>
        <v>3</v>
      </c>
    </row>
    <row r="2640">
      <c r="A2640" t="str">
        <v>R-02639</v>
      </c>
      <c r="B2640" t="str">
        <v>S-0440</v>
      </c>
      <c r="C2640" t="str">
        <v>Regulatory</v>
      </c>
      <c r="D2640" t="str">
        <v>Local ethics committee review queue longer than regional average</v>
      </c>
      <c r="E2640" t="str">
        <v>Low</v>
      </c>
      <c r="F2640" t="str">
        <v>Medium</v>
      </c>
      <c r="G2640" t="str">
        <f>INDEX(Risk_Matrix!$B$2:$D$4,MATCH(E2640,Risk_Matrix!$A$2:$A$4,0),MATCH(F2640,Risk_Matrix!$B$1:$D$1,0))</f>
        <v>Low</v>
      </c>
      <c r="H2640" s="1">
        <v>46182</v>
      </c>
      <c r="I2640" t="str">
        <v>Mitigated</v>
      </c>
      <c r="J2640" t="str">
        <v>Mitigation actions completed; residual risk accepted</v>
      </c>
      <c r="K2640" t="str">
        <v>Regulatory Affairs Lead</v>
      </c>
      <c r="L2640">
        <f>IF(G2640="High",3,IF(G2640="Medium",2,1))</f>
        <v>1</v>
      </c>
    </row>
    <row r="2641">
      <c r="A2641" t="str">
        <v>R-02640</v>
      </c>
      <c r="B2641" t="str">
        <v>S-0440</v>
      </c>
      <c r="C2641" t="str">
        <v>Data Integrity</v>
      </c>
      <c r="D2641" t="str">
        <v>EDC query resolution time above sponsor benchmark historically</v>
      </c>
      <c r="E2641" t="str">
        <v>High</v>
      </c>
      <c r="F2641" t="str">
        <v>Medium</v>
      </c>
      <c r="G2641" t="str">
        <f>INDEX(Risk_Matrix!$B$2:$D$4,MATCH(E2641,Risk_Matrix!$A$2:$A$4,0),MATCH(F2641,Risk_Matrix!$B$1:$D$1,0))</f>
        <v>High</v>
      </c>
      <c r="H2641" s="1">
        <v>46232</v>
      </c>
      <c r="I2641" t="str">
        <v>Open</v>
      </c>
      <c r="J2641" t="str">
        <v>Mitigation plan to be defined during site initiation visit</v>
      </c>
      <c r="K2641" t="str">
        <v>Data Management Lead</v>
      </c>
      <c r="L2641">
        <f>IF(G2641="High",3,IF(G2641="Medium",2,1))</f>
        <v>3</v>
      </c>
    </row>
    <row r="2642">
      <c r="A2642" t="str">
        <v>R-02641</v>
      </c>
      <c r="B2642" t="str">
        <v>S-0441</v>
      </c>
      <c r="C2642" t="str">
        <v>Operational</v>
      </c>
      <c r="D2642" t="str">
        <v>Nursing staff ratio below recommended threshold for trial volume</v>
      </c>
      <c r="E2642" t="str">
        <v>Medium</v>
      </c>
      <c r="F2642" t="str">
        <v>Medium</v>
      </c>
      <c r="G2642" t="str">
        <f>INDEX(Risk_Matrix!$B$2:$D$4,MATCH(E2642,Risk_Matrix!$A$2:$A$4,0),MATCH(F2642,Risk_Matrix!$B$1:$D$1,0))</f>
        <v>Medium</v>
      </c>
      <c r="H2642" s="1">
        <v>46182</v>
      </c>
      <c r="I2642" t="str">
        <v>Monitoring</v>
      </c>
      <c r="J2642" t="str">
        <v>Under active monitoring; escalate if trend worsens</v>
      </c>
      <c r="K2642" t="str">
        <v>Clinical Ops Manager</v>
      </c>
      <c r="L2642">
        <f>IF(G2642="High",3,IF(G2642="Medium",2,1))</f>
        <v>2</v>
      </c>
    </row>
    <row r="2643">
      <c r="A2643" t="str">
        <v>R-02642</v>
      </c>
      <c r="B2643" t="str">
        <v>S-0441</v>
      </c>
      <c r="C2643" t="str">
        <v>Compliance</v>
      </c>
      <c r="D2643" t="str">
        <v>GCP refresher training overdue for part of site staff</v>
      </c>
      <c r="E2643" t="str">
        <v>High</v>
      </c>
      <c r="F2643" t="str">
        <v>Low</v>
      </c>
      <c r="G2643" t="str">
        <f>INDEX(Risk_Matrix!$B$2:$D$4,MATCH(E2643,Risk_Matrix!$A$2:$A$4,0),MATCH(F2643,Risk_Matrix!$B$1:$D$1,0))</f>
        <v>Medium</v>
      </c>
      <c r="H2643" s="1">
        <v>46224</v>
      </c>
      <c r="I2643" t="str">
        <v>Monitoring</v>
      </c>
      <c r="J2643" t="str">
        <v>Tracking indicator reviewed at each monitoring visit</v>
      </c>
      <c r="K2643" t="str">
        <v>Data Management Lead</v>
      </c>
      <c r="L2643">
        <f>IF(G2643="High",3,IF(G2643="Medium",2,1))</f>
        <v>2</v>
      </c>
    </row>
    <row r="2644">
      <c r="A2644" t="str">
        <v>R-02643</v>
      </c>
      <c r="B2644" t="str">
        <v>S-0441</v>
      </c>
      <c r="C2644" t="str">
        <v>Enrollment</v>
      </c>
      <c r="D2644" t="str">
        <v>Referral pipeline narrower than target eligible population</v>
      </c>
      <c r="E2644" t="str">
        <v>High</v>
      </c>
      <c r="F2644" t="str">
        <v>Low</v>
      </c>
      <c r="G2644" t="str">
        <f>INDEX(Risk_Matrix!$B$2:$D$4,MATCH(E2644,Risk_Matrix!$A$2:$A$4,0),MATCH(F2644,Risk_Matrix!$B$1:$D$1,0))</f>
        <v>Medium</v>
      </c>
      <c r="H2644" s="1">
        <v>46079</v>
      </c>
      <c r="I2644" t="str">
        <v>Mitigated</v>
      </c>
      <c r="J2644" t="str">
        <v>Mitigation actions completed; residual risk accepted</v>
      </c>
      <c r="K2644" t="str">
        <v>Study Start-Up Specialist</v>
      </c>
      <c r="L2644">
        <f>IF(G2644="High",3,IF(G2644="Medium",2,1))</f>
        <v>2</v>
      </c>
    </row>
    <row r="2645">
      <c r="A2645" t="str">
        <v>R-02644</v>
      </c>
      <c r="B2645" t="str">
        <v>S-0441</v>
      </c>
      <c r="C2645" t="str">
        <v>Competitive</v>
      </c>
      <c r="D2645" t="str">
        <v>Shared patient pool with an adjacent high-volume site</v>
      </c>
      <c r="E2645" t="str">
        <v>Low</v>
      </c>
      <c r="F2645" t="str">
        <v>Medium</v>
      </c>
      <c r="G2645" t="str">
        <f>INDEX(Risk_Matrix!$B$2:$D$4,MATCH(E2645,Risk_Matrix!$A$2:$A$4,0),MATCH(F2645,Risk_Matrix!$B$1:$D$1,0))</f>
        <v>Low</v>
      </c>
      <c r="H2645" s="1">
        <v>46141</v>
      </c>
      <c r="I2645" t="str">
        <v>Monitoring</v>
      </c>
      <c r="J2645" t="str">
        <v>Tracking indicator reviewed at each monitoring visit</v>
      </c>
      <c r="K2645" t="str">
        <v>Clinical Ops Manager</v>
      </c>
      <c r="L2645">
        <f>IF(G2645="High",3,IF(G2645="Medium",2,1))</f>
        <v>1</v>
      </c>
    </row>
    <row r="2646">
      <c r="A2646" t="str">
        <v>R-02645</v>
      </c>
      <c r="B2646" t="str">
        <v>S-0441</v>
      </c>
      <c r="C2646" t="str">
        <v>Regulatory</v>
      </c>
      <c r="D2646" t="str">
        <v>Local ethics committee review queue longer than regional average</v>
      </c>
      <c r="E2646" t="str">
        <v>Low</v>
      </c>
      <c r="F2646" t="str">
        <v>Low</v>
      </c>
      <c r="G2646" t="str">
        <f>INDEX(Risk_Matrix!$B$2:$D$4,MATCH(E2646,Risk_Matrix!$A$2:$A$4,0),MATCH(F2646,Risk_Matrix!$B$1:$D$1,0))</f>
        <v>Low</v>
      </c>
      <c r="H2646" s="1">
        <v>46194</v>
      </c>
      <c r="I2646" t="str">
        <v>Open</v>
      </c>
      <c r="J2646" t="str">
        <v>Mitigation plan to be defined during site initiation visit</v>
      </c>
      <c r="K2646" t="str">
        <v>Study Start-Up Specialist</v>
      </c>
      <c r="L2646">
        <f>IF(G2646="High",3,IF(G2646="Medium",2,1))</f>
        <v>1</v>
      </c>
    </row>
    <row r="2647">
      <c r="A2647" t="str">
        <v>R-02646</v>
      </c>
      <c r="B2647" t="str">
        <v>S-0441</v>
      </c>
      <c r="C2647" t="str">
        <v>Data Integrity</v>
      </c>
      <c r="D2647" t="str">
        <v>EDC query resolution time above sponsor benchmark historically</v>
      </c>
      <c r="E2647" t="str">
        <v>Low</v>
      </c>
      <c r="F2647" t="str">
        <v>Low</v>
      </c>
      <c r="G2647" t="str">
        <f>INDEX(Risk_Matrix!$B$2:$D$4,MATCH(E2647,Risk_Matrix!$A$2:$A$4,0),MATCH(F2647,Risk_Matrix!$B$1:$D$1,0))</f>
        <v>Low</v>
      </c>
      <c r="H2647" s="1">
        <v>46154</v>
      </c>
      <c r="I2647" t="str">
        <v>Open</v>
      </c>
      <c r="J2647" t="str">
        <v>Mitigation plan to be defined during site initiation visit</v>
      </c>
      <c r="K2647" t="str">
        <v>Data Management Lead</v>
      </c>
      <c r="L2647">
        <f>IF(G2647="High",3,IF(G2647="Medium",2,1))</f>
        <v>1</v>
      </c>
    </row>
    <row r="2648">
      <c r="A2648" t="str">
        <v>R-02647</v>
      </c>
      <c r="B2648" t="str">
        <v>S-0442</v>
      </c>
      <c r="C2648" t="str">
        <v>Operational</v>
      </c>
      <c r="D2648" t="str">
        <v>Backup power/generator certification not yet confirmed</v>
      </c>
      <c r="E2648" t="str">
        <v>Low</v>
      </c>
      <c r="F2648" t="str">
        <v>Medium</v>
      </c>
      <c r="G2648" t="str">
        <f>INDEX(Risk_Matrix!$B$2:$D$4,MATCH(E2648,Risk_Matrix!$A$2:$A$4,0),MATCH(F2648,Risk_Matrix!$B$1:$D$1,0))</f>
        <v>Low</v>
      </c>
      <c r="H2648" s="1">
        <v>46142</v>
      </c>
      <c r="I2648" t="str">
        <v>Mitigated</v>
      </c>
      <c r="J2648" t="str">
        <v>Mitigation actions completed; residual risk accepted</v>
      </c>
      <c r="K2648" t="str">
        <v>Site Feasibility Lead</v>
      </c>
      <c r="L2648">
        <f>IF(G2648="High",3,IF(G2648="Medium",2,1))</f>
        <v>1</v>
      </c>
    </row>
    <row r="2649">
      <c r="A2649" t="str">
        <v>R-02648</v>
      </c>
      <c r="B2649" t="str">
        <v>S-0442</v>
      </c>
      <c r="C2649" t="str">
        <v>Compliance</v>
      </c>
      <c r="D2649" t="str">
        <v>Informed consent documentation gap flagged in last internal audit</v>
      </c>
      <c r="E2649" t="str">
        <v>Medium</v>
      </c>
      <c r="F2649" t="str">
        <v>Medium</v>
      </c>
      <c r="G2649" t="str">
        <f>INDEX(Risk_Matrix!$B$2:$D$4,MATCH(E2649,Risk_Matrix!$A$2:$A$4,0),MATCH(F2649,Risk_Matrix!$B$1:$D$1,0))</f>
        <v>Medium</v>
      </c>
      <c r="H2649" s="1">
        <v>46195</v>
      </c>
      <c r="I2649" t="str">
        <v>Open</v>
      </c>
      <c r="J2649" t="str">
        <v>Mitigation plan to be defined during site initiation visit</v>
      </c>
      <c r="K2649" t="str">
        <v>Data Management Lead</v>
      </c>
      <c r="L2649">
        <f>IF(G2649="High",3,IF(G2649="Medium",2,1))</f>
        <v>2</v>
      </c>
    </row>
    <row r="2650">
      <c r="A2650" t="str">
        <v>R-02649</v>
      </c>
      <c r="B2650" t="str">
        <v>S-0442</v>
      </c>
      <c r="C2650" t="str">
        <v>Enrollment</v>
      </c>
      <c r="D2650" t="str">
        <v>Screen failure rate above regional average in past studies</v>
      </c>
      <c r="E2650" t="str">
        <v>Low</v>
      </c>
      <c r="F2650" t="str">
        <v>Medium</v>
      </c>
      <c r="G2650" t="str">
        <f>INDEX(Risk_Matrix!$B$2:$D$4,MATCH(E2650,Risk_Matrix!$A$2:$A$4,0),MATCH(F2650,Risk_Matrix!$B$1:$D$1,0))</f>
        <v>Low</v>
      </c>
      <c r="H2650" s="1">
        <v>46184</v>
      </c>
      <c r="I2650" t="str">
        <v>Open</v>
      </c>
      <c r="J2650" t="str">
        <v>Action plan pending sponsor/site review</v>
      </c>
      <c r="K2650" t="str">
        <v>Site Feasibility Lead</v>
      </c>
      <c r="L2650">
        <f>IF(G2650="High",3,IF(G2650="Medium",2,1))</f>
        <v>1</v>
      </c>
    </row>
    <row r="2651">
      <c r="A2651" t="str">
        <v>R-02650</v>
      </c>
      <c r="B2651" t="str">
        <v>S-0442</v>
      </c>
      <c r="C2651" t="str">
        <v>Competitive</v>
      </c>
      <c r="D2651" t="str">
        <v>Shared patient pool with an adjacent high-volume site</v>
      </c>
      <c r="E2651" t="str">
        <v>Medium</v>
      </c>
      <c r="F2651" t="str">
        <v>Medium</v>
      </c>
      <c r="G2651" t="str">
        <f>INDEX(Risk_Matrix!$B$2:$D$4,MATCH(E2651,Risk_Matrix!$A$2:$A$4,0),MATCH(F2651,Risk_Matrix!$B$1:$D$1,0))</f>
        <v>Medium</v>
      </c>
      <c r="H2651" s="1">
        <v>46107</v>
      </c>
      <c r="I2651" t="str">
        <v>Monitoring</v>
      </c>
      <c r="J2651" t="str">
        <v>Under active monitoring; escalate if trend worsens</v>
      </c>
      <c r="K2651" t="str">
        <v>Clinical Ops Manager</v>
      </c>
      <c r="L2651">
        <f>IF(G2651="High",3,IF(G2651="Medium",2,1))</f>
        <v>2</v>
      </c>
    </row>
    <row r="2652">
      <c r="A2652" t="str">
        <v>R-02651</v>
      </c>
      <c r="B2652" t="str">
        <v>S-0442</v>
      </c>
      <c r="C2652" t="str">
        <v>Regulatory</v>
      </c>
      <c r="D2652" t="str">
        <v>Import/customs license renewal pending for investigational product</v>
      </c>
      <c r="E2652" t="str">
        <v>Low</v>
      </c>
      <c r="F2652" t="str">
        <v>Low</v>
      </c>
      <c r="G2652" t="str">
        <f>INDEX(Risk_Matrix!$B$2:$D$4,MATCH(E2652,Risk_Matrix!$A$2:$A$4,0),MATCH(F2652,Risk_Matrix!$B$1:$D$1,0))</f>
        <v>Low</v>
      </c>
      <c r="H2652" s="1">
        <v>46135</v>
      </c>
      <c r="I2652" t="str">
        <v>Mitigated</v>
      </c>
      <c r="J2652" t="str">
        <v>Mitigation actions completed; residual risk accepted</v>
      </c>
      <c r="K2652" t="str">
        <v>Regulatory Affairs Lead</v>
      </c>
      <c r="L2652">
        <f>IF(G2652="High",3,IF(G2652="Medium",2,1))</f>
        <v>1</v>
      </c>
    </row>
    <row r="2653">
      <c r="A2653" t="str">
        <v>R-02652</v>
      </c>
      <c r="B2653" t="str">
        <v>S-0442</v>
      </c>
      <c r="C2653" t="str">
        <v>Data Integrity</v>
      </c>
      <c r="D2653" t="str">
        <v>EDC query resolution time above sponsor benchmark historically</v>
      </c>
      <c r="E2653" t="str">
        <v>Low</v>
      </c>
      <c r="F2653" t="str">
        <v>Medium</v>
      </c>
      <c r="G2653" t="str">
        <f>INDEX(Risk_Matrix!$B$2:$D$4,MATCH(E2653,Risk_Matrix!$A$2:$A$4,0),MATCH(F2653,Risk_Matrix!$B$1:$D$1,0))</f>
        <v>Low</v>
      </c>
      <c r="H2653" s="1">
        <v>46189</v>
      </c>
      <c r="I2653" t="str">
        <v>Closed</v>
      </c>
      <c r="J2653" t="str">
        <v>Resolved; no further action required</v>
      </c>
      <c r="K2653" t="str">
        <v>Data Management Lead</v>
      </c>
      <c r="L2653">
        <f>IF(G2653="High",3,IF(G2653="Medium",2,1))</f>
        <v>1</v>
      </c>
    </row>
    <row r="2654">
      <c r="A2654" t="str">
        <v>R-02653</v>
      </c>
      <c r="B2654" t="str">
        <v>S-0443</v>
      </c>
      <c r="C2654" t="str">
        <v>Operational</v>
      </c>
      <c r="D2654" t="str">
        <v>Clinical coordinator role currently open, may delay start-up</v>
      </c>
      <c r="E2654" t="str">
        <v>Low</v>
      </c>
      <c r="F2654" t="str">
        <v>Medium</v>
      </c>
      <c r="G2654" t="str">
        <f>INDEX(Risk_Matrix!$B$2:$D$4,MATCH(E2654,Risk_Matrix!$A$2:$A$4,0),MATCH(F2654,Risk_Matrix!$B$1:$D$1,0))</f>
        <v>Low</v>
      </c>
      <c r="H2654" s="1">
        <v>46178</v>
      </c>
      <c r="I2654" t="str">
        <v>Mitigated</v>
      </c>
      <c r="J2654" t="str">
        <v>Corrective action implemented; monitored at next visit</v>
      </c>
      <c r="K2654" t="str">
        <v>Clinical Ops Manager</v>
      </c>
      <c r="L2654">
        <f>IF(G2654="High",3,IF(G2654="Medium",2,1))</f>
        <v>1</v>
      </c>
    </row>
    <row r="2655">
      <c r="A2655" t="str">
        <v>R-02654</v>
      </c>
      <c r="B2655" t="str">
        <v>S-0443</v>
      </c>
      <c r="C2655" t="str">
        <v>Compliance</v>
      </c>
      <c r="D2655" t="str">
        <v>Minor protocol deviation noted in a prior trial at this site</v>
      </c>
      <c r="E2655" t="str">
        <v>Medium</v>
      </c>
      <c r="F2655" t="str">
        <v>Low</v>
      </c>
      <c r="G2655" t="str">
        <f>INDEX(Risk_Matrix!$B$2:$D$4,MATCH(E2655,Risk_Matrix!$A$2:$A$4,0),MATCH(F2655,Risk_Matrix!$B$1:$D$1,0))</f>
        <v>Low</v>
      </c>
      <c r="H2655" s="1">
        <v>46162</v>
      </c>
      <c r="I2655" t="str">
        <v>Open</v>
      </c>
      <c r="J2655" t="str">
        <v>Mitigation plan to be defined during site initiation visit</v>
      </c>
      <c r="K2655" t="str">
        <v>Regulatory Affairs Lead</v>
      </c>
      <c r="L2655">
        <f>IF(G2655="High",3,IF(G2655="Medium",2,1))</f>
        <v>1</v>
      </c>
    </row>
    <row r="2656">
      <c r="A2656" t="str">
        <v>R-02655</v>
      </c>
      <c r="B2656" t="str">
        <v>S-0443</v>
      </c>
      <c r="C2656" t="str">
        <v>Enrollment</v>
      </c>
      <c r="D2656" t="str">
        <v>Referral pipeline narrower than target eligible population</v>
      </c>
      <c r="E2656" t="str">
        <v>High</v>
      </c>
      <c r="F2656" t="str">
        <v>Low</v>
      </c>
      <c r="G2656" t="str">
        <f>INDEX(Risk_Matrix!$B$2:$D$4,MATCH(E2656,Risk_Matrix!$A$2:$A$4,0),MATCH(F2656,Risk_Matrix!$B$1:$D$1,0))</f>
        <v>Medium</v>
      </c>
      <c r="H2656" s="1">
        <v>46218</v>
      </c>
      <c r="I2656" t="str">
        <v>Monitoring</v>
      </c>
      <c r="J2656" t="str">
        <v>Tracking indicator reviewed at each monitoring visit</v>
      </c>
      <c r="K2656" t="str">
        <v>Site Feasibility Lead</v>
      </c>
      <c r="L2656">
        <f>IF(G2656="High",3,IF(G2656="Medium",2,1))</f>
        <v>2</v>
      </c>
    </row>
    <row r="2657">
      <c r="A2657" t="str">
        <v>R-02656</v>
      </c>
      <c r="B2657" t="str">
        <v>S-0443</v>
      </c>
      <c r="C2657" t="str">
        <v>Competitive</v>
      </c>
      <c r="D2657" t="str">
        <v>Overlapping investigator commitments across concurrent trials</v>
      </c>
      <c r="E2657" t="str">
        <v>High</v>
      </c>
      <c r="F2657" t="str">
        <v>Medium</v>
      </c>
      <c r="G2657" t="str">
        <f>INDEX(Risk_Matrix!$B$2:$D$4,MATCH(E2657,Risk_Matrix!$A$2:$A$4,0),MATCH(F2657,Risk_Matrix!$B$1:$D$1,0))</f>
        <v>High</v>
      </c>
      <c r="H2657" s="1">
        <v>46235</v>
      </c>
      <c r="I2657" t="str">
        <v>Open</v>
      </c>
      <c r="J2657" t="str">
        <v>Action plan pending sponsor/site review</v>
      </c>
      <c r="K2657" t="str">
        <v>Regulatory Affairs Lead</v>
      </c>
      <c r="L2657">
        <f>IF(G2657="High",3,IF(G2657="Medium",2,1))</f>
        <v>3</v>
      </c>
    </row>
    <row r="2658">
      <c r="A2658" t="str">
        <v>R-02657</v>
      </c>
      <c r="B2658" t="str">
        <v>S-0443</v>
      </c>
      <c r="C2658" t="str">
        <v>Regulatory</v>
      </c>
      <c r="D2658" t="str">
        <v>Local ethics committee review queue longer than regional average</v>
      </c>
      <c r="E2658" t="str">
        <v>Low</v>
      </c>
      <c r="F2658" t="str">
        <v>Medium</v>
      </c>
      <c r="G2658" t="str">
        <f>INDEX(Risk_Matrix!$B$2:$D$4,MATCH(E2658,Risk_Matrix!$A$2:$A$4,0),MATCH(F2658,Risk_Matrix!$B$1:$D$1,0))</f>
        <v>Low</v>
      </c>
      <c r="H2658" s="1">
        <v>46143</v>
      </c>
      <c r="I2658" t="str">
        <v>Closed</v>
      </c>
      <c r="J2658" t="str">
        <v>Issue closed out following corrective action</v>
      </c>
      <c r="K2658" t="str">
        <v>Study Start-Up Specialist</v>
      </c>
      <c r="L2658">
        <f>IF(G2658="High",3,IF(G2658="Medium",2,1))</f>
        <v>1</v>
      </c>
    </row>
    <row r="2659">
      <c r="A2659" t="str">
        <v>R-02658</v>
      </c>
      <c r="B2659" t="str">
        <v>S-0443</v>
      </c>
      <c r="C2659" t="str">
        <v>Data Integrity</v>
      </c>
      <c r="D2659" t="str">
        <v>EDC query resolution time above sponsor benchmark historically</v>
      </c>
      <c r="E2659" t="str">
        <v>Low</v>
      </c>
      <c r="F2659" t="str">
        <v>Low</v>
      </c>
      <c r="G2659" t="str">
        <f>INDEX(Risk_Matrix!$B$2:$D$4,MATCH(E2659,Risk_Matrix!$A$2:$A$4,0),MATCH(F2659,Risk_Matrix!$B$1:$D$1,0))</f>
        <v>Low</v>
      </c>
      <c r="H2659" s="1">
        <v>46150</v>
      </c>
      <c r="I2659" t="str">
        <v>Mitigated</v>
      </c>
      <c r="J2659" t="str">
        <v>Mitigation actions completed; residual risk accepted</v>
      </c>
      <c r="K2659" t="str">
        <v>Data Management Lead</v>
      </c>
      <c r="L2659">
        <f>IF(G2659="High",3,IF(G2659="Medium",2,1))</f>
        <v>1</v>
      </c>
    </row>
    <row r="2660">
      <c r="A2660" t="str">
        <v>R-02659</v>
      </c>
      <c r="B2660" t="str">
        <v>S-0444</v>
      </c>
      <c r="C2660" t="str">
        <v>Operational</v>
      </c>
      <c r="D2660" t="str">
        <v>Nursing staff ratio below recommended threshold for trial volume</v>
      </c>
      <c r="E2660" t="str">
        <v>Medium</v>
      </c>
      <c r="F2660" t="str">
        <v>Low</v>
      </c>
      <c r="G2660" t="str">
        <f>INDEX(Risk_Matrix!$B$2:$D$4,MATCH(E2660,Risk_Matrix!$A$2:$A$4,0),MATCH(F2660,Risk_Matrix!$B$1:$D$1,0))</f>
        <v>Low</v>
      </c>
      <c r="H2660" s="1">
        <v>46145</v>
      </c>
      <c r="I2660" t="str">
        <v>Mitigated</v>
      </c>
      <c r="J2660" t="str">
        <v>Mitigation actions completed; residual risk accepted</v>
      </c>
      <c r="K2660" t="str">
        <v>Site Feasibility Lead</v>
      </c>
      <c r="L2660">
        <f>IF(G2660="High",3,IF(G2660="Medium",2,1))</f>
        <v>1</v>
      </c>
    </row>
    <row r="2661">
      <c r="A2661" t="str">
        <v>R-02660</v>
      </c>
      <c r="B2661" t="str">
        <v>S-0444</v>
      </c>
      <c r="C2661" t="str">
        <v>Compliance</v>
      </c>
      <c r="D2661" t="str">
        <v>Informed consent documentation gap flagged in last internal audit</v>
      </c>
      <c r="E2661" t="str">
        <v>Medium</v>
      </c>
      <c r="F2661" t="str">
        <v>Low</v>
      </c>
      <c r="G2661" t="str">
        <f>INDEX(Risk_Matrix!$B$2:$D$4,MATCH(E2661,Risk_Matrix!$A$2:$A$4,0),MATCH(F2661,Risk_Matrix!$B$1:$D$1,0))</f>
        <v>Low</v>
      </c>
      <c r="H2661" s="1">
        <v>46159</v>
      </c>
      <c r="I2661" t="str">
        <v>Closed</v>
      </c>
      <c r="J2661" t="str">
        <v>Issue closed out following corrective action</v>
      </c>
      <c r="K2661" t="str">
        <v>Data Management Lead</v>
      </c>
      <c r="L2661">
        <f>IF(G2661="High",3,IF(G2661="Medium",2,1))</f>
        <v>1</v>
      </c>
    </row>
    <row r="2662">
      <c r="A2662" t="str">
        <v>R-02661</v>
      </c>
      <c r="B2662" t="str">
        <v>S-0444</v>
      </c>
      <c r="C2662" t="str">
        <v>Enrollment</v>
      </c>
      <c r="D2662" t="str">
        <v>Historical seasonal enrollment slowdown observed at this site</v>
      </c>
      <c r="E2662" t="str">
        <v>Low</v>
      </c>
      <c r="F2662" t="str">
        <v>Low</v>
      </c>
      <c r="G2662" t="str">
        <f>INDEX(Risk_Matrix!$B$2:$D$4,MATCH(E2662,Risk_Matrix!$A$2:$A$4,0),MATCH(F2662,Risk_Matrix!$B$1:$D$1,0))</f>
        <v>Low</v>
      </c>
      <c r="H2662" s="1">
        <v>46168</v>
      </c>
      <c r="I2662" t="str">
        <v>Open</v>
      </c>
      <c r="J2662" t="str">
        <v>Action plan pending sponsor/site review</v>
      </c>
      <c r="K2662" t="str">
        <v>Study Start-Up Specialist</v>
      </c>
      <c r="L2662">
        <f>IF(G2662="High",3,IF(G2662="Medium",2,1))</f>
        <v>1</v>
      </c>
    </row>
    <row r="2663">
      <c r="A2663" t="str">
        <v>R-02662</v>
      </c>
      <c r="B2663" t="str">
        <v>S-0444</v>
      </c>
      <c r="C2663" t="str">
        <v>Competitive</v>
      </c>
      <c r="D2663" t="str">
        <v>Overlapping investigator commitments across concurrent trials</v>
      </c>
      <c r="E2663" t="str">
        <v>Medium</v>
      </c>
      <c r="F2663" t="str">
        <v>Medium</v>
      </c>
      <c r="G2663" t="str">
        <f>INDEX(Risk_Matrix!$B$2:$D$4,MATCH(E2663,Risk_Matrix!$A$2:$A$4,0),MATCH(F2663,Risk_Matrix!$B$1:$D$1,0))</f>
        <v>Medium</v>
      </c>
      <c r="H2663" s="1">
        <v>46184</v>
      </c>
      <c r="I2663" t="str">
        <v>Mitigated</v>
      </c>
      <c r="J2663" t="str">
        <v>Mitigation actions completed; residual risk accepted</v>
      </c>
      <c r="K2663" t="str">
        <v>Clinical Ops Manager</v>
      </c>
      <c r="L2663">
        <f>IF(G2663="High",3,IF(G2663="Medium",2,1))</f>
        <v>2</v>
      </c>
    </row>
    <row r="2664">
      <c r="A2664" t="str">
        <v>R-02663</v>
      </c>
      <c r="B2664" t="str">
        <v>S-0444</v>
      </c>
      <c r="C2664" t="str">
        <v>Regulatory</v>
      </c>
      <c r="D2664" t="str">
        <v>Local ethics committee review queue longer than regional average</v>
      </c>
      <c r="E2664" t="str">
        <v>Low</v>
      </c>
      <c r="F2664" t="str">
        <v>Low</v>
      </c>
      <c r="G2664" t="str">
        <f>INDEX(Risk_Matrix!$B$2:$D$4,MATCH(E2664,Risk_Matrix!$A$2:$A$4,0),MATCH(F2664,Risk_Matrix!$B$1:$D$1,0))</f>
        <v>Low</v>
      </c>
      <c r="H2664" s="1">
        <v>46166</v>
      </c>
      <c r="I2664" t="str">
        <v>Open</v>
      </c>
      <c r="J2664" t="str">
        <v>Action plan pending sponsor/site review</v>
      </c>
      <c r="K2664" t="str">
        <v>Study Start-Up Specialist</v>
      </c>
      <c r="L2664">
        <f>IF(G2664="High",3,IF(G2664="Medium",2,1))</f>
        <v>1</v>
      </c>
    </row>
    <row r="2665">
      <c r="A2665" t="str">
        <v>R-02664</v>
      </c>
      <c r="B2665" t="str">
        <v>S-0444</v>
      </c>
      <c r="C2665" t="str">
        <v>Data Integrity</v>
      </c>
      <c r="D2665" t="str">
        <v>Site is new to the sponsor's EDC platform, limited track record</v>
      </c>
      <c r="E2665" t="str">
        <v>Low</v>
      </c>
      <c r="F2665" t="str">
        <v>Low</v>
      </c>
      <c r="G2665" t="str">
        <f>INDEX(Risk_Matrix!$B$2:$D$4,MATCH(E2665,Risk_Matrix!$A$2:$A$4,0),MATCH(F2665,Risk_Matrix!$B$1:$D$1,0))</f>
        <v>Low</v>
      </c>
      <c r="H2665" s="1">
        <v>46090</v>
      </c>
      <c r="I2665" t="str">
        <v>Mitigated</v>
      </c>
      <c r="J2665" t="str">
        <v>Mitigation actions completed; residual risk accepted</v>
      </c>
      <c r="K2665" t="str">
        <v>Data Management Lead</v>
      </c>
      <c r="L2665">
        <f>IF(G2665="High",3,IF(G2665="Medium",2,1))</f>
        <v>1</v>
      </c>
    </row>
    <row r="2666">
      <c r="A2666" t="str">
        <v>R-02665</v>
      </c>
      <c r="B2666" t="str">
        <v>S-0445</v>
      </c>
      <c r="C2666" t="str">
        <v>Operational</v>
      </c>
      <c r="D2666" t="str">
        <v>Nursing staff ratio below recommended threshold for trial volume</v>
      </c>
      <c r="E2666" t="str">
        <v>Low</v>
      </c>
      <c r="F2666" t="str">
        <v>Medium</v>
      </c>
      <c r="G2666" t="str">
        <f>INDEX(Risk_Matrix!$B$2:$D$4,MATCH(E2666,Risk_Matrix!$A$2:$A$4,0),MATCH(F2666,Risk_Matrix!$B$1:$D$1,0))</f>
        <v>Low</v>
      </c>
      <c r="H2666" s="1">
        <v>46126</v>
      </c>
      <c r="I2666" t="str">
        <v>Closed</v>
      </c>
      <c r="J2666" t="str">
        <v>Resolved; no further action required</v>
      </c>
      <c r="K2666" t="str">
        <v>Site Feasibility Lead</v>
      </c>
      <c r="L2666">
        <f>IF(G2666="High",3,IF(G2666="Medium",2,1))</f>
        <v>1</v>
      </c>
    </row>
    <row r="2667">
      <c r="A2667" t="str">
        <v>R-02666</v>
      </c>
      <c r="B2667" t="str">
        <v>S-0445</v>
      </c>
      <c r="C2667" t="str">
        <v>Compliance</v>
      </c>
      <c r="D2667" t="str">
        <v>Prior regulatory inspection finding not yet fully closed out</v>
      </c>
      <c r="E2667" t="str">
        <v>Medium</v>
      </c>
      <c r="F2667" t="str">
        <v>Low</v>
      </c>
      <c r="G2667" t="str">
        <f>INDEX(Risk_Matrix!$B$2:$D$4,MATCH(E2667,Risk_Matrix!$A$2:$A$4,0),MATCH(F2667,Risk_Matrix!$B$1:$D$1,0))</f>
        <v>Low</v>
      </c>
      <c r="H2667" s="1">
        <v>46148</v>
      </c>
      <c r="I2667" t="str">
        <v>Monitoring</v>
      </c>
      <c r="J2667" t="str">
        <v>Under active monitoring; escalate if trend worsens</v>
      </c>
      <c r="K2667" t="str">
        <v>Regulatory Affairs Lead</v>
      </c>
      <c r="L2667">
        <f>IF(G2667="High",3,IF(G2667="Medium",2,1))</f>
        <v>1</v>
      </c>
    </row>
    <row r="2668">
      <c r="A2668" t="str">
        <v>R-02667</v>
      </c>
      <c r="B2668" t="str">
        <v>S-0445</v>
      </c>
      <c r="C2668" t="str">
        <v>Enrollment</v>
      </c>
      <c r="D2668" t="str">
        <v>Screen failure rate above regional average in past studies</v>
      </c>
      <c r="E2668" t="str">
        <v>Low</v>
      </c>
      <c r="F2668" t="str">
        <v>Low</v>
      </c>
      <c r="G2668" t="str">
        <f>INDEX(Risk_Matrix!$B$2:$D$4,MATCH(E2668,Risk_Matrix!$A$2:$A$4,0),MATCH(F2668,Risk_Matrix!$B$1:$D$1,0))</f>
        <v>Low</v>
      </c>
      <c r="H2668" s="1">
        <v>46095</v>
      </c>
      <c r="I2668" t="str">
        <v>Closed</v>
      </c>
      <c r="J2668" t="str">
        <v>Resolved; no further action required</v>
      </c>
      <c r="K2668" t="str">
        <v>Study Start-Up Specialist</v>
      </c>
      <c r="L2668">
        <f>IF(G2668="High",3,IF(G2668="Medium",2,1))</f>
        <v>1</v>
      </c>
    </row>
    <row r="2669">
      <c r="A2669" t="str">
        <v>R-02668</v>
      </c>
      <c r="B2669" t="str">
        <v>S-0445</v>
      </c>
      <c r="C2669" t="str">
        <v>Competitive</v>
      </c>
      <c r="D2669" t="str">
        <v>One or more competing trials recruiting the same indication nearby</v>
      </c>
      <c r="E2669" t="str">
        <v>High</v>
      </c>
      <c r="F2669" t="str">
        <v>Low</v>
      </c>
      <c r="G2669" t="str">
        <f>INDEX(Risk_Matrix!$B$2:$D$4,MATCH(E2669,Risk_Matrix!$A$2:$A$4,0),MATCH(F2669,Risk_Matrix!$B$1:$D$1,0))</f>
        <v>Medium</v>
      </c>
      <c r="H2669" s="1">
        <v>46154</v>
      </c>
      <c r="I2669" t="str">
        <v>Open</v>
      </c>
      <c r="J2669" t="str">
        <v>Mitigation plan to be defined during site initiation visit</v>
      </c>
      <c r="K2669" t="str">
        <v>Regulatory Affairs Lead</v>
      </c>
      <c r="L2669">
        <f>IF(G2669="High",3,IF(G2669="Medium",2,1))</f>
        <v>2</v>
      </c>
    </row>
    <row r="2670">
      <c r="A2670" t="str">
        <v>R-02669</v>
      </c>
      <c r="B2670" t="str">
        <v>S-0445</v>
      </c>
      <c r="C2670" t="str">
        <v>Regulatory</v>
      </c>
      <c r="D2670" t="str">
        <v>Local ethics committee review queue longer than regional average</v>
      </c>
      <c r="E2670" t="str">
        <v>Low</v>
      </c>
      <c r="F2670" t="str">
        <v>Low</v>
      </c>
      <c r="G2670" t="str">
        <f>INDEX(Risk_Matrix!$B$2:$D$4,MATCH(E2670,Risk_Matrix!$A$2:$A$4,0),MATCH(F2670,Risk_Matrix!$B$1:$D$1,0))</f>
        <v>Low</v>
      </c>
      <c r="H2670" s="1">
        <v>46181</v>
      </c>
      <c r="I2670" t="str">
        <v>Open</v>
      </c>
      <c r="J2670" t="str">
        <v>Action plan pending sponsor/site review</v>
      </c>
      <c r="K2670" t="str">
        <v>Study Start-Up Specialist</v>
      </c>
      <c r="L2670">
        <f>IF(G2670="High",3,IF(G2670="Medium",2,1))</f>
        <v>1</v>
      </c>
    </row>
    <row r="2671">
      <c r="A2671" t="str">
        <v>R-02670</v>
      </c>
      <c r="B2671" t="str">
        <v>S-0445</v>
      </c>
      <c r="C2671" t="str">
        <v>Data Integrity</v>
      </c>
      <c r="D2671" t="str">
        <v>EDC query resolution time above sponsor benchmark historically</v>
      </c>
      <c r="E2671" t="str">
        <v>Low</v>
      </c>
      <c r="F2671" t="str">
        <v>High</v>
      </c>
      <c r="G2671" t="str">
        <f>INDEX(Risk_Matrix!$B$2:$D$4,MATCH(E2671,Risk_Matrix!$A$2:$A$4,0),MATCH(F2671,Risk_Matrix!$B$1:$D$1,0))</f>
        <v>Medium</v>
      </c>
      <c r="H2671" s="1">
        <v>46182</v>
      </c>
      <c r="I2671" t="str">
        <v>Monitoring</v>
      </c>
      <c r="J2671" t="str">
        <v>Tracking indicator reviewed at each monitoring visit</v>
      </c>
      <c r="K2671" t="str">
        <v>Data Management Lead</v>
      </c>
      <c r="L2671">
        <f>IF(G2671="High",3,IF(G2671="Medium",2,1))</f>
        <v>2</v>
      </c>
    </row>
    <row r="2672">
      <c r="A2672" t="str">
        <v>R-02671</v>
      </c>
      <c r="B2672" t="str">
        <v>S-0446</v>
      </c>
      <c r="C2672" t="str">
        <v>Operational</v>
      </c>
      <c r="D2672" t="str">
        <v>Backup power/generator certification not yet confirmed</v>
      </c>
      <c r="E2672" t="str">
        <v>High</v>
      </c>
      <c r="F2672" t="str">
        <v>Low</v>
      </c>
      <c r="G2672" t="str">
        <f>INDEX(Risk_Matrix!$B$2:$D$4,MATCH(E2672,Risk_Matrix!$A$2:$A$4,0),MATCH(F2672,Risk_Matrix!$B$1:$D$1,0))</f>
        <v>Medium</v>
      </c>
      <c r="H2672" s="1">
        <v>46152</v>
      </c>
      <c r="I2672" t="str">
        <v>Mitigated</v>
      </c>
      <c r="J2672" t="str">
        <v>Corrective action implemented; monitored at next visit</v>
      </c>
      <c r="K2672" t="str">
        <v>Clinical Ops Manager</v>
      </c>
      <c r="L2672">
        <f>IF(G2672="High",3,IF(G2672="Medium",2,1))</f>
        <v>2</v>
      </c>
    </row>
    <row r="2673">
      <c r="A2673" t="str">
        <v>R-02672</v>
      </c>
      <c r="B2673" t="str">
        <v>S-0446</v>
      </c>
      <c r="C2673" t="str">
        <v>Compliance</v>
      </c>
      <c r="D2673" t="str">
        <v>Prior regulatory inspection finding not yet fully closed out</v>
      </c>
      <c r="E2673" t="str">
        <v>Low</v>
      </c>
      <c r="F2673" t="str">
        <v>Low</v>
      </c>
      <c r="G2673" t="str">
        <f>INDEX(Risk_Matrix!$B$2:$D$4,MATCH(E2673,Risk_Matrix!$A$2:$A$4,0),MATCH(F2673,Risk_Matrix!$B$1:$D$1,0))</f>
        <v>Low</v>
      </c>
      <c r="H2673" s="1">
        <v>46190</v>
      </c>
      <c r="I2673" t="str">
        <v>Open</v>
      </c>
      <c r="J2673" t="str">
        <v>Action plan pending sponsor/site review</v>
      </c>
      <c r="K2673" t="str">
        <v>Regulatory Affairs Lead</v>
      </c>
      <c r="L2673">
        <f>IF(G2673="High",3,IF(G2673="Medium",2,1))</f>
        <v>1</v>
      </c>
    </row>
    <row r="2674">
      <c r="A2674" t="str">
        <v>R-02673</v>
      </c>
      <c r="B2674" t="str">
        <v>S-0446</v>
      </c>
      <c r="C2674" t="str">
        <v>Enrollment</v>
      </c>
      <c r="D2674" t="str">
        <v>Historical seasonal enrollment slowdown observed at this site</v>
      </c>
      <c r="E2674" t="str">
        <v>Low</v>
      </c>
      <c r="F2674" t="str">
        <v>Low</v>
      </c>
      <c r="G2674" t="str">
        <f>INDEX(Risk_Matrix!$B$2:$D$4,MATCH(E2674,Risk_Matrix!$A$2:$A$4,0),MATCH(F2674,Risk_Matrix!$B$1:$D$1,0))</f>
        <v>Low</v>
      </c>
      <c r="H2674" s="1">
        <v>46236</v>
      </c>
      <c r="I2674" t="str">
        <v>Mitigated</v>
      </c>
      <c r="J2674" t="str">
        <v>Corrective action implemented; monitored at next visit</v>
      </c>
      <c r="K2674" t="str">
        <v>Study Start-Up Specialist</v>
      </c>
      <c r="L2674">
        <f>IF(G2674="High",3,IF(G2674="Medium",2,1))</f>
        <v>1</v>
      </c>
    </row>
    <row r="2675">
      <c r="A2675" t="str">
        <v>R-02674</v>
      </c>
      <c r="B2675" t="str">
        <v>S-0446</v>
      </c>
      <c r="C2675" t="str">
        <v>Competitive</v>
      </c>
      <c r="D2675" t="str">
        <v>Shared patient pool with an adjacent high-volume site</v>
      </c>
      <c r="E2675" t="str">
        <v>Low</v>
      </c>
      <c r="F2675" t="str">
        <v>Low</v>
      </c>
      <c r="G2675" t="str">
        <f>INDEX(Risk_Matrix!$B$2:$D$4,MATCH(E2675,Risk_Matrix!$A$2:$A$4,0),MATCH(F2675,Risk_Matrix!$B$1:$D$1,0))</f>
        <v>Low</v>
      </c>
      <c r="H2675" s="1">
        <v>46197</v>
      </c>
      <c r="I2675" t="str">
        <v>Monitoring</v>
      </c>
      <c r="J2675" t="str">
        <v>Under active monitoring; escalate if trend worsens</v>
      </c>
      <c r="K2675" t="str">
        <v>Clinical Ops Manager</v>
      </c>
      <c r="L2675">
        <f>IF(G2675="High",3,IF(G2675="Medium",2,1))</f>
        <v>1</v>
      </c>
    </row>
    <row r="2676">
      <c r="A2676" t="str">
        <v>R-02675</v>
      </c>
      <c r="B2676" t="str">
        <v>S-0446</v>
      </c>
      <c r="C2676" t="str">
        <v>Regulatory</v>
      </c>
      <c r="D2676" t="str">
        <v>Import/customs license renewal pending for investigational product</v>
      </c>
      <c r="E2676" t="str">
        <v>Low</v>
      </c>
      <c r="F2676" t="str">
        <v>Medium</v>
      </c>
      <c r="G2676" t="str">
        <f>INDEX(Risk_Matrix!$B$2:$D$4,MATCH(E2676,Risk_Matrix!$A$2:$A$4,0),MATCH(F2676,Risk_Matrix!$B$1:$D$1,0))</f>
        <v>Low</v>
      </c>
      <c r="H2676" s="1">
        <v>46071</v>
      </c>
      <c r="I2676" t="str">
        <v>Mitigated</v>
      </c>
      <c r="J2676" t="str">
        <v>Mitigation actions completed; residual risk accepted</v>
      </c>
      <c r="K2676" t="str">
        <v>Regulatory Affairs Lead</v>
      </c>
      <c r="L2676">
        <f>IF(G2676="High",3,IF(G2676="Medium",2,1))</f>
        <v>1</v>
      </c>
    </row>
    <row r="2677">
      <c r="A2677" t="str">
        <v>R-02676</v>
      </c>
      <c r="B2677" t="str">
        <v>S-0446</v>
      </c>
      <c r="C2677" t="str">
        <v>Data Integrity</v>
      </c>
      <c r="D2677" t="str">
        <v>Site is new to the sponsor's EDC platform, limited track record</v>
      </c>
      <c r="E2677" t="str">
        <v>Low</v>
      </c>
      <c r="F2677" t="str">
        <v>Low</v>
      </c>
      <c r="G2677" t="str">
        <f>INDEX(Risk_Matrix!$B$2:$D$4,MATCH(E2677,Risk_Matrix!$A$2:$A$4,0),MATCH(F2677,Risk_Matrix!$B$1:$D$1,0))</f>
        <v>Low</v>
      </c>
      <c r="H2677" s="1">
        <v>46123</v>
      </c>
      <c r="I2677" t="str">
        <v>Mitigated</v>
      </c>
      <c r="J2677" t="str">
        <v>Corrective action implemented; monitored at next visit</v>
      </c>
      <c r="K2677" t="str">
        <v>Data Management Lead</v>
      </c>
      <c r="L2677">
        <f>IF(G2677="High",3,IF(G2677="Medium",2,1))</f>
        <v>1</v>
      </c>
    </row>
    <row r="2678">
      <c r="A2678" t="str">
        <v>R-02677</v>
      </c>
      <c r="B2678" t="str">
        <v>S-0447</v>
      </c>
      <c r="C2678" t="str">
        <v>Operational</v>
      </c>
      <c r="D2678" t="str">
        <v>Nursing staff ratio below recommended threshold for trial volume</v>
      </c>
      <c r="E2678" t="str">
        <v>Medium</v>
      </c>
      <c r="F2678" t="str">
        <v>Low</v>
      </c>
      <c r="G2678" t="str">
        <f>INDEX(Risk_Matrix!$B$2:$D$4,MATCH(E2678,Risk_Matrix!$A$2:$A$4,0),MATCH(F2678,Risk_Matrix!$B$1:$D$1,0))</f>
        <v>Low</v>
      </c>
      <c r="H2678" s="1">
        <v>46159</v>
      </c>
      <c r="I2678" t="str">
        <v>Open</v>
      </c>
      <c r="J2678" t="str">
        <v>Action plan pending sponsor/site review</v>
      </c>
      <c r="K2678" t="str">
        <v>Site Feasibility Lead</v>
      </c>
      <c r="L2678">
        <f>IF(G2678="High",3,IF(G2678="Medium",2,1))</f>
        <v>1</v>
      </c>
    </row>
    <row r="2679">
      <c r="A2679" t="str">
        <v>R-02678</v>
      </c>
      <c r="B2679" t="str">
        <v>S-0447</v>
      </c>
      <c r="C2679" t="str">
        <v>Compliance</v>
      </c>
      <c r="D2679" t="str">
        <v>Prior regulatory inspection finding not yet fully closed out</v>
      </c>
      <c r="E2679" t="str">
        <v>Low</v>
      </c>
      <c r="F2679" t="str">
        <v>Low</v>
      </c>
      <c r="G2679" t="str">
        <f>INDEX(Risk_Matrix!$B$2:$D$4,MATCH(E2679,Risk_Matrix!$A$2:$A$4,0),MATCH(F2679,Risk_Matrix!$B$1:$D$1,0))</f>
        <v>Low</v>
      </c>
      <c r="H2679" s="1">
        <v>46130</v>
      </c>
      <c r="I2679" t="str">
        <v>Monitoring</v>
      </c>
      <c r="J2679" t="str">
        <v>Under active monitoring; escalate if trend worsens</v>
      </c>
      <c r="K2679" t="str">
        <v>Data Management Lead</v>
      </c>
      <c r="L2679">
        <f>IF(G2679="High",3,IF(G2679="Medium",2,1))</f>
        <v>1</v>
      </c>
    </row>
    <row r="2680">
      <c r="A2680" t="str">
        <v>R-02679</v>
      </c>
      <c r="B2680" t="str">
        <v>S-0447</v>
      </c>
      <c r="C2680" t="str">
        <v>Enrollment</v>
      </c>
      <c r="D2680" t="str">
        <v>Patient travel distance may affect long-term retention</v>
      </c>
      <c r="E2680" t="str">
        <v>High</v>
      </c>
      <c r="F2680" t="str">
        <v>Low</v>
      </c>
      <c r="G2680" t="str">
        <f>INDEX(Risk_Matrix!$B$2:$D$4,MATCH(E2680,Risk_Matrix!$A$2:$A$4,0),MATCH(F2680,Risk_Matrix!$B$1:$D$1,0))</f>
        <v>Medium</v>
      </c>
      <c r="H2680" s="1">
        <v>46235</v>
      </c>
      <c r="I2680" t="str">
        <v>Monitoring</v>
      </c>
      <c r="J2680" t="str">
        <v>Tracking indicator reviewed at each monitoring visit</v>
      </c>
      <c r="K2680" t="str">
        <v>Study Start-Up Specialist</v>
      </c>
      <c r="L2680">
        <f>IF(G2680="High",3,IF(G2680="Medium",2,1))</f>
        <v>2</v>
      </c>
    </row>
    <row r="2681">
      <c r="A2681" t="str">
        <v>R-02680</v>
      </c>
      <c r="B2681" t="str">
        <v>S-0447</v>
      </c>
      <c r="C2681" t="str">
        <v>Competitive</v>
      </c>
      <c r="D2681" t="str">
        <v>One or more competing trials recruiting the same indication nearby</v>
      </c>
      <c r="E2681" t="str">
        <v>Medium</v>
      </c>
      <c r="F2681" t="str">
        <v>High</v>
      </c>
      <c r="G2681" t="str">
        <f>INDEX(Risk_Matrix!$B$2:$D$4,MATCH(E2681,Risk_Matrix!$A$2:$A$4,0),MATCH(F2681,Risk_Matrix!$B$1:$D$1,0))</f>
        <v>High</v>
      </c>
      <c r="H2681" s="1">
        <v>46160</v>
      </c>
      <c r="I2681" t="str">
        <v>Open</v>
      </c>
      <c r="J2681" t="str">
        <v>Action plan pending sponsor/site review</v>
      </c>
      <c r="K2681" t="str">
        <v>Regulatory Affairs Lead</v>
      </c>
      <c r="L2681">
        <f>IF(G2681="High",3,IF(G2681="Medium",2,1))</f>
        <v>3</v>
      </c>
    </row>
    <row r="2682">
      <c r="A2682" t="str">
        <v>R-02681</v>
      </c>
      <c r="B2682" t="str">
        <v>S-0447</v>
      </c>
      <c r="C2682" t="str">
        <v>Regulatory</v>
      </c>
      <c r="D2682" t="str">
        <v>Local ethics committee review queue longer than regional average</v>
      </c>
      <c r="E2682" t="str">
        <v>High</v>
      </c>
      <c r="F2682" t="str">
        <v>Low</v>
      </c>
      <c r="G2682" t="str">
        <f>INDEX(Risk_Matrix!$B$2:$D$4,MATCH(E2682,Risk_Matrix!$A$2:$A$4,0),MATCH(F2682,Risk_Matrix!$B$1:$D$1,0))</f>
        <v>Medium</v>
      </c>
      <c r="H2682" s="1">
        <v>46180</v>
      </c>
      <c r="I2682" t="str">
        <v>Open</v>
      </c>
      <c r="J2682" t="str">
        <v>Action plan pending sponsor/site review</v>
      </c>
      <c r="K2682" t="str">
        <v>Regulatory Affairs Lead</v>
      </c>
      <c r="L2682">
        <f>IF(G2682="High",3,IF(G2682="Medium",2,1))</f>
        <v>2</v>
      </c>
    </row>
    <row r="2683">
      <c r="A2683" t="str">
        <v>R-02682</v>
      </c>
      <c r="B2683" t="str">
        <v>S-0447</v>
      </c>
      <c r="C2683" t="str">
        <v>Data Integrity</v>
      </c>
      <c r="D2683" t="str">
        <v>Source data verification gap flagged in a previous monitoring visit</v>
      </c>
      <c r="E2683" t="str">
        <v>High</v>
      </c>
      <c r="F2683" t="str">
        <v>High</v>
      </c>
      <c r="G2683" t="str">
        <f>INDEX(Risk_Matrix!$B$2:$D$4,MATCH(E2683,Risk_Matrix!$A$2:$A$4,0),MATCH(F2683,Risk_Matrix!$B$1:$D$1,0))</f>
        <v>High</v>
      </c>
      <c r="H2683" s="1">
        <v>46227</v>
      </c>
      <c r="I2683" t="str">
        <v>Open</v>
      </c>
      <c r="J2683" t="str">
        <v>Action plan pending sponsor/site review</v>
      </c>
      <c r="K2683" t="str">
        <v>Data Management Lead</v>
      </c>
      <c r="L2683">
        <f>IF(G2683="High",3,IF(G2683="Medium",2,1))</f>
        <v>3</v>
      </c>
    </row>
    <row r="2684">
      <c r="A2684" t="str">
        <v>R-02683</v>
      </c>
      <c r="B2684" t="str">
        <v>S-0448</v>
      </c>
      <c r="C2684" t="str">
        <v>Operational</v>
      </c>
      <c r="D2684" t="str">
        <v>Key equipment calibration/certification renewal pending</v>
      </c>
      <c r="E2684" t="str">
        <v>Low</v>
      </c>
      <c r="F2684" t="str">
        <v>Medium</v>
      </c>
      <c r="G2684" t="str">
        <f>INDEX(Risk_Matrix!$B$2:$D$4,MATCH(E2684,Risk_Matrix!$A$2:$A$4,0),MATCH(F2684,Risk_Matrix!$B$1:$D$1,0))</f>
        <v>Low</v>
      </c>
      <c r="H2684" s="1">
        <v>46095</v>
      </c>
      <c r="I2684" t="str">
        <v>Mitigated</v>
      </c>
      <c r="J2684" t="str">
        <v>Mitigation actions completed; residual risk accepted</v>
      </c>
      <c r="K2684" t="str">
        <v>Clinical Ops Manager</v>
      </c>
      <c r="L2684">
        <f>IF(G2684="High",3,IF(G2684="Medium",2,1))</f>
        <v>1</v>
      </c>
    </row>
    <row r="2685">
      <c r="A2685" t="str">
        <v>R-02684</v>
      </c>
      <c r="B2685" t="str">
        <v>S-0448</v>
      </c>
      <c r="C2685" t="str">
        <v>Compliance</v>
      </c>
      <c r="D2685" t="str">
        <v>Informed consent documentation gap flagged in last internal audit</v>
      </c>
      <c r="E2685" t="str">
        <v>Low</v>
      </c>
      <c r="F2685" t="str">
        <v>High</v>
      </c>
      <c r="G2685" t="str">
        <f>INDEX(Risk_Matrix!$B$2:$D$4,MATCH(E2685,Risk_Matrix!$A$2:$A$4,0),MATCH(F2685,Risk_Matrix!$B$1:$D$1,0))</f>
        <v>Medium</v>
      </c>
      <c r="H2685" s="1">
        <v>46056</v>
      </c>
      <c r="I2685" t="str">
        <v>Mitigated</v>
      </c>
      <c r="J2685" t="str">
        <v>Mitigation actions completed; residual risk accepted</v>
      </c>
      <c r="K2685" t="str">
        <v>Data Management Lead</v>
      </c>
      <c r="L2685">
        <f>IF(G2685="High",3,IF(G2685="Medium",2,1))</f>
        <v>2</v>
      </c>
    </row>
    <row r="2686">
      <c r="A2686" t="str">
        <v>R-02685</v>
      </c>
      <c r="B2686" t="str">
        <v>S-0448</v>
      </c>
      <c r="C2686" t="str">
        <v>Enrollment</v>
      </c>
      <c r="D2686" t="str">
        <v>Screen failure rate above regional average in past studies</v>
      </c>
      <c r="E2686" t="str">
        <v>Low</v>
      </c>
      <c r="F2686" t="str">
        <v>Low</v>
      </c>
      <c r="G2686" t="str">
        <f>INDEX(Risk_Matrix!$B$2:$D$4,MATCH(E2686,Risk_Matrix!$A$2:$A$4,0),MATCH(F2686,Risk_Matrix!$B$1:$D$1,0))</f>
        <v>Low</v>
      </c>
      <c r="H2686" s="1">
        <v>46060</v>
      </c>
      <c r="I2686" t="str">
        <v>Closed</v>
      </c>
      <c r="J2686" t="str">
        <v>Issue closed out following corrective action</v>
      </c>
      <c r="K2686" t="str">
        <v>Site Feasibility Lead</v>
      </c>
      <c r="L2686">
        <f>IF(G2686="High",3,IF(G2686="Medium",2,1))</f>
        <v>1</v>
      </c>
    </row>
    <row r="2687">
      <c r="A2687" t="str">
        <v>R-02686</v>
      </c>
      <c r="B2687" t="str">
        <v>S-0448</v>
      </c>
      <c r="C2687" t="str">
        <v>Competitive</v>
      </c>
      <c r="D2687" t="str">
        <v>One or more competing trials recruiting the same indication nearby</v>
      </c>
      <c r="E2687" t="str">
        <v>High</v>
      </c>
      <c r="F2687" t="str">
        <v>Low</v>
      </c>
      <c r="G2687" t="str">
        <f>INDEX(Risk_Matrix!$B$2:$D$4,MATCH(E2687,Risk_Matrix!$A$2:$A$4,0),MATCH(F2687,Risk_Matrix!$B$1:$D$1,0))</f>
        <v>Medium</v>
      </c>
      <c r="H2687" s="1">
        <v>46164</v>
      </c>
      <c r="I2687" t="str">
        <v>Monitoring</v>
      </c>
      <c r="J2687" t="str">
        <v>Under active monitoring; escalate if trend worsens</v>
      </c>
      <c r="K2687" t="str">
        <v>Clinical Ops Manager</v>
      </c>
      <c r="L2687">
        <f>IF(G2687="High",3,IF(G2687="Medium",2,1))</f>
        <v>2</v>
      </c>
    </row>
    <row r="2688">
      <c r="A2688" t="str">
        <v>R-02687</v>
      </c>
      <c r="B2688" t="str">
        <v>S-0448</v>
      </c>
      <c r="C2688" t="str">
        <v>Regulatory</v>
      </c>
      <c r="D2688" t="str">
        <v>Local ethics committee review queue longer than regional average</v>
      </c>
      <c r="E2688" t="str">
        <v>Low</v>
      </c>
      <c r="F2688" t="str">
        <v>Low</v>
      </c>
      <c r="G2688" t="str">
        <f>INDEX(Risk_Matrix!$B$2:$D$4,MATCH(E2688,Risk_Matrix!$A$2:$A$4,0),MATCH(F2688,Risk_Matrix!$B$1:$D$1,0))</f>
        <v>Low</v>
      </c>
      <c r="H2688" s="1">
        <v>46152</v>
      </c>
      <c r="I2688" t="str">
        <v>Closed</v>
      </c>
      <c r="J2688" t="str">
        <v>Resolved; no further action required</v>
      </c>
      <c r="K2688" t="str">
        <v>Regulatory Affairs Lead</v>
      </c>
      <c r="L2688">
        <f>IF(G2688="High",3,IF(G2688="Medium",2,1))</f>
        <v>1</v>
      </c>
    </row>
    <row r="2689">
      <c r="A2689" t="str">
        <v>R-02688</v>
      </c>
      <c r="B2689" t="str">
        <v>S-0448</v>
      </c>
      <c r="C2689" t="str">
        <v>Data Integrity</v>
      </c>
      <c r="D2689" t="str">
        <v>Site is new to the sponsor's EDC platform, limited track record</v>
      </c>
      <c r="E2689" t="str">
        <v>Low</v>
      </c>
      <c r="F2689" t="str">
        <v>High</v>
      </c>
      <c r="G2689" t="str">
        <f>INDEX(Risk_Matrix!$B$2:$D$4,MATCH(E2689,Risk_Matrix!$A$2:$A$4,0),MATCH(F2689,Risk_Matrix!$B$1:$D$1,0))</f>
        <v>Medium</v>
      </c>
      <c r="H2689" s="1">
        <v>46060</v>
      </c>
      <c r="I2689" t="str">
        <v>Mitigated</v>
      </c>
      <c r="J2689" t="str">
        <v>Corrective action implemented; monitored at next visit</v>
      </c>
      <c r="K2689" t="str">
        <v>Data Management Lead</v>
      </c>
      <c r="L2689">
        <f>IF(G2689="High",3,IF(G2689="Medium",2,1))</f>
        <v>2</v>
      </c>
    </row>
    <row r="2690">
      <c r="A2690" t="str">
        <v>R-02689</v>
      </c>
      <c r="B2690" t="str">
        <v>S-0449</v>
      </c>
      <c r="C2690" t="str">
        <v>Operational</v>
      </c>
      <c r="D2690" t="str">
        <v>Clinical coordinator role currently open, may delay start-up</v>
      </c>
      <c r="E2690" t="str">
        <v>Medium</v>
      </c>
      <c r="F2690" t="str">
        <v>Low</v>
      </c>
      <c r="G2690" t="str">
        <f>INDEX(Risk_Matrix!$B$2:$D$4,MATCH(E2690,Risk_Matrix!$A$2:$A$4,0),MATCH(F2690,Risk_Matrix!$B$1:$D$1,0))</f>
        <v>Low</v>
      </c>
      <c r="H2690" s="1">
        <v>46167</v>
      </c>
      <c r="I2690" t="str">
        <v>Closed</v>
      </c>
      <c r="J2690" t="str">
        <v>Issue closed out following corrective action</v>
      </c>
      <c r="K2690" t="str">
        <v>Site Feasibility Lead</v>
      </c>
      <c r="L2690">
        <f>IF(G2690="High",3,IF(G2690="Medium",2,1))</f>
        <v>1</v>
      </c>
    </row>
    <row r="2691">
      <c r="A2691" t="str">
        <v>R-02690</v>
      </c>
      <c r="B2691" t="str">
        <v>S-0449</v>
      </c>
      <c r="C2691" t="str">
        <v>Compliance</v>
      </c>
      <c r="D2691" t="str">
        <v>Informed consent documentation gap flagged in last internal audit</v>
      </c>
      <c r="E2691" t="str">
        <v>High</v>
      </c>
      <c r="F2691" t="str">
        <v>High</v>
      </c>
      <c r="G2691" t="str">
        <f>INDEX(Risk_Matrix!$B$2:$D$4,MATCH(E2691,Risk_Matrix!$A$2:$A$4,0),MATCH(F2691,Risk_Matrix!$B$1:$D$1,0))</f>
        <v>High</v>
      </c>
      <c r="H2691" s="1">
        <v>46191</v>
      </c>
      <c r="I2691" t="str">
        <v>Open</v>
      </c>
      <c r="J2691" t="str">
        <v>Mitigation plan to be defined during site initiation visit</v>
      </c>
      <c r="K2691" t="str">
        <v>Regulatory Affairs Lead</v>
      </c>
      <c r="L2691">
        <f>IF(G2691="High",3,IF(G2691="Medium",2,1))</f>
        <v>3</v>
      </c>
    </row>
    <row r="2692">
      <c r="A2692" t="str">
        <v>R-02691</v>
      </c>
      <c r="B2692" t="str">
        <v>S-0449</v>
      </c>
      <c r="C2692" t="str">
        <v>Enrollment</v>
      </c>
      <c r="D2692" t="str">
        <v>Historical seasonal enrollment slowdown observed at this site</v>
      </c>
      <c r="E2692" t="str">
        <v>Low</v>
      </c>
      <c r="F2692" t="str">
        <v>Low</v>
      </c>
      <c r="G2692" t="str">
        <f>INDEX(Risk_Matrix!$B$2:$D$4,MATCH(E2692,Risk_Matrix!$A$2:$A$4,0),MATCH(F2692,Risk_Matrix!$B$1:$D$1,0))</f>
        <v>Low</v>
      </c>
      <c r="H2692" s="1">
        <v>46218</v>
      </c>
      <c r="I2692" t="str">
        <v>Closed</v>
      </c>
      <c r="J2692" t="str">
        <v>Resolved; no further action required</v>
      </c>
      <c r="K2692" t="str">
        <v>Study Start-Up Specialist</v>
      </c>
      <c r="L2692">
        <f>IF(G2692="High",3,IF(G2692="Medium",2,1))</f>
        <v>1</v>
      </c>
    </row>
    <row r="2693">
      <c r="A2693" t="str">
        <v>R-02692</v>
      </c>
      <c r="B2693" t="str">
        <v>S-0449</v>
      </c>
      <c r="C2693" t="str">
        <v>Competitive</v>
      </c>
      <c r="D2693" t="str">
        <v>Shared patient pool with an adjacent high-volume site</v>
      </c>
      <c r="E2693" t="str">
        <v>Medium</v>
      </c>
      <c r="F2693" t="str">
        <v>High</v>
      </c>
      <c r="G2693" t="str">
        <f>INDEX(Risk_Matrix!$B$2:$D$4,MATCH(E2693,Risk_Matrix!$A$2:$A$4,0),MATCH(F2693,Risk_Matrix!$B$1:$D$1,0))</f>
        <v>High</v>
      </c>
      <c r="H2693" s="1">
        <v>46061</v>
      </c>
      <c r="I2693" t="str">
        <v>Monitoring</v>
      </c>
      <c r="J2693" t="str">
        <v>Under active monitoring; escalate if trend worsens</v>
      </c>
      <c r="K2693" t="str">
        <v>Clinical Ops Manager</v>
      </c>
      <c r="L2693">
        <f>IF(G2693="High",3,IF(G2693="Medium",2,1))</f>
        <v>3</v>
      </c>
    </row>
    <row r="2694">
      <c r="A2694" t="str">
        <v>R-02693</v>
      </c>
      <c r="B2694" t="str">
        <v>S-0449</v>
      </c>
      <c r="C2694" t="str">
        <v>Regulatory</v>
      </c>
      <c r="D2694" t="str">
        <v>Recent local regulatory policy change may affect approval timeline</v>
      </c>
      <c r="E2694" t="str">
        <v>Low</v>
      </c>
      <c r="F2694" t="str">
        <v>High</v>
      </c>
      <c r="G2694" t="str">
        <f>INDEX(Risk_Matrix!$B$2:$D$4,MATCH(E2694,Risk_Matrix!$A$2:$A$4,0),MATCH(F2694,Risk_Matrix!$B$1:$D$1,0))</f>
        <v>Medium</v>
      </c>
      <c r="H2694" s="1">
        <v>46209</v>
      </c>
      <c r="I2694" t="str">
        <v>Open</v>
      </c>
      <c r="J2694" t="str">
        <v>Mitigation plan to be defined during site initiation visit</v>
      </c>
      <c r="K2694" t="str">
        <v>Regulatory Affairs Lead</v>
      </c>
      <c r="L2694">
        <f>IF(G2694="High",3,IF(G2694="Medium",2,1))</f>
        <v>2</v>
      </c>
    </row>
    <row r="2695">
      <c r="A2695" t="str">
        <v>R-02694</v>
      </c>
      <c r="B2695" t="str">
        <v>S-0449</v>
      </c>
      <c r="C2695" t="str">
        <v>Data Integrity</v>
      </c>
      <c r="D2695" t="str">
        <v>EDC query resolution time above sponsor benchmark historically</v>
      </c>
      <c r="E2695" t="str">
        <v>Medium</v>
      </c>
      <c r="F2695" t="str">
        <v>Medium</v>
      </c>
      <c r="G2695" t="str">
        <f>INDEX(Risk_Matrix!$B$2:$D$4,MATCH(E2695,Risk_Matrix!$A$2:$A$4,0),MATCH(F2695,Risk_Matrix!$B$1:$D$1,0))</f>
        <v>Medium</v>
      </c>
      <c r="H2695" s="1">
        <v>46060</v>
      </c>
      <c r="I2695" t="str">
        <v>Mitigated</v>
      </c>
      <c r="J2695" t="str">
        <v>Corrective action implemented; monitored at next visit</v>
      </c>
      <c r="K2695" t="str">
        <v>Data Management Lead</v>
      </c>
      <c r="L2695">
        <f>IF(G2695="High",3,IF(G2695="Medium",2,1))</f>
        <v>2</v>
      </c>
    </row>
    <row r="2696">
      <c r="A2696" t="str">
        <v>R-02695</v>
      </c>
      <c r="B2696" t="str">
        <v>S-0450</v>
      </c>
      <c r="C2696" t="str">
        <v>Operational</v>
      </c>
      <c r="D2696" t="str">
        <v>Nursing staff ratio below recommended threshold for trial volume</v>
      </c>
      <c r="E2696" t="str">
        <v>Medium</v>
      </c>
      <c r="F2696" t="str">
        <v>Low</v>
      </c>
      <c r="G2696" t="str">
        <f>INDEX(Risk_Matrix!$B$2:$D$4,MATCH(E2696,Risk_Matrix!$A$2:$A$4,0),MATCH(F2696,Risk_Matrix!$B$1:$D$1,0))</f>
        <v>Low</v>
      </c>
      <c r="H2696" s="1">
        <v>46209</v>
      </c>
      <c r="I2696" t="str">
        <v>Monitoring</v>
      </c>
      <c r="J2696" t="str">
        <v>Under active monitoring; escalate if trend worsens</v>
      </c>
      <c r="K2696" t="str">
        <v>Clinical Ops Manager</v>
      </c>
      <c r="L2696">
        <f>IF(G2696="High",3,IF(G2696="Medium",2,1))</f>
        <v>1</v>
      </c>
    </row>
    <row r="2697">
      <c r="A2697" t="str">
        <v>R-02696</v>
      </c>
      <c r="B2697" t="str">
        <v>S-0450</v>
      </c>
      <c r="C2697" t="str">
        <v>Compliance</v>
      </c>
      <c r="D2697" t="str">
        <v>Informed consent documentation gap flagged in last internal audit</v>
      </c>
      <c r="E2697" t="str">
        <v>Medium</v>
      </c>
      <c r="F2697" t="str">
        <v>Medium</v>
      </c>
      <c r="G2697" t="str">
        <f>INDEX(Risk_Matrix!$B$2:$D$4,MATCH(E2697,Risk_Matrix!$A$2:$A$4,0),MATCH(F2697,Risk_Matrix!$B$1:$D$1,0))</f>
        <v>Medium</v>
      </c>
      <c r="H2697" s="1">
        <v>46104</v>
      </c>
      <c r="I2697" t="str">
        <v>Mitigated</v>
      </c>
      <c r="J2697" t="str">
        <v>Mitigation actions completed; residual risk accepted</v>
      </c>
      <c r="K2697" t="str">
        <v>Data Management Lead</v>
      </c>
      <c r="L2697">
        <f>IF(G2697="High",3,IF(G2697="Medium",2,1))</f>
        <v>2</v>
      </c>
    </row>
    <row r="2698">
      <c r="A2698" t="str">
        <v>R-02697</v>
      </c>
      <c r="B2698" t="str">
        <v>S-0450</v>
      </c>
      <c r="C2698" t="str">
        <v>Enrollment</v>
      </c>
      <c r="D2698" t="str">
        <v>Historical seasonal enrollment slowdown observed at this site</v>
      </c>
      <c r="E2698" t="str">
        <v>Low</v>
      </c>
      <c r="F2698" t="str">
        <v>High</v>
      </c>
      <c r="G2698" t="str">
        <f>INDEX(Risk_Matrix!$B$2:$D$4,MATCH(E2698,Risk_Matrix!$A$2:$A$4,0),MATCH(F2698,Risk_Matrix!$B$1:$D$1,0))</f>
        <v>Medium</v>
      </c>
      <c r="H2698" s="1">
        <v>46107</v>
      </c>
      <c r="I2698" t="str">
        <v>Monitoring</v>
      </c>
      <c r="J2698" t="str">
        <v>Under active monitoring; escalate if trend worsens</v>
      </c>
      <c r="K2698" t="str">
        <v>Site Feasibility Lead</v>
      </c>
      <c r="L2698">
        <f>IF(G2698="High",3,IF(G2698="Medium",2,1))</f>
        <v>2</v>
      </c>
    </row>
    <row r="2699">
      <c r="A2699" t="str">
        <v>R-02698</v>
      </c>
      <c r="B2699" t="str">
        <v>S-0450</v>
      </c>
      <c r="C2699" t="str">
        <v>Competitive</v>
      </c>
      <c r="D2699" t="str">
        <v>Overlapping investigator commitments across concurrent trials</v>
      </c>
      <c r="E2699" t="str">
        <v>Medium</v>
      </c>
      <c r="F2699" t="str">
        <v>Low</v>
      </c>
      <c r="G2699" t="str">
        <f>INDEX(Risk_Matrix!$B$2:$D$4,MATCH(E2699,Risk_Matrix!$A$2:$A$4,0),MATCH(F2699,Risk_Matrix!$B$1:$D$1,0))</f>
        <v>Low</v>
      </c>
      <c r="H2699" s="1">
        <v>46149</v>
      </c>
      <c r="I2699" t="str">
        <v>Closed</v>
      </c>
      <c r="J2699" t="str">
        <v>Resolved; no further action required</v>
      </c>
      <c r="K2699" t="str">
        <v>Regulatory Affairs Lead</v>
      </c>
      <c r="L2699">
        <f>IF(G2699="High",3,IF(G2699="Medium",2,1))</f>
        <v>1</v>
      </c>
    </row>
    <row r="2700">
      <c r="A2700" t="str">
        <v>R-02699</v>
      </c>
      <c r="B2700" t="str">
        <v>S-0450</v>
      </c>
      <c r="C2700" t="str">
        <v>Regulatory</v>
      </c>
      <c r="D2700" t="str">
        <v>Import/customs license renewal pending for investigational product</v>
      </c>
      <c r="E2700" t="str">
        <v>Low</v>
      </c>
      <c r="F2700" t="str">
        <v>High</v>
      </c>
      <c r="G2700" t="str">
        <f>INDEX(Risk_Matrix!$B$2:$D$4,MATCH(E2700,Risk_Matrix!$A$2:$A$4,0),MATCH(F2700,Risk_Matrix!$B$1:$D$1,0))</f>
        <v>Medium</v>
      </c>
      <c r="H2700" s="1">
        <v>46186</v>
      </c>
      <c r="I2700" t="str">
        <v>Monitoring</v>
      </c>
      <c r="J2700" t="str">
        <v>Tracking indicator reviewed at each monitoring visit</v>
      </c>
      <c r="K2700" t="str">
        <v>Regulatory Affairs Lead</v>
      </c>
      <c r="L2700">
        <f>IF(G2700="High",3,IF(G2700="Medium",2,1))</f>
        <v>2</v>
      </c>
    </row>
    <row r="2701">
      <c r="A2701" t="str">
        <v>R-02700</v>
      </c>
      <c r="B2701" t="str">
        <v>S-0450</v>
      </c>
      <c r="C2701" t="str">
        <v>Data Integrity</v>
      </c>
      <c r="D2701" t="str">
        <v>Site is new to the sponsor's EDC platform, limited track record</v>
      </c>
      <c r="E2701" t="str">
        <v>Medium</v>
      </c>
      <c r="F2701" t="str">
        <v>Medium</v>
      </c>
      <c r="G2701" t="str">
        <f>INDEX(Risk_Matrix!$B$2:$D$4,MATCH(E2701,Risk_Matrix!$A$2:$A$4,0),MATCH(F2701,Risk_Matrix!$B$1:$D$1,0))</f>
        <v>Medium</v>
      </c>
      <c r="H2701" s="1">
        <v>46208</v>
      </c>
      <c r="I2701" t="str">
        <v>Open</v>
      </c>
      <c r="J2701" t="str">
        <v>Action plan pending sponsor/site review</v>
      </c>
      <c r="K2701" t="str">
        <v>Data Management Lead</v>
      </c>
      <c r="L2701">
        <f>IF(G2701="High",3,IF(G2701="Medium",2,1))</f>
        <v>2</v>
      </c>
    </row>
    <row r="2702">
      <c r="A2702" t="str">
        <v>R-02701</v>
      </c>
      <c r="B2702" t="str">
        <v>S-0451</v>
      </c>
      <c r="C2702" t="str">
        <v>Operational</v>
      </c>
      <c r="D2702" t="str">
        <v>Nursing staff ratio below recommended threshold for trial volume</v>
      </c>
      <c r="E2702" t="str">
        <v>High</v>
      </c>
      <c r="F2702" t="str">
        <v>Low</v>
      </c>
      <c r="G2702" t="str">
        <f>INDEX(Risk_Matrix!$B$2:$D$4,MATCH(E2702,Risk_Matrix!$A$2:$A$4,0),MATCH(F2702,Risk_Matrix!$B$1:$D$1,0))</f>
        <v>Medium</v>
      </c>
      <c r="H2702" s="1">
        <v>46158</v>
      </c>
      <c r="I2702" t="str">
        <v>Mitigated</v>
      </c>
      <c r="J2702" t="str">
        <v>Corrective action implemented; monitored at next visit</v>
      </c>
      <c r="K2702" t="str">
        <v>Site Feasibility Lead</v>
      </c>
      <c r="L2702">
        <f>IF(G2702="High",3,IF(G2702="Medium",2,1))</f>
        <v>2</v>
      </c>
    </row>
    <row r="2703">
      <c r="A2703" t="str">
        <v>R-02702</v>
      </c>
      <c r="B2703" t="str">
        <v>S-0451</v>
      </c>
      <c r="C2703" t="str">
        <v>Compliance</v>
      </c>
      <c r="D2703" t="str">
        <v>Prior regulatory inspection finding not yet fully closed out</v>
      </c>
      <c r="E2703" t="str">
        <v>Medium</v>
      </c>
      <c r="F2703" t="str">
        <v>High</v>
      </c>
      <c r="G2703" t="str">
        <f>INDEX(Risk_Matrix!$B$2:$D$4,MATCH(E2703,Risk_Matrix!$A$2:$A$4,0),MATCH(F2703,Risk_Matrix!$B$1:$D$1,0))</f>
        <v>High</v>
      </c>
      <c r="H2703" s="1">
        <v>46237</v>
      </c>
      <c r="I2703" t="str">
        <v>Open</v>
      </c>
      <c r="J2703" t="str">
        <v>Mitigation plan to be defined during site initiation visit</v>
      </c>
      <c r="K2703" t="str">
        <v>Data Management Lead</v>
      </c>
      <c r="L2703">
        <f>IF(G2703="High",3,IF(G2703="Medium",2,1))</f>
        <v>3</v>
      </c>
    </row>
    <row r="2704">
      <c r="A2704" t="str">
        <v>R-02703</v>
      </c>
      <c r="B2704" t="str">
        <v>S-0451</v>
      </c>
      <c r="C2704" t="str">
        <v>Enrollment</v>
      </c>
      <c r="D2704" t="str">
        <v>Patient travel distance may affect long-term retention</v>
      </c>
      <c r="E2704" t="str">
        <v>Low</v>
      </c>
      <c r="F2704" t="str">
        <v>Low</v>
      </c>
      <c r="G2704" t="str">
        <f>INDEX(Risk_Matrix!$B$2:$D$4,MATCH(E2704,Risk_Matrix!$A$2:$A$4,0),MATCH(F2704,Risk_Matrix!$B$1:$D$1,0))</f>
        <v>Low</v>
      </c>
      <c r="H2704" s="1">
        <v>46132</v>
      </c>
      <c r="I2704" t="str">
        <v>Mitigated</v>
      </c>
      <c r="J2704" t="str">
        <v>Mitigation actions completed; residual risk accepted</v>
      </c>
      <c r="K2704" t="str">
        <v>Study Start-Up Specialist</v>
      </c>
      <c r="L2704">
        <f>IF(G2704="High",3,IF(G2704="Medium",2,1))</f>
        <v>1</v>
      </c>
    </row>
    <row r="2705">
      <c r="A2705" t="str">
        <v>R-02704</v>
      </c>
      <c r="B2705" t="str">
        <v>S-0451</v>
      </c>
      <c r="C2705" t="str">
        <v>Competitive</v>
      </c>
      <c r="D2705" t="str">
        <v>Overlapping investigator commitments across concurrent trials</v>
      </c>
      <c r="E2705" t="str">
        <v>Medium</v>
      </c>
      <c r="F2705" t="str">
        <v>Low</v>
      </c>
      <c r="G2705" t="str">
        <f>INDEX(Risk_Matrix!$B$2:$D$4,MATCH(E2705,Risk_Matrix!$A$2:$A$4,0),MATCH(F2705,Risk_Matrix!$B$1:$D$1,0))</f>
        <v>Low</v>
      </c>
      <c r="H2705" s="1">
        <v>46226</v>
      </c>
      <c r="I2705" t="str">
        <v>Open</v>
      </c>
      <c r="J2705" t="str">
        <v>Action plan pending sponsor/site review</v>
      </c>
      <c r="K2705" t="str">
        <v>Regulatory Affairs Lead</v>
      </c>
      <c r="L2705">
        <f>IF(G2705="High",3,IF(G2705="Medium",2,1))</f>
        <v>1</v>
      </c>
    </row>
    <row r="2706">
      <c r="A2706" t="str">
        <v>R-02705</v>
      </c>
      <c r="B2706" t="str">
        <v>S-0451</v>
      </c>
      <c r="C2706" t="str">
        <v>Regulatory</v>
      </c>
      <c r="D2706" t="str">
        <v>Import/customs license renewal pending for investigational product</v>
      </c>
      <c r="E2706" t="str">
        <v>High</v>
      </c>
      <c r="F2706" t="str">
        <v>Low</v>
      </c>
      <c r="G2706" t="str">
        <f>INDEX(Risk_Matrix!$B$2:$D$4,MATCH(E2706,Risk_Matrix!$A$2:$A$4,0),MATCH(F2706,Risk_Matrix!$B$1:$D$1,0))</f>
        <v>Medium</v>
      </c>
      <c r="H2706" s="1">
        <v>46227</v>
      </c>
      <c r="I2706" t="str">
        <v>Open</v>
      </c>
      <c r="J2706" t="str">
        <v>Mitigation plan to be defined during site initiation visit</v>
      </c>
      <c r="K2706" t="str">
        <v>Study Start-Up Specialist</v>
      </c>
      <c r="L2706">
        <f>IF(G2706="High",3,IF(G2706="Medium",2,1))</f>
        <v>2</v>
      </c>
    </row>
    <row r="2707">
      <c r="A2707" t="str">
        <v>R-02706</v>
      </c>
      <c r="B2707" t="str">
        <v>S-0451</v>
      </c>
      <c r="C2707" t="str">
        <v>Data Integrity</v>
      </c>
      <c r="D2707" t="str">
        <v>Source data verification gap flagged in a previous monitoring visit</v>
      </c>
      <c r="E2707" t="str">
        <v>Low</v>
      </c>
      <c r="F2707" t="str">
        <v>Medium</v>
      </c>
      <c r="G2707" t="str">
        <f>INDEX(Risk_Matrix!$B$2:$D$4,MATCH(E2707,Risk_Matrix!$A$2:$A$4,0),MATCH(F2707,Risk_Matrix!$B$1:$D$1,0))</f>
        <v>Low</v>
      </c>
      <c r="H2707" s="1">
        <v>46194</v>
      </c>
      <c r="I2707" t="str">
        <v>Closed</v>
      </c>
      <c r="J2707" t="str">
        <v>Resolved; no further action required</v>
      </c>
      <c r="K2707" t="str">
        <v>Data Management Lead</v>
      </c>
      <c r="L2707">
        <f>IF(G2707="High",3,IF(G2707="Medium",2,1))</f>
        <v>1</v>
      </c>
    </row>
    <row r="2708">
      <c r="A2708" t="str">
        <v>R-02707</v>
      </c>
      <c r="B2708" t="str">
        <v>S-0452</v>
      </c>
      <c r="C2708" t="str">
        <v>Operational</v>
      </c>
      <c r="D2708" t="str">
        <v>Key equipment calibration/certification renewal pending</v>
      </c>
      <c r="E2708" t="str">
        <v>High</v>
      </c>
      <c r="F2708" t="str">
        <v>Low</v>
      </c>
      <c r="G2708" t="str">
        <f>INDEX(Risk_Matrix!$B$2:$D$4,MATCH(E2708,Risk_Matrix!$A$2:$A$4,0),MATCH(F2708,Risk_Matrix!$B$1:$D$1,0))</f>
        <v>Medium</v>
      </c>
      <c r="H2708" s="1">
        <v>46124</v>
      </c>
      <c r="I2708" t="str">
        <v>Closed</v>
      </c>
      <c r="J2708" t="str">
        <v>Resolved; no further action required</v>
      </c>
      <c r="K2708" t="str">
        <v>Site Feasibility Lead</v>
      </c>
      <c r="L2708">
        <f>IF(G2708="High",3,IF(G2708="Medium",2,1))</f>
        <v>2</v>
      </c>
    </row>
    <row r="2709">
      <c r="A2709" t="str">
        <v>R-02708</v>
      </c>
      <c r="B2709" t="str">
        <v>S-0452</v>
      </c>
      <c r="C2709" t="str">
        <v>Compliance</v>
      </c>
      <c r="D2709" t="str">
        <v>Informed consent documentation gap flagged in last internal audit</v>
      </c>
      <c r="E2709" t="str">
        <v>Low</v>
      </c>
      <c r="F2709" t="str">
        <v>Low</v>
      </c>
      <c r="G2709" t="str">
        <f>INDEX(Risk_Matrix!$B$2:$D$4,MATCH(E2709,Risk_Matrix!$A$2:$A$4,0),MATCH(F2709,Risk_Matrix!$B$1:$D$1,0))</f>
        <v>Low</v>
      </c>
      <c r="H2709" s="1">
        <v>46133</v>
      </c>
      <c r="I2709" t="str">
        <v>Mitigated</v>
      </c>
      <c r="J2709" t="str">
        <v>Corrective action implemented; monitored at next visit</v>
      </c>
      <c r="K2709" t="str">
        <v>Regulatory Affairs Lead</v>
      </c>
      <c r="L2709">
        <f>IF(G2709="High",3,IF(G2709="Medium",2,1))</f>
        <v>1</v>
      </c>
    </row>
    <row r="2710">
      <c r="A2710" t="str">
        <v>R-02709</v>
      </c>
      <c r="B2710" t="str">
        <v>S-0452</v>
      </c>
      <c r="C2710" t="str">
        <v>Enrollment</v>
      </c>
      <c r="D2710" t="str">
        <v>Historical seasonal enrollment slowdown observed at this site</v>
      </c>
      <c r="E2710" t="str">
        <v>Low</v>
      </c>
      <c r="F2710" t="str">
        <v>Low</v>
      </c>
      <c r="G2710" t="str">
        <f>INDEX(Risk_Matrix!$B$2:$D$4,MATCH(E2710,Risk_Matrix!$A$2:$A$4,0),MATCH(F2710,Risk_Matrix!$B$1:$D$1,0))</f>
        <v>Low</v>
      </c>
      <c r="H2710" s="1">
        <v>46098</v>
      </c>
      <c r="I2710" t="str">
        <v>Closed</v>
      </c>
      <c r="J2710" t="str">
        <v>Issue closed out following corrective action</v>
      </c>
      <c r="K2710" t="str">
        <v>Study Start-Up Specialist</v>
      </c>
      <c r="L2710">
        <f>IF(G2710="High",3,IF(G2710="Medium",2,1))</f>
        <v>1</v>
      </c>
    </row>
    <row r="2711">
      <c r="A2711" t="str">
        <v>R-02710</v>
      </c>
      <c r="B2711" t="str">
        <v>S-0452</v>
      </c>
      <c r="C2711" t="str">
        <v>Competitive</v>
      </c>
      <c r="D2711" t="str">
        <v>One or more competing trials recruiting the same indication nearby</v>
      </c>
      <c r="E2711" t="str">
        <v>Low</v>
      </c>
      <c r="F2711" t="str">
        <v>Low</v>
      </c>
      <c r="G2711" t="str">
        <f>INDEX(Risk_Matrix!$B$2:$D$4,MATCH(E2711,Risk_Matrix!$A$2:$A$4,0),MATCH(F2711,Risk_Matrix!$B$1:$D$1,0))</f>
        <v>Low</v>
      </c>
      <c r="H2711" s="1">
        <v>46222</v>
      </c>
      <c r="I2711" t="str">
        <v>Mitigated</v>
      </c>
      <c r="J2711" t="str">
        <v>Corrective action implemented; monitored at next visit</v>
      </c>
      <c r="K2711" t="str">
        <v>Regulatory Affairs Lead</v>
      </c>
      <c r="L2711">
        <f>IF(G2711="High",3,IF(G2711="Medium",2,1))</f>
        <v>1</v>
      </c>
    </row>
    <row r="2712">
      <c r="A2712" t="str">
        <v>R-02711</v>
      </c>
      <c r="B2712" t="str">
        <v>S-0452</v>
      </c>
      <c r="C2712" t="str">
        <v>Regulatory</v>
      </c>
      <c r="D2712" t="str">
        <v>Import/customs license renewal pending for investigational product</v>
      </c>
      <c r="E2712" t="str">
        <v>Low</v>
      </c>
      <c r="F2712" t="str">
        <v>Low</v>
      </c>
      <c r="G2712" t="str">
        <f>INDEX(Risk_Matrix!$B$2:$D$4,MATCH(E2712,Risk_Matrix!$A$2:$A$4,0),MATCH(F2712,Risk_Matrix!$B$1:$D$1,0))</f>
        <v>Low</v>
      </c>
      <c r="H2712" s="1">
        <v>46115</v>
      </c>
      <c r="I2712" t="str">
        <v>Monitoring</v>
      </c>
      <c r="J2712" t="str">
        <v>Tracking indicator reviewed at each monitoring visit</v>
      </c>
      <c r="K2712" t="str">
        <v>Regulatory Affairs Lead</v>
      </c>
      <c r="L2712">
        <f>IF(G2712="High",3,IF(G2712="Medium",2,1))</f>
        <v>1</v>
      </c>
    </row>
    <row r="2713">
      <c r="A2713" t="str">
        <v>R-02712</v>
      </c>
      <c r="B2713" t="str">
        <v>S-0452</v>
      </c>
      <c r="C2713" t="str">
        <v>Data Integrity</v>
      </c>
      <c r="D2713" t="str">
        <v>Site is new to the sponsor's EDC platform, limited track record</v>
      </c>
      <c r="E2713" t="str">
        <v>Low</v>
      </c>
      <c r="F2713" t="str">
        <v>Medium</v>
      </c>
      <c r="G2713" t="str">
        <f>INDEX(Risk_Matrix!$B$2:$D$4,MATCH(E2713,Risk_Matrix!$A$2:$A$4,0),MATCH(F2713,Risk_Matrix!$B$1:$D$1,0))</f>
        <v>Low</v>
      </c>
      <c r="H2713" s="1">
        <v>46152</v>
      </c>
      <c r="I2713" t="str">
        <v>Closed</v>
      </c>
      <c r="J2713" t="str">
        <v>Resolved; no further action required</v>
      </c>
      <c r="K2713" t="str">
        <v>Data Management Lead</v>
      </c>
      <c r="L2713">
        <f>IF(G2713="High",3,IF(G2713="Medium",2,1))</f>
        <v>1</v>
      </c>
    </row>
    <row r="2714">
      <c r="A2714" t="str">
        <v>R-02713</v>
      </c>
      <c r="B2714" t="str">
        <v>S-0453</v>
      </c>
      <c r="C2714" t="str">
        <v>Operational</v>
      </c>
      <c r="D2714" t="str">
        <v>Nursing staff ratio below recommended threshold for trial volume</v>
      </c>
      <c r="E2714" t="str">
        <v>Low</v>
      </c>
      <c r="F2714" t="str">
        <v>Medium</v>
      </c>
      <c r="G2714" t="str">
        <f>INDEX(Risk_Matrix!$B$2:$D$4,MATCH(E2714,Risk_Matrix!$A$2:$A$4,0),MATCH(F2714,Risk_Matrix!$B$1:$D$1,0))</f>
        <v>Low</v>
      </c>
      <c r="H2714" s="1">
        <v>46234</v>
      </c>
      <c r="I2714" t="str">
        <v>Mitigated</v>
      </c>
      <c r="J2714" t="str">
        <v>Corrective action implemented; monitored at next visit</v>
      </c>
      <c r="K2714" t="str">
        <v>Site Feasibility Lead</v>
      </c>
      <c r="L2714">
        <f>IF(G2714="High",3,IF(G2714="Medium",2,1))</f>
        <v>1</v>
      </c>
    </row>
    <row r="2715">
      <c r="A2715" t="str">
        <v>R-02714</v>
      </c>
      <c r="B2715" t="str">
        <v>S-0453</v>
      </c>
      <c r="C2715" t="str">
        <v>Compliance</v>
      </c>
      <c r="D2715" t="str">
        <v>Prior regulatory inspection finding not yet fully closed out</v>
      </c>
      <c r="E2715" t="str">
        <v>Low</v>
      </c>
      <c r="F2715" t="str">
        <v>Low</v>
      </c>
      <c r="G2715" t="str">
        <f>INDEX(Risk_Matrix!$B$2:$D$4,MATCH(E2715,Risk_Matrix!$A$2:$A$4,0),MATCH(F2715,Risk_Matrix!$B$1:$D$1,0))</f>
        <v>Low</v>
      </c>
      <c r="H2715" s="1">
        <v>46130</v>
      </c>
      <c r="I2715" t="str">
        <v>Mitigated</v>
      </c>
      <c r="J2715" t="str">
        <v>Corrective action implemented; monitored at next visit</v>
      </c>
      <c r="K2715" t="str">
        <v>Regulatory Affairs Lead</v>
      </c>
      <c r="L2715">
        <f>IF(G2715="High",3,IF(G2715="Medium",2,1))</f>
        <v>1</v>
      </c>
    </row>
    <row r="2716">
      <c r="A2716" t="str">
        <v>R-02715</v>
      </c>
      <c r="B2716" t="str">
        <v>S-0453</v>
      </c>
      <c r="C2716" t="str">
        <v>Enrollment</v>
      </c>
      <c r="D2716" t="str">
        <v>Historical seasonal enrollment slowdown observed at this site</v>
      </c>
      <c r="E2716" t="str">
        <v>High</v>
      </c>
      <c r="F2716" t="str">
        <v>Low</v>
      </c>
      <c r="G2716" t="str">
        <f>INDEX(Risk_Matrix!$B$2:$D$4,MATCH(E2716,Risk_Matrix!$A$2:$A$4,0),MATCH(F2716,Risk_Matrix!$B$1:$D$1,0))</f>
        <v>Medium</v>
      </c>
      <c r="H2716" s="1">
        <v>46209</v>
      </c>
      <c r="I2716" t="str">
        <v>Open</v>
      </c>
      <c r="J2716" t="str">
        <v>Action plan pending sponsor/site review</v>
      </c>
      <c r="K2716" t="str">
        <v>Site Feasibility Lead</v>
      </c>
      <c r="L2716">
        <f>IF(G2716="High",3,IF(G2716="Medium",2,1))</f>
        <v>2</v>
      </c>
    </row>
    <row r="2717">
      <c r="A2717" t="str">
        <v>R-02716</v>
      </c>
      <c r="B2717" t="str">
        <v>S-0453</v>
      </c>
      <c r="C2717" t="str">
        <v>Competitive</v>
      </c>
      <c r="D2717" t="str">
        <v>Overlapping investigator commitments across concurrent trials</v>
      </c>
      <c r="E2717" t="str">
        <v>Low</v>
      </c>
      <c r="F2717" t="str">
        <v>Medium</v>
      </c>
      <c r="G2717" t="str">
        <f>INDEX(Risk_Matrix!$B$2:$D$4,MATCH(E2717,Risk_Matrix!$A$2:$A$4,0),MATCH(F2717,Risk_Matrix!$B$1:$D$1,0))</f>
        <v>Low</v>
      </c>
      <c r="H2717" s="1">
        <v>46095</v>
      </c>
      <c r="I2717" t="str">
        <v>Mitigated</v>
      </c>
      <c r="J2717" t="str">
        <v>Corrective action implemented; monitored at next visit</v>
      </c>
      <c r="K2717" t="str">
        <v>Regulatory Affairs Lead</v>
      </c>
      <c r="L2717">
        <f>IF(G2717="High",3,IF(G2717="Medium",2,1))</f>
        <v>1</v>
      </c>
    </row>
    <row r="2718">
      <c r="A2718" t="str">
        <v>R-02717</v>
      </c>
      <c r="B2718" t="str">
        <v>S-0453</v>
      </c>
      <c r="C2718" t="str">
        <v>Regulatory</v>
      </c>
      <c r="D2718" t="str">
        <v>Import/customs license renewal pending for investigational product</v>
      </c>
      <c r="E2718" t="str">
        <v>Low</v>
      </c>
      <c r="F2718" t="str">
        <v>Medium</v>
      </c>
      <c r="G2718" t="str">
        <f>INDEX(Risk_Matrix!$B$2:$D$4,MATCH(E2718,Risk_Matrix!$A$2:$A$4,0),MATCH(F2718,Risk_Matrix!$B$1:$D$1,0))</f>
        <v>Low</v>
      </c>
      <c r="H2718" s="1">
        <v>46219</v>
      </c>
      <c r="I2718" t="str">
        <v>Monitoring</v>
      </c>
      <c r="J2718" t="str">
        <v>Under active monitoring; escalate if trend worsens</v>
      </c>
      <c r="K2718" t="str">
        <v>Regulatory Affairs Lead</v>
      </c>
      <c r="L2718">
        <f>IF(G2718="High",3,IF(G2718="Medium",2,1))</f>
        <v>1</v>
      </c>
    </row>
    <row r="2719">
      <c r="A2719" t="str">
        <v>R-02718</v>
      </c>
      <c r="B2719" t="str">
        <v>S-0453</v>
      </c>
      <c r="C2719" t="str">
        <v>Data Integrity</v>
      </c>
      <c r="D2719" t="str">
        <v>Source data verification gap flagged in a previous monitoring visit</v>
      </c>
      <c r="E2719" t="str">
        <v>Low</v>
      </c>
      <c r="F2719" t="str">
        <v>Low</v>
      </c>
      <c r="G2719" t="str">
        <f>INDEX(Risk_Matrix!$B$2:$D$4,MATCH(E2719,Risk_Matrix!$A$2:$A$4,0),MATCH(F2719,Risk_Matrix!$B$1:$D$1,0))</f>
        <v>Low</v>
      </c>
      <c r="H2719" s="1">
        <v>46208</v>
      </c>
      <c r="I2719" t="str">
        <v>Closed</v>
      </c>
      <c r="J2719" t="str">
        <v>Resolved; no further action required</v>
      </c>
      <c r="K2719" t="str">
        <v>Data Management Lead</v>
      </c>
      <c r="L2719">
        <f>IF(G2719="High",3,IF(G2719="Medium",2,1))</f>
        <v>1</v>
      </c>
    </row>
    <row r="2720">
      <c r="A2720" t="str">
        <v>R-02719</v>
      </c>
      <c r="B2720" t="str">
        <v>S-0454</v>
      </c>
      <c r="C2720" t="str">
        <v>Operational</v>
      </c>
      <c r="D2720" t="str">
        <v>Nursing staff ratio below recommended threshold for trial volume</v>
      </c>
      <c r="E2720" t="str">
        <v>Low</v>
      </c>
      <c r="F2720" t="str">
        <v>Medium</v>
      </c>
      <c r="G2720" t="str">
        <f>INDEX(Risk_Matrix!$B$2:$D$4,MATCH(E2720,Risk_Matrix!$A$2:$A$4,0),MATCH(F2720,Risk_Matrix!$B$1:$D$1,0))</f>
        <v>Low</v>
      </c>
      <c r="H2720" s="1">
        <v>46223</v>
      </c>
      <c r="I2720" t="str">
        <v>Open</v>
      </c>
      <c r="J2720" t="str">
        <v>Action plan pending sponsor/site review</v>
      </c>
      <c r="K2720" t="str">
        <v>Site Feasibility Lead</v>
      </c>
      <c r="L2720">
        <f>IF(G2720="High",3,IF(G2720="Medium",2,1))</f>
        <v>1</v>
      </c>
    </row>
    <row r="2721">
      <c r="A2721" t="str">
        <v>R-02720</v>
      </c>
      <c r="B2721" t="str">
        <v>S-0454</v>
      </c>
      <c r="C2721" t="str">
        <v>Compliance</v>
      </c>
      <c r="D2721" t="str">
        <v>Informed consent documentation gap flagged in last internal audit</v>
      </c>
      <c r="E2721" t="str">
        <v>Medium</v>
      </c>
      <c r="F2721" t="str">
        <v>Medium</v>
      </c>
      <c r="G2721" t="str">
        <f>INDEX(Risk_Matrix!$B$2:$D$4,MATCH(E2721,Risk_Matrix!$A$2:$A$4,0),MATCH(F2721,Risk_Matrix!$B$1:$D$1,0))</f>
        <v>Medium</v>
      </c>
      <c r="H2721" s="1">
        <v>46220</v>
      </c>
      <c r="I2721" t="str">
        <v>Open</v>
      </c>
      <c r="J2721" t="str">
        <v>Mitigation plan to be defined during site initiation visit</v>
      </c>
      <c r="K2721" t="str">
        <v>Data Management Lead</v>
      </c>
      <c r="L2721">
        <f>IF(G2721="High",3,IF(G2721="Medium",2,1))</f>
        <v>2</v>
      </c>
    </row>
    <row r="2722">
      <c r="A2722" t="str">
        <v>R-02721</v>
      </c>
      <c r="B2722" t="str">
        <v>S-0454</v>
      </c>
      <c r="C2722" t="str">
        <v>Enrollment</v>
      </c>
      <c r="D2722" t="str">
        <v>Screen failure rate above regional average in past studies</v>
      </c>
      <c r="E2722" t="str">
        <v>Low</v>
      </c>
      <c r="F2722" t="str">
        <v>Low</v>
      </c>
      <c r="G2722" t="str">
        <f>INDEX(Risk_Matrix!$B$2:$D$4,MATCH(E2722,Risk_Matrix!$A$2:$A$4,0),MATCH(F2722,Risk_Matrix!$B$1:$D$1,0))</f>
        <v>Low</v>
      </c>
      <c r="H2722" s="1">
        <v>46202</v>
      </c>
      <c r="I2722" t="str">
        <v>Open</v>
      </c>
      <c r="J2722" t="str">
        <v>Mitigation plan to be defined during site initiation visit</v>
      </c>
      <c r="K2722" t="str">
        <v>Site Feasibility Lead</v>
      </c>
      <c r="L2722">
        <f>IF(G2722="High",3,IF(G2722="Medium",2,1))</f>
        <v>1</v>
      </c>
    </row>
    <row r="2723">
      <c r="A2723" t="str">
        <v>R-02722</v>
      </c>
      <c r="B2723" t="str">
        <v>S-0454</v>
      </c>
      <c r="C2723" t="str">
        <v>Competitive</v>
      </c>
      <c r="D2723" t="str">
        <v>One or more competing trials recruiting the same indication nearby</v>
      </c>
      <c r="E2723" t="str">
        <v>High</v>
      </c>
      <c r="F2723" t="str">
        <v>Low</v>
      </c>
      <c r="G2723" t="str">
        <f>INDEX(Risk_Matrix!$B$2:$D$4,MATCH(E2723,Risk_Matrix!$A$2:$A$4,0),MATCH(F2723,Risk_Matrix!$B$1:$D$1,0))</f>
        <v>Medium</v>
      </c>
      <c r="H2723" s="1">
        <v>46229</v>
      </c>
      <c r="I2723" t="str">
        <v>Open</v>
      </c>
      <c r="J2723" t="str">
        <v>Action plan pending sponsor/site review</v>
      </c>
      <c r="K2723" t="str">
        <v>Regulatory Affairs Lead</v>
      </c>
      <c r="L2723">
        <f>IF(G2723="High",3,IF(G2723="Medium",2,1))</f>
        <v>2</v>
      </c>
    </row>
    <row r="2724">
      <c r="A2724" t="str">
        <v>R-02723</v>
      </c>
      <c r="B2724" t="str">
        <v>S-0454</v>
      </c>
      <c r="C2724" t="str">
        <v>Regulatory</v>
      </c>
      <c r="D2724" t="str">
        <v>Local ethics committee review queue longer than regional average</v>
      </c>
      <c r="E2724" t="str">
        <v>Low</v>
      </c>
      <c r="F2724" t="str">
        <v>High</v>
      </c>
      <c r="G2724" t="str">
        <f>INDEX(Risk_Matrix!$B$2:$D$4,MATCH(E2724,Risk_Matrix!$A$2:$A$4,0),MATCH(F2724,Risk_Matrix!$B$1:$D$1,0))</f>
        <v>Medium</v>
      </c>
      <c r="H2724" s="1">
        <v>46065</v>
      </c>
      <c r="I2724" t="str">
        <v>Mitigated</v>
      </c>
      <c r="J2724" t="str">
        <v>Mitigation actions completed; residual risk accepted</v>
      </c>
      <c r="K2724" t="str">
        <v>Regulatory Affairs Lead</v>
      </c>
      <c r="L2724">
        <f>IF(G2724="High",3,IF(G2724="Medium",2,1))</f>
        <v>2</v>
      </c>
    </row>
    <row r="2725">
      <c r="A2725" t="str">
        <v>R-02724</v>
      </c>
      <c r="B2725" t="str">
        <v>S-0454</v>
      </c>
      <c r="C2725" t="str">
        <v>Data Integrity</v>
      </c>
      <c r="D2725" t="str">
        <v>EDC query resolution time above sponsor benchmark historically</v>
      </c>
      <c r="E2725" t="str">
        <v>High</v>
      </c>
      <c r="F2725" t="str">
        <v>Medium</v>
      </c>
      <c r="G2725" t="str">
        <f>INDEX(Risk_Matrix!$B$2:$D$4,MATCH(E2725,Risk_Matrix!$A$2:$A$4,0),MATCH(F2725,Risk_Matrix!$B$1:$D$1,0))</f>
        <v>High</v>
      </c>
      <c r="H2725" s="1">
        <v>46150</v>
      </c>
      <c r="I2725" t="str">
        <v>Open</v>
      </c>
      <c r="J2725" t="str">
        <v>Mitigation plan to be defined during site initiation visit</v>
      </c>
      <c r="K2725" t="str">
        <v>Data Management Lead</v>
      </c>
      <c r="L2725">
        <f>IF(G2725="High",3,IF(G2725="Medium",2,1))</f>
        <v>3</v>
      </c>
    </row>
    <row r="2726">
      <c r="A2726" t="str">
        <v>R-02725</v>
      </c>
      <c r="B2726" t="str">
        <v>S-0455</v>
      </c>
      <c r="C2726" t="str">
        <v>Operational</v>
      </c>
      <c r="D2726" t="str">
        <v>Backup power/generator certification not yet confirmed</v>
      </c>
      <c r="E2726" t="str">
        <v>Low</v>
      </c>
      <c r="F2726" t="str">
        <v>Low</v>
      </c>
      <c r="G2726" t="str">
        <f>INDEX(Risk_Matrix!$B$2:$D$4,MATCH(E2726,Risk_Matrix!$A$2:$A$4,0),MATCH(F2726,Risk_Matrix!$B$1:$D$1,0))</f>
        <v>Low</v>
      </c>
      <c r="H2726" s="1">
        <v>46148</v>
      </c>
      <c r="I2726" t="str">
        <v>Mitigated</v>
      </c>
      <c r="J2726" t="str">
        <v>Corrective action implemented; monitored at next visit</v>
      </c>
      <c r="K2726" t="str">
        <v>Site Feasibility Lead</v>
      </c>
      <c r="L2726">
        <f>IF(G2726="High",3,IF(G2726="Medium",2,1))</f>
        <v>1</v>
      </c>
    </row>
    <row r="2727">
      <c r="A2727" t="str">
        <v>R-02726</v>
      </c>
      <c r="B2727" t="str">
        <v>S-0455</v>
      </c>
      <c r="C2727" t="str">
        <v>Compliance</v>
      </c>
      <c r="D2727" t="str">
        <v>Prior regulatory inspection finding not yet fully closed out</v>
      </c>
      <c r="E2727" t="str">
        <v>Low</v>
      </c>
      <c r="F2727" t="str">
        <v>Low</v>
      </c>
      <c r="G2727" t="str">
        <f>INDEX(Risk_Matrix!$B$2:$D$4,MATCH(E2727,Risk_Matrix!$A$2:$A$4,0),MATCH(F2727,Risk_Matrix!$B$1:$D$1,0))</f>
        <v>Low</v>
      </c>
      <c r="H2727" s="1">
        <v>46101</v>
      </c>
      <c r="I2727" t="str">
        <v>Closed</v>
      </c>
      <c r="J2727" t="str">
        <v>Issue closed out following corrective action</v>
      </c>
      <c r="K2727" t="str">
        <v>Regulatory Affairs Lead</v>
      </c>
      <c r="L2727">
        <f>IF(G2727="High",3,IF(G2727="Medium",2,1))</f>
        <v>1</v>
      </c>
    </row>
    <row r="2728">
      <c r="A2728" t="str">
        <v>R-02727</v>
      </c>
      <c r="B2728" t="str">
        <v>S-0455</v>
      </c>
      <c r="C2728" t="str">
        <v>Enrollment</v>
      </c>
      <c r="D2728" t="str">
        <v>Historical seasonal enrollment slowdown observed at this site</v>
      </c>
      <c r="E2728" t="str">
        <v>High</v>
      </c>
      <c r="F2728" t="str">
        <v>Medium</v>
      </c>
      <c r="G2728" t="str">
        <f>INDEX(Risk_Matrix!$B$2:$D$4,MATCH(E2728,Risk_Matrix!$A$2:$A$4,0),MATCH(F2728,Risk_Matrix!$B$1:$D$1,0))</f>
        <v>High</v>
      </c>
      <c r="H2728" s="1">
        <v>46191</v>
      </c>
      <c r="I2728" t="str">
        <v>Open</v>
      </c>
      <c r="J2728" t="str">
        <v>Mitigation plan to be defined during site initiation visit</v>
      </c>
      <c r="K2728" t="str">
        <v>Site Feasibility Lead</v>
      </c>
      <c r="L2728">
        <f>IF(G2728="High",3,IF(G2728="Medium",2,1))</f>
        <v>3</v>
      </c>
    </row>
    <row r="2729">
      <c r="A2729" t="str">
        <v>R-02728</v>
      </c>
      <c r="B2729" t="str">
        <v>S-0455</v>
      </c>
      <c r="C2729" t="str">
        <v>Competitive</v>
      </c>
      <c r="D2729" t="str">
        <v>Overlapping investigator commitments across concurrent trials</v>
      </c>
      <c r="E2729" t="str">
        <v>Medium</v>
      </c>
      <c r="F2729" t="str">
        <v>Low</v>
      </c>
      <c r="G2729" t="str">
        <f>INDEX(Risk_Matrix!$B$2:$D$4,MATCH(E2729,Risk_Matrix!$A$2:$A$4,0),MATCH(F2729,Risk_Matrix!$B$1:$D$1,0))</f>
        <v>Low</v>
      </c>
      <c r="H2729" s="1">
        <v>46167</v>
      </c>
      <c r="I2729" t="str">
        <v>Closed</v>
      </c>
      <c r="J2729" t="str">
        <v>Resolved; no further action required</v>
      </c>
      <c r="K2729" t="str">
        <v>Clinical Ops Manager</v>
      </c>
      <c r="L2729">
        <f>IF(G2729="High",3,IF(G2729="Medium",2,1))</f>
        <v>1</v>
      </c>
    </row>
    <row r="2730">
      <c r="A2730" t="str">
        <v>R-02729</v>
      </c>
      <c r="B2730" t="str">
        <v>S-0455</v>
      </c>
      <c r="C2730" t="str">
        <v>Regulatory</v>
      </c>
      <c r="D2730" t="str">
        <v>Recent local regulatory policy change may affect approval timeline</v>
      </c>
      <c r="E2730" t="str">
        <v>High</v>
      </c>
      <c r="F2730" t="str">
        <v>Low</v>
      </c>
      <c r="G2730" t="str">
        <f>INDEX(Risk_Matrix!$B$2:$D$4,MATCH(E2730,Risk_Matrix!$A$2:$A$4,0),MATCH(F2730,Risk_Matrix!$B$1:$D$1,0))</f>
        <v>Medium</v>
      </c>
      <c r="H2730" s="1">
        <v>46237</v>
      </c>
      <c r="I2730" t="str">
        <v>Monitoring</v>
      </c>
      <c r="J2730" t="str">
        <v>Tracking indicator reviewed at each monitoring visit</v>
      </c>
      <c r="K2730" t="str">
        <v>Regulatory Affairs Lead</v>
      </c>
      <c r="L2730">
        <f>IF(G2730="High",3,IF(G2730="Medium",2,1))</f>
        <v>2</v>
      </c>
    </row>
    <row r="2731">
      <c r="A2731" t="str">
        <v>R-02730</v>
      </c>
      <c r="B2731" t="str">
        <v>S-0455</v>
      </c>
      <c r="C2731" t="str">
        <v>Data Integrity</v>
      </c>
      <c r="D2731" t="str">
        <v>EDC query resolution time above sponsor benchmark historically</v>
      </c>
      <c r="E2731" t="str">
        <v>High</v>
      </c>
      <c r="F2731" t="str">
        <v>Medium</v>
      </c>
      <c r="G2731" t="str">
        <f>INDEX(Risk_Matrix!$B$2:$D$4,MATCH(E2731,Risk_Matrix!$A$2:$A$4,0),MATCH(F2731,Risk_Matrix!$B$1:$D$1,0))</f>
        <v>High</v>
      </c>
      <c r="H2731" s="1">
        <v>46157</v>
      </c>
      <c r="I2731" t="str">
        <v>Open</v>
      </c>
      <c r="J2731" t="str">
        <v>Mitigation plan to be defined during site initiation visit</v>
      </c>
      <c r="K2731" t="str">
        <v>Data Management Lead</v>
      </c>
      <c r="L2731">
        <f>IF(G2731="High",3,IF(G2731="Medium",2,1))</f>
        <v>3</v>
      </c>
    </row>
    <row r="2732">
      <c r="A2732" t="str">
        <v>R-02731</v>
      </c>
      <c r="B2732" t="str">
        <v>S-0456</v>
      </c>
      <c r="C2732" t="str">
        <v>Operational</v>
      </c>
      <c r="D2732" t="str">
        <v>Nursing staff ratio below recommended threshold for trial volume</v>
      </c>
      <c r="E2732" t="str">
        <v>Low</v>
      </c>
      <c r="F2732" t="str">
        <v>Low</v>
      </c>
      <c r="G2732" t="str">
        <f>INDEX(Risk_Matrix!$B$2:$D$4,MATCH(E2732,Risk_Matrix!$A$2:$A$4,0),MATCH(F2732,Risk_Matrix!$B$1:$D$1,0))</f>
        <v>Low</v>
      </c>
      <c r="H2732" s="1">
        <v>46055</v>
      </c>
      <c r="I2732" t="str">
        <v>Mitigated</v>
      </c>
      <c r="J2732" t="str">
        <v>Mitigation actions completed; residual risk accepted</v>
      </c>
      <c r="K2732" t="str">
        <v>Clinical Ops Manager</v>
      </c>
      <c r="L2732">
        <f>IF(G2732="High",3,IF(G2732="Medium",2,1))</f>
        <v>1</v>
      </c>
    </row>
    <row r="2733">
      <c r="A2733" t="str">
        <v>R-02732</v>
      </c>
      <c r="B2733" t="str">
        <v>S-0456</v>
      </c>
      <c r="C2733" t="str">
        <v>Compliance</v>
      </c>
      <c r="D2733" t="str">
        <v>Prior regulatory inspection finding not yet fully closed out</v>
      </c>
      <c r="E2733" t="str">
        <v>High</v>
      </c>
      <c r="F2733" t="str">
        <v>Low</v>
      </c>
      <c r="G2733" t="str">
        <f>INDEX(Risk_Matrix!$B$2:$D$4,MATCH(E2733,Risk_Matrix!$A$2:$A$4,0),MATCH(F2733,Risk_Matrix!$B$1:$D$1,0))</f>
        <v>Medium</v>
      </c>
      <c r="H2733" s="1">
        <v>46099</v>
      </c>
      <c r="I2733" t="str">
        <v>Monitoring</v>
      </c>
      <c r="J2733" t="str">
        <v>Tracking indicator reviewed at each monitoring visit</v>
      </c>
      <c r="K2733" t="str">
        <v>Data Management Lead</v>
      </c>
      <c r="L2733">
        <f>IF(G2733="High",3,IF(G2733="Medium",2,1))</f>
        <v>2</v>
      </c>
    </row>
    <row r="2734">
      <c r="A2734" t="str">
        <v>R-02733</v>
      </c>
      <c r="B2734" t="str">
        <v>S-0456</v>
      </c>
      <c r="C2734" t="str">
        <v>Enrollment</v>
      </c>
      <c r="D2734" t="str">
        <v>Screen failure rate above regional average in past studies</v>
      </c>
      <c r="E2734" t="str">
        <v>Low</v>
      </c>
      <c r="F2734" t="str">
        <v>Low</v>
      </c>
      <c r="G2734" t="str">
        <f>INDEX(Risk_Matrix!$B$2:$D$4,MATCH(E2734,Risk_Matrix!$A$2:$A$4,0),MATCH(F2734,Risk_Matrix!$B$1:$D$1,0))</f>
        <v>Low</v>
      </c>
      <c r="H2734" s="1">
        <v>46195</v>
      </c>
      <c r="I2734" t="str">
        <v>Mitigated</v>
      </c>
      <c r="J2734" t="str">
        <v>Mitigation actions completed; residual risk accepted</v>
      </c>
      <c r="K2734" t="str">
        <v>Study Start-Up Specialist</v>
      </c>
      <c r="L2734">
        <f>IF(G2734="High",3,IF(G2734="Medium",2,1))</f>
        <v>1</v>
      </c>
    </row>
    <row r="2735">
      <c r="A2735" t="str">
        <v>R-02734</v>
      </c>
      <c r="B2735" t="str">
        <v>S-0456</v>
      </c>
      <c r="C2735" t="str">
        <v>Competitive</v>
      </c>
      <c r="D2735" t="str">
        <v>One or more competing trials recruiting the same indication nearby</v>
      </c>
      <c r="E2735" t="str">
        <v>Medium</v>
      </c>
      <c r="F2735" t="str">
        <v>Medium</v>
      </c>
      <c r="G2735" t="str">
        <f>INDEX(Risk_Matrix!$B$2:$D$4,MATCH(E2735,Risk_Matrix!$A$2:$A$4,0),MATCH(F2735,Risk_Matrix!$B$1:$D$1,0))</f>
        <v>Medium</v>
      </c>
      <c r="H2735" s="1">
        <v>46147</v>
      </c>
      <c r="I2735" t="str">
        <v>Monitoring</v>
      </c>
      <c r="J2735" t="str">
        <v>Under active monitoring; escalate if trend worsens</v>
      </c>
      <c r="K2735" t="str">
        <v>Regulatory Affairs Lead</v>
      </c>
      <c r="L2735">
        <f>IF(G2735="High",3,IF(G2735="Medium",2,1))</f>
        <v>2</v>
      </c>
    </row>
    <row r="2736">
      <c r="A2736" t="str">
        <v>R-02735</v>
      </c>
      <c r="B2736" t="str">
        <v>S-0456</v>
      </c>
      <c r="C2736" t="str">
        <v>Regulatory</v>
      </c>
      <c r="D2736" t="str">
        <v>Recent local regulatory policy change may affect approval timeline</v>
      </c>
      <c r="E2736" t="str">
        <v>High</v>
      </c>
      <c r="F2736" t="str">
        <v>Medium</v>
      </c>
      <c r="G2736" t="str">
        <f>INDEX(Risk_Matrix!$B$2:$D$4,MATCH(E2736,Risk_Matrix!$A$2:$A$4,0),MATCH(F2736,Risk_Matrix!$B$1:$D$1,0))</f>
        <v>High</v>
      </c>
      <c r="H2736" s="1">
        <v>46189</v>
      </c>
      <c r="I2736" t="str">
        <v>Monitoring</v>
      </c>
      <c r="J2736" t="str">
        <v>Under active monitoring; escalate if trend worsens</v>
      </c>
      <c r="K2736" t="str">
        <v>Regulatory Affairs Lead</v>
      </c>
      <c r="L2736">
        <f>IF(G2736="High",3,IF(G2736="Medium",2,1))</f>
        <v>3</v>
      </c>
    </row>
    <row r="2737">
      <c r="A2737" t="str">
        <v>R-02736</v>
      </c>
      <c r="B2737" t="str">
        <v>S-0456</v>
      </c>
      <c r="C2737" t="str">
        <v>Data Integrity</v>
      </c>
      <c r="D2737" t="str">
        <v>EDC query resolution time above sponsor benchmark historically</v>
      </c>
      <c r="E2737" t="str">
        <v>Medium</v>
      </c>
      <c r="F2737" t="str">
        <v>Low</v>
      </c>
      <c r="G2737" t="str">
        <f>INDEX(Risk_Matrix!$B$2:$D$4,MATCH(E2737,Risk_Matrix!$A$2:$A$4,0),MATCH(F2737,Risk_Matrix!$B$1:$D$1,0))</f>
        <v>Low</v>
      </c>
      <c r="H2737" s="1">
        <v>46192</v>
      </c>
      <c r="I2737" t="str">
        <v>Closed</v>
      </c>
      <c r="J2737" t="str">
        <v>Resolved; no further action required</v>
      </c>
      <c r="K2737" t="str">
        <v>Data Management Lead</v>
      </c>
      <c r="L2737">
        <f>IF(G2737="High",3,IF(G2737="Medium",2,1))</f>
        <v>1</v>
      </c>
    </row>
    <row r="2738">
      <c r="A2738" t="str">
        <v>R-02737</v>
      </c>
      <c r="B2738" t="str">
        <v>S-0457</v>
      </c>
      <c r="C2738" t="str">
        <v>Operational</v>
      </c>
      <c r="D2738" t="str">
        <v>Clinical coordinator role currently open, may delay start-up</v>
      </c>
      <c r="E2738" t="str">
        <v>Medium</v>
      </c>
      <c r="F2738" t="str">
        <v>Low</v>
      </c>
      <c r="G2738" t="str">
        <f>INDEX(Risk_Matrix!$B$2:$D$4,MATCH(E2738,Risk_Matrix!$A$2:$A$4,0),MATCH(F2738,Risk_Matrix!$B$1:$D$1,0))</f>
        <v>Low</v>
      </c>
      <c r="H2738" s="1">
        <v>46219</v>
      </c>
      <c r="I2738" t="str">
        <v>Mitigated</v>
      </c>
      <c r="J2738" t="str">
        <v>Corrective action implemented; monitored at next visit</v>
      </c>
      <c r="K2738" t="str">
        <v>Clinical Ops Manager</v>
      </c>
      <c r="L2738">
        <f>IF(G2738="High",3,IF(G2738="Medium",2,1))</f>
        <v>1</v>
      </c>
    </row>
    <row r="2739">
      <c r="A2739" t="str">
        <v>R-02738</v>
      </c>
      <c r="B2739" t="str">
        <v>S-0457</v>
      </c>
      <c r="C2739" t="str">
        <v>Compliance</v>
      </c>
      <c r="D2739" t="str">
        <v>GCP refresher training overdue for part of site staff</v>
      </c>
      <c r="E2739" t="str">
        <v>Medium</v>
      </c>
      <c r="F2739" t="str">
        <v>Low</v>
      </c>
      <c r="G2739" t="str">
        <f>INDEX(Risk_Matrix!$B$2:$D$4,MATCH(E2739,Risk_Matrix!$A$2:$A$4,0),MATCH(F2739,Risk_Matrix!$B$1:$D$1,0))</f>
        <v>Low</v>
      </c>
      <c r="H2739" s="1">
        <v>46072</v>
      </c>
      <c r="I2739" t="str">
        <v>Mitigated</v>
      </c>
      <c r="J2739" t="str">
        <v>Corrective action implemented; monitored at next visit</v>
      </c>
      <c r="K2739" t="str">
        <v>Data Management Lead</v>
      </c>
      <c r="L2739">
        <f>IF(G2739="High",3,IF(G2739="Medium",2,1))</f>
        <v>1</v>
      </c>
    </row>
    <row r="2740">
      <c r="A2740" t="str">
        <v>R-02739</v>
      </c>
      <c r="B2740" t="str">
        <v>S-0457</v>
      </c>
      <c r="C2740" t="str">
        <v>Enrollment</v>
      </c>
      <c r="D2740" t="str">
        <v>Screen failure rate above regional average in past studies</v>
      </c>
      <c r="E2740" t="str">
        <v>Low</v>
      </c>
      <c r="F2740" t="str">
        <v>Low</v>
      </c>
      <c r="G2740" t="str">
        <f>INDEX(Risk_Matrix!$B$2:$D$4,MATCH(E2740,Risk_Matrix!$A$2:$A$4,0),MATCH(F2740,Risk_Matrix!$B$1:$D$1,0))</f>
        <v>Low</v>
      </c>
      <c r="H2740" s="1">
        <v>46207</v>
      </c>
      <c r="I2740" t="str">
        <v>Mitigated</v>
      </c>
      <c r="J2740" t="str">
        <v>Corrective action implemented; monitored at next visit</v>
      </c>
      <c r="K2740" t="str">
        <v>Site Feasibility Lead</v>
      </c>
      <c r="L2740">
        <f>IF(G2740="High",3,IF(G2740="Medium",2,1))</f>
        <v>1</v>
      </c>
    </row>
    <row r="2741">
      <c r="A2741" t="str">
        <v>R-02740</v>
      </c>
      <c r="B2741" t="str">
        <v>S-0457</v>
      </c>
      <c r="C2741" t="str">
        <v>Competitive</v>
      </c>
      <c r="D2741" t="str">
        <v>One or more competing trials recruiting the same indication nearby</v>
      </c>
      <c r="E2741" t="str">
        <v>Medium</v>
      </c>
      <c r="F2741" t="str">
        <v>Medium</v>
      </c>
      <c r="G2741" t="str">
        <f>INDEX(Risk_Matrix!$B$2:$D$4,MATCH(E2741,Risk_Matrix!$A$2:$A$4,0),MATCH(F2741,Risk_Matrix!$B$1:$D$1,0))</f>
        <v>Medium</v>
      </c>
      <c r="H2741" s="1">
        <v>46150</v>
      </c>
      <c r="I2741" t="str">
        <v>Open</v>
      </c>
      <c r="J2741" t="str">
        <v>Action plan pending sponsor/site review</v>
      </c>
      <c r="K2741" t="str">
        <v>Clinical Ops Manager</v>
      </c>
      <c r="L2741">
        <f>IF(G2741="High",3,IF(G2741="Medium",2,1))</f>
        <v>2</v>
      </c>
    </row>
    <row r="2742">
      <c r="A2742" t="str">
        <v>R-02741</v>
      </c>
      <c r="B2742" t="str">
        <v>S-0457</v>
      </c>
      <c r="C2742" t="str">
        <v>Regulatory</v>
      </c>
      <c r="D2742" t="str">
        <v>Local ethics committee review queue longer than regional average</v>
      </c>
      <c r="E2742" t="str">
        <v>Medium</v>
      </c>
      <c r="F2742" t="str">
        <v>Low</v>
      </c>
      <c r="G2742" t="str">
        <f>INDEX(Risk_Matrix!$B$2:$D$4,MATCH(E2742,Risk_Matrix!$A$2:$A$4,0),MATCH(F2742,Risk_Matrix!$B$1:$D$1,0))</f>
        <v>Low</v>
      </c>
      <c r="H2742" s="1">
        <v>46149</v>
      </c>
      <c r="I2742" t="str">
        <v>Monitoring</v>
      </c>
      <c r="J2742" t="str">
        <v>Under active monitoring; escalate if trend worsens</v>
      </c>
      <c r="K2742" t="str">
        <v>Regulatory Affairs Lead</v>
      </c>
      <c r="L2742">
        <f>IF(G2742="High",3,IF(G2742="Medium",2,1))</f>
        <v>1</v>
      </c>
    </row>
    <row r="2743">
      <c r="A2743" t="str">
        <v>R-02742</v>
      </c>
      <c r="B2743" t="str">
        <v>S-0457</v>
      </c>
      <c r="C2743" t="str">
        <v>Data Integrity</v>
      </c>
      <c r="D2743" t="str">
        <v>Source data verification gap flagged in a previous monitoring visit</v>
      </c>
      <c r="E2743" t="str">
        <v>Low</v>
      </c>
      <c r="F2743" t="str">
        <v>Low</v>
      </c>
      <c r="G2743" t="str">
        <f>INDEX(Risk_Matrix!$B$2:$D$4,MATCH(E2743,Risk_Matrix!$A$2:$A$4,0),MATCH(F2743,Risk_Matrix!$B$1:$D$1,0))</f>
        <v>Low</v>
      </c>
      <c r="H2743" s="1">
        <v>46099</v>
      </c>
      <c r="I2743" t="str">
        <v>Closed</v>
      </c>
      <c r="J2743" t="str">
        <v>Resolved; no further action required</v>
      </c>
      <c r="K2743" t="str">
        <v>Data Management Lead</v>
      </c>
      <c r="L2743">
        <f>IF(G2743="High",3,IF(G2743="Medium",2,1))</f>
        <v>1</v>
      </c>
    </row>
    <row r="2744">
      <c r="A2744" t="str">
        <v>R-02743</v>
      </c>
      <c r="B2744" t="str">
        <v>S-0458</v>
      </c>
      <c r="C2744" t="str">
        <v>Operational</v>
      </c>
      <c r="D2744" t="str">
        <v>Backup power/generator certification not yet confirmed</v>
      </c>
      <c r="E2744" t="str">
        <v>Low</v>
      </c>
      <c r="F2744" t="str">
        <v>Low</v>
      </c>
      <c r="G2744" t="str">
        <f>INDEX(Risk_Matrix!$B$2:$D$4,MATCH(E2744,Risk_Matrix!$A$2:$A$4,0),MATCH(F2744,Risk_Matrix!$B$1:$D$1,0))</f>
        <v>Low</v>
      </c>
      <c r="H2744" s="1">
        <v>46162</v>
      </c>
      <c r="I2744" t="str">
        <v>Open</v>
      </c>
      <c r="J2744" t="str">
        <v>Action plan pending sponsor/site review</v>
      </c>
      <c r="K2744" t="str">
        <v>Clinical Ops Manager</v>
      </c>
      <c r="L2744">
        <f>IF(G2744="High",3,IF(G2744="Medium",2,1))</f>
        <v>1</v>
      </c>
    </row>
    <row r="2745">
      <c r="A2745" t="str">
        <v>R-02744</v>
      </c>
      <c r="B2745" t="str">
        <v>S-0458</v>
      </c>
      <c r="C2745" t="str">
        <v>Compliance</v>
      </c>
      <c r="D2745" t="str">
        <v>GCP refresher training overdue for part of site staff</v>
      </c>
      <c r="E2745" t="str">
        <v>Low</v>
      </c>
      <c r="F2745" t="str">
        <v>Medium</v>
      </c>
      <c r="G2745" t="str">
        <f>INDEX(Risk_Matrix!$B$2:$D$4,MATCH(E2745,Risk_Matrix!$A$2:$A$4,0),MATCH(F2745,Risk_Matrix!$B$1:$D$1,0))</f>
        <v>Low</v>
      </c>
      <c r="H2745" s="1">
        <v>46190</v>
      </c>
      <c r="I2745" t="str">
        <v>Monitoring</v>
      </c>
      <c r="J2745" t="str">
        <v>Under active monitoring; escalate if trend worsens</v>
      </c>
      <c r="K2745" t="str">
        <v>Data Management Lead</v>
      </c>
      <c r="L2745">
        <f>IF(G2745="High",3,IF(G2745="Medium",2,1))</f>
        <v>1</v>
      </c>
    </row>
    <row r="2746">
      <c r="A2746" t="str">
        <v>R-02745</v>
      </c>
      <c r="B2746" t="str">
        <v>S-0458</v>
      </c>
      <c r="C2746" t="str">
        <v>Enrollment</v>
      </c>
      <c r="D2746" t="str">
        <v>Screen failure rate above regional average in past studies</v>
      </c>
      <c r="E2746" t="str">
        <v>Low</v>
      </c>
      <c r="F2746" t="str">
        <v>Low</v>
      </c>
      <c r="G2746" t="str">
        <f>INDEX(Risk_Matrix!$B$2:$D$4,MATCH(E2746,Risk_Matrix!$A$2:$A$4,0),MATCH(F2746,Risk_Matrix!$B$1:$D$1,0))</f>
        <v>Low</v>
      </c>
      <c r="H2746" s="1">
        <v>46222</v>
      </c>
      <c r="I2746" t="str">
        <v>Monitoring</v>
      </c>
      <c r="J2746" t="str">
        <v>Under active monitoring; escalate if trend worsens</v>
      </c>
      <c r="K2746" t="str">
        <v>Site Feasibility Lead</v>
      </c>
      <c r="L2746">
        <f>IF(G2746="High",3,IF(G2746="Medium",2,1))</f>
        <v>1</v>
      </c>
    </row>
    <row r="2747">
      <c r="A2747" t="str">
        <v>R-02746</v>
      </c>
      <c r="B2747" t="str">
        <v>S-0458</v>
      </c>
      <c r="C2747" t="str">
        <v>Competitive</v>
      </c>
      <c r="D2747" t="str">
        <v>One or more competing trials recruiting the same indication nearby</v>
      </c>
      <c r="E2747" t="str">
        <v>High</v>
      </c>
      <c r="F2747" t="str">
        <v>High</v>
      </c>
      <c r="G2747" t="str">
        <f>INDEX(Risk_Matrix!$B$2:$D$4,MATCH(E2747,Risk_Matrix!$A$2:$A$4,0),MATCH(F2747,Risk_Matrix!$B$1:$D$1,0))</f>
        <v>High</v>
      </c>
      <c r="H2747" s="1">
        <v>46147</v>
      </c>
      <c r="I2747" t="str">
        <v>Monitoring</v>
      </c>
      <c r="J2747" t="str">
        <v>Tracking indicator reviewed at each monitoring visit</v>
      </c>
      <c r="K2747" t="str">
        <v>Clinical Ops Manager</v>
      </c>
      <c r="L2747">
        <f>IF(G2747="High",3,IF(G2747="Medium",2,1))</f>
        <v>3</v>
      </c>
    </row>
    <row r="2748">
      <c r="A2748" t="str">
        <v>R-02747</v>
      </c>
      <c r="B2748" t="str">
        <v>S-0458</v>
      </c>
      <c r="C2748" t="str">
        <v>Regulatory</v>
      </c>
      <c r="D2748" t="str">
        <v>Local ethics committee review queue longer than regional average</v>
      </c>
      <c r="E2748" t="str">
        <v>Low</v>
      </c>
      <c r="F2748" t="str">
        <v>Low</v>
      </c>
      <c r="G2748" t="str">
        <f>INDEX(Risk_Matrix!$B$2:$D$4,MATCH(E2748,Risk_Matrix!$A$2:$A$4,0),MATCH(F2748,Risk_Matrix!$B$1:$D$1,0))</f>
        <v>Low</v>
      </c>
      <c r="H2748" s="1">
        <v>46232</v>
      </c>
      <c r="I2748" t="str">
        <v>Mitigated</v>
      </c>
      <c r="J2748" t="str">
        <v>Corrective action implemented; monitored at next visit</v>
      </c>
      <c r="K2748" t="str">
        <v>Regulatory Affairs Lead</v>
      </c>
      <c r="L2748">
        <f>IF(G2748="High",3,IF(G2748="Medium",2,1))</f>
        <v>1</v>
      </c>
    </row>
    <row r="2749">
      <c r="A2749" t="str">
        <v>R-02748</v>
      </c>
      <c r="B2749" t="str">
        <v>S-0458</v>
      </c>
      <c r="C2749" t="str">
        <v>Data Integrity</v>
      </c>
      <c r="D2749" t="str">
        <v>Source data verification gap flagged in a previous monitoring visit</v>
      </c>
      <c r="E2749" t="str">
        <v>Low</v>
      </c>
      <c r="F2749" t="str">
        <v>Medium</v>
      </c>
      <c r="G2749" t="str">
        <f>INDEX(Risk_Matrix!$B$2:$D$4,MATCH(E2749,Risk_Matrix!$A$2:$A$4,0),MATCH(F2749,Risk_Matrix!$B$1:$D$1,0))</f>
        <v>Low</v>
      </c>
      <c r="H2749" s="1">
        <v>46063</v>
      </c>
      <c r="I2749" t="str">
        <v>Mitigated</v>
      </c>
      <c r="J2749" t="str">
        <v>Corrective action implemented; monitored at next visit</v>
      </c>
      <c r="K2749" t="str">
        <v>Data Management Lead</v>
      </c>
      <c r="L2749">
        <f>IF(G2749="High",3,IF(G2749="Medium",2,1))</f>
        <v>1</v>
      </c>
    </row>
    <row r="2750">
      <c r="A2750" t="str">
        <v>R-02749</v>
      </c>
      <c r="B2750" t="str">
        <v>S-0459</v>
      </c>
      <c r="C2750" t="str">
        <v>Operational</v>
      </c>
      <c r="D2750" t="str">
        <v>Backup power/generator certification not yet confirmed</v>
      </c>
      <c r="E2750" t="str">
        <v>Medium</v>
      </c>
      <c r="F2750" t="str">
        <v>Medium</v>
      </c>
      <c r="G2750" t="str">
        <f>INDEX(Risk_Matrix!$B$2:$D$4,MATCH(E2750,Risk_Matrix!$A$2:$A$4,0),MATCH(F2750,Risk_Matrix!$B$1:$D$1,0))</f>
        <v>Medium</v>
      </c>
      <c r="H2750" s="1">
        <v>46082</v>
      </c>
      <c r="I2750" t="str">
        <v>Monitoring</v>
      </c>
      <c r="J2750" t="str">
        <v>Tracking indicator reviewed at each monitoring visit</v>
      </c>
      <c r="K2750" t="str">
        <v>Clinical Ops Manager</v>
      </c>
      <c r="L2750">
        <f>IF(G2750="High",3,IF(G2750="Medium",2,1))</f>
        <v>2</v>
      </c>
    </row>
    <row r="2751">
      <c r="A2751" t="str">
        <v>R-02750</v>
      </c>
      <c r="B2751" t="str">
        <v>S-0459</v>
      </c>
      <c r="C2751" t="str">
        <v>Compliance</v>
      </c>
      <c r="D2751" t="str">
        <v>Minor protocol deviation noted in a prior trial at this site</v>
      </c>
      <c r="E2751" t="str">
        <v>High</v>
      </c>
      <c r="F2751" t="str">
        <v>Low</v>
      </c>
      <c r="G2751" t="str">
        <f>INDEX(Risk_Matrix!$B$2:$D$4,MATCH(E2751,Risk_Matrix!$A$2:$A$4,0),MATCH(F2751,Risk_Matrix!$B$1:$D$1,0))</f>
        <v>Medium</v>
      </c>
      <c r="H2751" s="1">
        <v>46066</v>
      </c>
      <c r="I2751" t="str">
        <v>Closed</v>
      </c>
      <c r="J2751" t="str">
        <v>Resolved; no further action required</v>
      </c>
      <c r="K2751" t="str">
        <v>Regulatory Affairs Lead</v>
      </c>
      <c r="L2751">
        <f>IF(G2751="High",3,IF(G2751="Medium",2,1))</f>
        <v>2</v>
      </c>
    </row>
    <row r="2752">
      <c r="A2752" t="str">
        <v>R-02751</v>
      </c>
      <c r="B2752" t="str">
        <v>S-0459</v>
      </c>
      <c r="C2752" t="str">
        <v>Enrollment</v>
      </c>
      <c r="D2752" t="str">
        <v>Screen failure rate above regional average in past studies</v>
      </c>
      <c r="E2752" t="str">
        <v>Medium</v>
      </c>
      <c r="F2752" t="str">
        <v>Low</v>
      </c>
      <c r="G2752" t="str">
        <f>INDEX(Risk_Matrix!$B$2:$D$4,MATCH(E2752,Risk_Matrix!$A$2:$A$4,0),MATCH(F2752,Risk_Matrix!$B$1:$D$1,0))</f>
        <v>Low</v>
      </c>
      <c r="H2752" s="1">
        <v>46095</v>
      </c>
      <c r="I2752" t="str">
        <v>Mitigated</v>
      </c>
      <c r="J2752" t="str">
        <v>Corrective action implemented; monitored at next visit</v>
      </c>
      <c r="K2752" t="str">
        <v>Study Start-Up Specialist</v>
      </c>
      <c r="L2752">
        <f>IF(G2752="High",3,IF(G2752="Medium",2,1))</f>
        <v>1</v>
      </c>
    </row>
    <row r="2753">
      <c r="A2753" t="str">
        <v>R-02752</v>
      </c>
      <c r="B2753" t="str">
        <v>S-0459</v>
      </c>
      <c r="C2753" t="str">
        <v>Competitive</v>
      </c>
      <c r="D2753" t="str">
        <v>Overlapping investigator commitments across concurrent trials</v>
      </c>
      <c r="E2753" t="str">
        <v>Medium</v>
      </c>
      <c r="F2753" t="str">
        <v>High</v>
      </c>
      <c r="G2753" t="str">
        <f>INDEX(Risk_Matrix!$B$2:$D$4,MATCH(E2753,Risk_Matrix!$A$2:$A$4,0),MATCH(F2753,Risk_Matrix!$B$1:$D$1,0))</f>
        <v>High</v>
      </c>
      <c r="H2753" s="1">
        <v>46161</v>
      </c>
      <c r="I2753" t="str">
        <v>Open</v>
      </c>
      <c r="J2753" t="str">
        <v>Mitigation plan to be defined during site initiation visit</v>
      </c>
      <c r="K2753" t="str">
        <v>Clinical Ops Manager</v>
      </c>
      <c r="L2753">
        <f>IF(G2753="High",3,IF(G2753="Medium",2,1))</f>
        <v>3</v>
      </c>
    </row>
    <row r="2754">
      <c r="A2754" t="str">
        <v>R-02753</v>
      </c>
      <c r="B2754" t="str">
        <v>S-0459</v>
      </c>
      <c r="C2754" t="str">
        <v>Regulatory</v>
      </c>
      <c r="D2754" t="str">
        <v>Local ethics committee review queue longer than regional average</v>
      </c>
      <c r="E2754" t="str">
        <v>High</v>
      </c>
      <c r="F2754" t="str">
        <v>Medium</v>
      </c>
      <c r="G2754" t="str">
        <f>INDEX(Risk_Matrix!$B$2:$D$4,MATCH(E2754,Risk_Matrix!$A$2:$A$4,0),MATCH(F2754,Risk_Matrix!$B$1:$D$1,0))</f>
        <v>High</v>
      </c>
      <c r="H2754" s="1">
        <v>46169</v>
      </c>
      <c r="I2754" t="str">
        <v>Open</v>
      </c>
      <c r="J2754" t="str">
        <v>Action plan pending sponsor/site review</v>
      </c>
      <c r="K2754" t="str">
        <v>Regulatory Affairs Lead</v>
      </c>
      <c r="L2754">
        <f>IF(G2754="High",3,IF(G2754="Medium",2,1))</f>
        <v>3</v>
      </c>
    </row>
    <row r="2755">
      <c r="A2755" t="str">
        <v>R-02754</v>
      </c>
      <c r="B2755" t="str">
        <v>S-0459</v>
      </c>
      <c r="C2755" t="str">
        <v>Data Integrity</v>
      </c>
      <c r="D2755" t="str">
        <v>EDC query resolution time above sponsor benchmark historically</v>
      </c>
      <c r="E2755" t="str">
        <v>Low</v>
      </c>
      <c r="F2755" t="str">
        <v>Low</v>
      </c>
      <c r="G2755" t="str">
        <f>INDEX(Risk_Matrix!$B$2:$D$4,MATCH(E2755,Risk_Matrix!$A$2:$A$4,0),MATCH(F2755,Risk_Matrix!$B$1:$D$1,0))</f>
        <v>Low</v>
      </c>
      <c r="H2755" s="1">
        <v>46222</v>
      </c>
      <c r="I2755" t="str">
        <v>Monitoring</v>
      </c>
      <c r="J2755" t="str">
        <v>Under active monitoring; escalate if trend worsens</v>
      </c>
      <c r="K2755" t="str">
        <v>Data Management Lead</v>
      </c>
      <c r="L2755">
        <f>IF(G2755="High",3,IF(G2755="Medium",2,1))</f>
        <v>1</v>
      </c>
    </row>
    <row r="2756">
      <c r="A2756" t="str">
        <v>R-02755</v>
      </c>
      <c r="B2756" t="str">
        <v>S-0460</v>
      </c>
      <c r="C2756" t="str">
        <v>Operational</v>
      </c>
      <c r="D2756" t="str">
        <v>Key equipment calibration/certification renewal pending</v>
      </c>
      <c r="E2756" t="str">
        <v>Medium</v>
      </c>
      <c r="F2756" t="str">
        <v>Medium</v>
      </c>
      <c r="G2756" t="str">
        <f>INDEX(Risk_Matrix!$B$2:$D$4,MATCH(E2756,Risk_Matrix!$A$2:$A$4,0),MATCH(F2756,Risk_Matrix!$B$1:$D$1,0))</f>
        <v>Medium</v>
      </c>
      <c r="H2756" s="1">
        <v>46075</v>
      </c>
      <c r="I2756" t="str">
        <v>Mitigated</v>
      </c>
      <c r="J2756" t="str">
        <v>Mitigation actions completed; residual risk accepted</v>
      </c>
      <c r="K2756" t="str">
        <v>Clinical Ops Manager</v>
      </c>
      <c r="L2756">
        <f>IF(G2756="High",3,IF(G2756="Medium",2,1))</f>
        <v>2</v>
      </c>
    </row>
    <row r="2757">
      <c r="A2757" t="str">
        <v>R-02756</v>
      </c>
      <c r="B2757" t="str">
        <v>S-0460</v>
      </c>
      <c r="C2757" t="str">
        <v>Compliance</v>
      </c>
      <c r="D2757" t="str">
        <v>Prior regulatory inspection finding not yet fully closed out</v>
      </c>
      <c r="E2757" t="str">
        <v>Medium</v>
      </c>
      <c r="F2757" t="str">
        <v>Low</v>
      </c>
      <c r="G2757" t="str">
        <f>INDEX(Risk_Matrix!$B$2:$D$4,MATCH(E2757,Risk_Matrix!$A$2:$A$4,0),MATCH(F2757,Risk_Matrix!$B$1:$D$1,0))</f>
        <v>Low</v>
      </c>
      <c r="H2757" s="1">
        <v>46226</v>
      </c>
      <c r="I2757" t="str">
        <v>Mitigated</v>
      </c>
      <c r="J2757" t="str">
        <v>Mitigation actions completed; residual risk accepted</v>
      </c>
      <c r="K2757" t="str">
        <v>Data Management Lead</v>
      </c>
      <c r="L2757">
        <f>IF(G2757="High",3,IF(G2757="Medium",2,1))</f>
        <v>1</v>
      </c>
    </row>
    <row r="2758">
      <c r="A2758" t="str">
        <v>R-02757</v>
      </c>
      <c r="B2758" t="str">
        <v>S-0460</v>
      </c>
      <c r="C2758" t="str">
        <v>Enrollment</v>
      </c>
      <c r="D2758" t="str">
        <v>Screen failure rate above regional average in past studies</v>
      </c>
      <c r="E2758" t="str">
        <v>High</v>
      </c>
      <c r="F2758" t="str">
        <v>Low</v>
      </c>
      <c r="G2758" t="str">
        <f>INDEX(Risk_Matrix!$B$2:$D$4,MATCH(E2758,Risk_Matrix!$A$2:$A$4,0),MATCH(F2758,Risk_Matrix!$B$1:$D$1,0))</f>
        <v>Medium</v>
      </c>
      <c r="H2758" s="1">
        <v>46220</v>
      </c>
      <c r="I2758" t="str">
        <v>Monitoring</v>
      </c>
      <c r="J2758" t="str">
        <v>Tracking indicator reviewed at each monitoring visit</v>
      </c>
      <c r="K2758" t="str">
        <v>Study Start-Up Specialist</v>
      </c>
      <c r="L2758">
        <f>IF(G2758="High",3,IF(G2758="Medium",2,1))</f>
        <v>2</v>
      </c>
    </row>
    <row r="2759">
      <c r="A2759" t="str">
        <v>R-02758</v>
      </c>
      <c r="B2759" t="str">
        <v>S-0460</v>
      </c>
      <c r="C2759" t="str">
        <v>Competitive</v>
      </c>
      <c r="D2759" t="str">
        <v>Shared patient pool with an adjacent high-volume site</v>
      </c>
      <c r="E2759" t="str">
        <v>Medium</v>
      </c>
      <c r="F2759" t="str">
        <v>High</v>
      </c>
      <c r="G2759" t="str">
        <f>INDEX(Risk_Matrix!$B$2:$D$4,MATCH(E2759,Risk_Matrix!$A$2:$A$4,0),MATCH(F2759,Risk_Matrix!$B$1:$D$1,0))</f>
        <v>High</v>
      </c>
      <c r="H2759" s="1">
        <v>46130</v>
      </c>
      <c r="I2759" t="str">
        <v>Mitigated</v>
      </c>
      <c r="J2759" t="str">
        <v>Corrective action implemented; monitored at next visit</v>
      </c>
      <c r="K2759" t="str">
        <v>Clinical Ops Manager</v>
      </c>
      <c r="L2759">
        <f>IF(G2759="High",3,IF(G2759="Medium",2,1))</f>
        <v>3</v>
      </c>
    </row>
    <row r="2760">
      <c r="A2760" t="str">
        <v>R-02759</v>
      </c>
      <c r="B2760" t="str">
        <v>S-0460</v>
      </c>
      <c r="C2760" t="str">
        <v>Regulatory</v>
      </c>
      <c r="D2760" t="str">
        <v>Import/customs license renewal pending for investigational product</v>
      </c>
      <c r="E2760" t="str">
        <v>Medium</v>
      </c>
      <c r="F2760" t="str">
        <v>High</v>
      </c>
      <c r="G2760" t="str">
        <f>INDEX(Risk_Matrix!$B$2:$D$4,MATCH(E2760,Risk_Matrix!$A$2:$A$4,0),MATCH(F2760,Risk_Matrix!$B$1:$D$1,0))</f>
        <v>High</v>
      </c>
      <c r="H2760" s="1">
        <v>46172</v>
      </c>
      <c r="I2760" t="str">
        <v>Monitoring</v>
      </c>
      <c r="J2760" t="str">
        <v>Tracking indicator reviewed at each monitoring visit</v>
      </c>
      <c r="K2760" t="str">
        <v>Regulatory Affairs Lead</v>
      </c>
      <c r="L2760">
        <f>IF(G2760="High",3,IF(G2760="Medium",2,1))</f>
        <v>3</v>
      </c>
    </row>
    <row r="2761">
      <c r="A2761" t="str">
        <v>R-02760</v>
      </c>
      <c r="B2761" t="str">
        <v>S-0460</v>
      </c>
      <c r="C2761" t="str">
        <v>Data Integrity</v>
      </c>
      <c r="D2761" t="str">
        <v>Site is new to the sponsor's EDC platform, limited track record</v>
      </c>
      <c r="E2761" t="str">
        <v>Low</v>
      </c>
      <c r="F2761" t="str">
        <v>Low</v>
      </c>
      <c r="G2761" t="str">
        <f>INDEX(Risk_Matrix!$B$2:$D$4,MATCH(E2761,Risk_Matrix!$A$2:$A$4,0),MATCH(F2761,Risk_Matrix!$B$1:$D$1,0))</f>
        <v>Low</v>
      </c>
      <c r="H2761" s="1">
        <v>46159</v>
      </c>
      <c r="I2761" t="str">
        <v>Open</v>
      </c>
      <c r="J2761" t="str">
        <v>Action plan pending sponsor/site review</v>
      </c>
      <c r="K2761" t="str">
        <v>Data Management Lead</v>
      </c>
      <c r="L2761">
        <f>IF(G2761="High",3,IF(G2761="Medium",2,1))</f>
        <v>1</v>
      </c>
    </row>
    <row r="2762">
      <c r="A2762" t="str">
        <v>R-02761</v>
      </c>
      <c r="B2762" t="str">
        <v>S-0461</v>
      </c>
      <c r="C2762" t="str">
        <v>Operational</v>
      </c>
      <c r="D2762" t="str">
        <v>Backup power/generator certification not yet confirmed</v>
      </c>
      <c r="E2762" t="str">
        <v>Medium</v>
      </c>
      <c r="F2762" t="str">
        <v>Low</v>
      </c>
      <c r="G2762" t="str">
        <f>INDEX(Risk_Matrix!$B$2:$D$4,MATCH(E2762,Risk_Matrix!$A$2:$A$4,0),MATCH(F2762,Risk_Matrix!$B$1:$D$1,0))</f>
        <v>Low</v>
      </c>
      <c r="H2762" s="1">
        <v>46224</v>
      </c>
      <c r="I2762" t="str">
        <v>Monitoring</v>
      </c>
      <c r="J2762" t="str">
        <v>Tracking indicator reviewed at each monitoring visit</v>
      </c>
      <c r="K2762" t="str">
        <v>Site Feasibility Lead</v>
      </c>
      <c r="L2762">
        <f>IF(G2762="High",3,IF(G2762="Medium",2,1))</f>
        <v>1</v>
      </c>
    </row>
    <row r="2763">
      <c r="A2763" t="str">
        <v>R-02762</v>
      </c>
      <c r="B2763" t="str">
        <v>S-0461</v>
      </c>
      <c r="C2763" t="str">
        <v>Compliance</v>
      </c>
      <c r="D2763" t="str">
        <v>Minor protocol deviation noted in a prior trial at this site</v>
      </c>
      <c r="E2763" t="str">
        <v>Low</v>
      </c>
      <c r="F2763" t="str">
        <v>Medium</v>
      </c>
      <c r="G2763" t="str">
        <f>INDEX(Risk_Matrix!$B$2:$D$4,MATCH(E2763,Risk_Matrix!$A$2:$A$4,0),MATCH(F2763,Risk_Matrix!$B$1:$D$1,0))</f>
        <v>Low</v>
      </c>
      <c r="H2763" s="1">
        <v>46121</v>
      </c>
      <c r="I2763" t="str">
        <v>Closed</v>
      </c>
      <c r="J2763" t="str">
        <v>Resolved; no further action required</v>
      </c>
      <c r="K2763" t="str">
        <v>Regulatory Affairs Lead</v>
      </c>
      <c r="L2763">
        <f>IF(G2763="High",3,IF(G2763="Medium",2,1))</f>
        <v>1</v>
      </c>
    </row>
    <row r="2764">
      <c r="A2764" t="str">
        <v>R-02763</v>
      </c>
      <c r="B2764" t="str">
        <v>S-0461</v>
      </c>
      <c r="C2764" t="str">
        <v>Enrollment</v>
      </c>
      <c r="D2764" t="str">
        <v>Patient travel distance may affect long-term retention</v>
      </c>
      <c r="E2764" t="str">
        <v>Low</v>
      </c>
      <c r="F2764" t="str">
        <v>Low</v>
      </c>
      <c r="G2764" t="str">
        <f>INDEX(Risk_Matrix!$B$2:$D$4,MATCH(E2764,Risk_Matrix!$A$2:$A$4,0),MATCH(F2764,Risk_Matrix!$B$1:$D$1,0))</f>
        <v>Low</v>
      </c>
      <c r="H2764" s="1">
        <v>46085</v>
      </c>
      <c r="I2764" t="str">
        <v>Closed</v>
      </c>
      <c r="J2764" t="str">
        <v>Resolved; no further action required</v>
      </c>
      <c r="K2764" t="str">
        <v>Study Start-Up Specialist</v>
      </c>
      <c r="L2764">
        <f>IF(G2764="High",3,IF(G2764="Medium",2,1))</f>
        <v>1</v>
      </c>
    </row>
    <row r="2765">
      <c r="A2765" t="str">
        <v>R-02764</v>
      </c>
      <c r="B2765" t="str">
        <v>S-0461</v>
      </c>
      <c r="C2765" t="str">
        <v>Competitive</v>
      </c>
      <c r="D2765" t="str">
        <v>Shared patient pool with an adjacent high-volume site</v>
      </c>
      <c r="E2765" t="str">
        <v>Medium</v>
      </c>
      <c r="F2765" t="str">
        <v>Low</v>
      </c>
      <c r="G2765" t="str">
        <f>INDEX(Risk_Matrix!$B$2:$D$4,MATCH(E2765,Risk_Matrix!$A$2:$A$4,0),MATCH(F2765,Risk_Matrix!$B$1:$D$1,0))</f>
        <v>Low</v>
      </c>
      <c r="H2765" s="1">
        <v>46125</v>
      </c>
      <c r="I2765" t="str">
        <v>Closed</v>
      </c>
      <c r="J2765" t="str">
        <v>Resolved; no further action required</v>
      </c>
      <c r="K2765" t="str">
        <v>Regulatory Affairs Lead</v>
      </c>
      <c r="L2765">
        <f>IF(G2765="High",3,IF(G2765="Medium",2,1))</f>
        <v>1</v>
      </c>
    </row>
    <row r="2766">
      <c r="A2766" t="str">
        <v>R-02765</v>
      </c>
      <c r="B2766" t="str">
        <v>S-0461</v>
      </c>
      <c r="C2766" t="str">
        <v>Regulatory</v>
      </c>
      <c r="D2766" t="str">
        <v>Recent local regulatory policy change may affect approval timeline</v>
      </c>
      <c r="E2766" t="str">
        <v>Low</v>
      </c>
      <c r="F2766" t="str">
        <v>Low</v>
      </c>
      <c r="G2766" t="str">
        <f>INDEX(Risk_Matrix!$B$2:$D$4,MATCH(E2766,Risk_Matrix!$A$2:$A$4,0),MATCH(F2766,Risk_Matrix!$B$1:$D$1,0))</f>
        <v>Low</v>
      </c>
      <c r="H2766" s="1">
        <v>46073</v>
      </c>
      <c r="I2766" t="str">
        <v>Closed</v>
      </c>
      <c r="J2766" t="str">
        <v>Issue closed out following corrective action</v>
      </c>
      <c r="K2766" t="str">
        <v>Regulatory Affairs Lead</v>
      </c>
      <c r="L2766">
        <f>IF(G2766="High",3,IF(G2766="Medium",2,1))</f>
        <v>1</v>
      </c>
    </row>
    <row r="2767">
      <c r="A2767" t="str">
        <v>R-02766</v>
      </c>
      <c r="B2767" t="str">
        <v>S-0461</v>
      </c>
      <c r="C2767" t="str">
        <v>Data Integrity</v>
      </c>
      <c r="D2767" t="str">
        <v>EDC query resolution time above sponsor benchmark historically</v>
      </c>
      <c r="E2767" t="str">
        <v>Low</v>
      </c>
      <c r="F2767" t="str">
        <v>Low</v>
      </c>
      <c r="G2767" t="str">
        <f>INDEX(Risk_Matrix!$B$2:$D$4,MATCH(E2767,Risk_Matrix!$A$2:$A$4,0),MATCH(F2767,Risk_Matrix!$B$1:$D$1,0))</f>
        <v>Low</v>
      </c>
      <c r="H2767" s="1">
        <v>46127</v>
      </c>
      <c r="I2767" t="str">
        <v>Mitigated</v>
      </c>
      <c r="J2767" t="str">
        <v>Corrective action implemented; monitored at next visit</v>
      </c>
      <c r="K2767" t="str">
        <v>Data Management Lead</v>
      </c>
      <c r="L2767">
        <f>IF(G2767="High",3,IF(G2767="Medium",2,1))</f>
        <v>1</v>
      </c>
    </row>
    <row r="2768">
      <c r="A2768" t="str">
        <v>R-02767</v>
      </c>
      <c r="B2768" t="str">
        <v>S-0462</v>
      </c>
      <c r="C2768" t="str">
        <v>Operational</v>
      </c>
      <c r="D2768" t="str">
        <v>Nursing staff ratio below recommended threshold for trial volume</v>
      </c>
      <c r="E2768" t="str">
        <v>Medium</v>
      </c>
      <c r="F2768" t="str">
        <v>Low</v>
      </c>
      <c r="G2768" t="str">
        <f>INDEX(Risk_Matrix!$B$2:$D$4,MATCH(E2768,Risk_Matrix!$A$2:$A$4,0),MATCH(F2768,Risk_Matrix!$B$1:$D$1,0))</f>
        <v>Low</v>
      </c>
      <c r="H2768" s="1">
        <v>46082</v>
      </c>
      <c r="I2768" t="str">
        <v>Monitoring</v>
      </c>
      <c r="J2768" t="str">
        <v>Under active monitoring; escalate if trend worsens</v>
      </c>
      <c r="K2768" t="str">
        <v>Clinical Ops Manager</v>
      </c>
      <c r="L2768">
        <f>IF(G2768="High",3,IF(G2768="Medium",2,1))</f>
        <v>1</v>
      </c>
    </row>
    <row r="2769">
      <c r="A2769" t="str">
        <v>R-02768</v>
      </c>
      <c r="B2769" t="str">
        <v>S-0462</v>
      </c>
      <c r="C2769" t="str">
        <v>Compliance</v>
      </c>
      <c r="D2769" t="str">
        <v>Informed consent documentation gap flagged in last internal audit</v>
      </c>
      <c r="E2769" t="str">
        <v>Low</v>
      </c>
      <c r="F2769" t="str">
        <v>Low</v>
      </c>
      <c r="G2769" t="str">
        <f>INDEX(Risk_Matrix!$B$2:$D$4,MATCH(E2769,Risk_Matrix!$A$2:$A$4,0),MATCH(F2769,Risk_Matrix!$B$1:$D$1,0))</f>
        <v>Low</v>
      </c>
      <c r="H2769" s="1">
        <v>46058</v>
      </c>
      <c r="I2769" t="str">
        <v>Monitoring</v>
      </c>
      <c r="J2769" t="str">
        <v>Under active monitoring; escalate if trend worsens</v>
      </c>
      <c r="K2769" t="str">
        <v>Data Management Lead</v>
      </c>
      <c r="L2769">
        <f>IF(G2769="High",3,IF(G2769="Medium",2,1))</f>
        <v>1</v>
      </c>
    </row>
    <row r="2770">
      <c r="A2770" t="str">
        <v>R-02769</v>
      </c>
      <c r="B2770" t="str">
        <v>S-0462</v>
      </c>
      <c r="C2770" t="str">
        <v>Enrollment</v>
      </c>
      <c r="D2770" t="str">
        <v>Historical seasonal enrollment slowdown observed at this site</v>
      </c>
      <c r="E2770" t="str">
        <v>Medium</v>
      </c>
      <c r="F2770" t="str">
        <v>Low</v>
      </c>
      <c r="G2770" t="str">
        <f>INDEX(Risk_Matrix!$B$2:$D$4,MATCH(E2770,Risk_Matrix!$A$2:$A$4,0),MATCH(F2770,Risk_Matrix!$B$1:$D$1,0))</f>
        <v>Low</v>
      </c>
      <c r="H2770" s="1">
        <v>46195</v>
      </c>
      <c r="I2770" t="str">
        <v>Open</v>
      </c>
      <c r="J2770" t="str">
        <v>Mitigation plan to be defined during site initiation visit</v>
      </c>
      <c r="K2770" t="str">
        <v>Study Start-Up Specialist</v>
      </c>
      <c r="L2770">
        <f>IF(G2770="High",3,IF(G2770="Medium",2,1))</f>
        <v>1</v>
      </c>
    </row>
    <row r="2771">
      <c r="A2771" t="str">
        <v>R-02770</v>
      </c>
      <c r="B2771" t="str">
        <v>S-0462</v>
      </c>
      <c r="C2771" t="str">
        <v>Competitive</v>
      </c>
      <c r="D2771" t="str">
        <v>Shared patient pool with an adjacent high-volume site</v>
      </c>
      <c r="E2771" t="str">
        <v>High</v>
      </c>
      <c r="F2771" t="str">
        <v>Medium</v>
      </c>
      <c r="G2771" t="str">
        <f>INDEX(Risk_Matrix!$B$2:$D$4,MATCH(E2771,Risk_Matrix!$A$2:$A$4,0),MATCH(F2771,Risk_Matrix!$B$1:$D$1,0))</f>
        <v>High</v>
      </c>
      <c r="H2771" s="1">
        <v>46062</v>
      </c>
      <c r="I2771" t="str">
        <v>Monitoring</v>
      </c>
      <c r="J2771" t="str">
        <v>Under active monitoring; escalate if trend worsens</v>
      </c>
      <c r="K2771" t="str">
        <v>Clinical Ops Manager</v>
      </c>
      <c r="L2771">
        <f>IF(G2771="High",3,IF(G2771="Medium",2,1))</f>
        <v>3</v>
      </c>
    </row>
    <row r="2772">
      <c r="A2772" t="str">
        <v>R-02771</v>
      </c>
      <c r="B2772" t="str">
        <v>S-0462</v>
      </c>
      <c r="C2772" t="str">
        <v>Regulatory</v>
      </c>
      <c r="D2772" t="str">
        <v>Recent local regulatory policy change may affect approval timeline</v>
      </c>
      <c r="E2772" t="str">
        <v>High</v>
      </c>
      <c r="F2772" t="str">
        <v>Low</v>
      </c>
      <c r="G2772" t="str">
        <f>INDEX(Risk_Matrix!$B$2:$D$4,MATCH(E2772,Risk_Matrix!$A$2:$A$4,0),MATCH(F2772,Risk_Matrix!$B$1:$D$1,0))</f>
        <v>Medium</v>
      </c>
      <c r="H2772" s="1">
        <v>46173</v>
      </c>
      <c r="I2772" t="str">
        <v>Open</v>
      </c>
      <c r="J2772" t="str">
        <v>Action plan pending sponsor/site review</v>
      </c>
      <c r="K2772" t="str">
        <v>Regulatory Affairs Lead</v>
      </c>
      <c r="L2772">
        <f>IF(G2772="High",3,IF(G2772="Medium",2,1))</f>
        <v>2</v>
      </c>
    </row>
    <row r="2773">
      <c r="A2773" t="str">
        <v>R-02772</v>
      </c>
      <c r="B2773" t="str">
        <v>S-0462</v>
      </c>
      <c r="C2773" t="str">
        <v>Data Integrity</v>
      </c>
      <c r="D2773" t="str">
        <v>Source data verification gap flagged in a previous monitoring visit</v>
      </c>
      <c r="E2773" t="str">
        <v>Medium</v>
      </c>
      <c r="F2773" t="str">
        <v>High</v>
      </c>
      <c r="G2773" t="str">
        <f>INDEX(Risk_Matrix!$B$2:$D$4,MATCH(E2773,Risk_Matrix!$A$2:$A$4,0),MATCH(F2773,Risk_Matrix!$B$1:$D$1,0))</f>
        <v>High</v>
      </c>
      <c r="H2773" s="1">
        <v>46191</v>
      </c>
      <c r="I2773" t="str">
        <v>Open</v>
      </c>
      <c r="J2773" t="str">
        <v>Action plan pending sponsor/site review</v>
      </c>
      <c r="K2773" t="str">
        <v>Data Management Lead</v>
      </c>
      <c r="L2773">
        <f>IF(G2773="High",3,IF(G2773="Medium",2,1))</f>
        <v>3</v>
      </c>
    </row>
    <row r="2774">
      <c r="A2774" t="str">
        <v>R-02773</v>
      </c>
      <c r="B2774" t="str">
        <v>S-0463</v>
      </c>
      <c r="C2774" t="str">
        <v>Operational</v>
      </c>
      <c r="D2774" t="str">
        <v>Backup power/generator certification not yet confirmed</v>
      </c>
      <c r="E2774" t="str">
        <v>Medium</v>
      </c>
      <c r="F2774" t="str">
        <v>High</v>
      </c>
      <c r="G2774" t="str">
        <f>INDEX(Risk_Matrix!$B$2:$D$4,MATCH(E2774,Risk_Matrix!$A$2:$A$4,0),MATCH(F2774,Risk_Matrix!$B$1:$D$1,0))</f>
        <v>High</v>
      </c>
      <c r="H2774" s="1">
        <v>46142</v>
      </c>
      <c r="I2774" t="str">
        <v>Mitigated</v>
      </c>
      <c r="J2774" t="str">
        <v>Corrective action implemented; monitored at next visit</v>
      </c>
      <c r="K2774" t="str">
        <v>Clinical Ops Manager</v>
      </c>
      <c r="L2774">
        <f>IF(G2774="High",3,IF(G2774="Medium",2,1))</f>
        <v>3</v>
      </c>
    </row>
    <row r="2775">
      <c r="A2775" t="str">
        <v>R-02774</v>
      </c>
      <c r="B2775" t="str">
        <v>S-0463</v>
      </c>
      <c r="C2775" t="str">
        <v>Compliance</v>
      </c>
      <c r="D2775" t="str">
        <v>GCP refresher training overdue for part of site staff</v>
      </c>
      <c r="E2775" t="str">
        <v>Medium</v>
      </c>
      <c r="F2775" t="str">
        <v>Low</v>
      </c>
      <c r="G2775" t="str">
        <f>INDEX(Risk_Matrix!$B$2:$D$4,MATCH(E2775,Risk_Matrix!$A$2:$A$4,0),MATCH(F2775,Risk_Matrix!$B$1:$D$1,0))</f>
        <v>Low</v>
      </c>
      <c r="H2775" s="1">
        <v>46170</v>
      </c>
      <c r="I2775" t="str">
        <v>Closed</v>
      </c>
      <c r="J2775" t="str">
        <v>Issue closed out following corrective action</v>
      </c>
      <c r="K2775" t="str">
        <v>Data Management Lead</v>
      </c>
      <c r="L2775">
        <f>IF(G2775="High",3,IF(G2775="Medium",2,1))</f>
        <v>1</v>
      </c>
    </row>
    <row r="2776">
      <c r="A2776" t="str">
        <v>R-02775</v>
      </c>
      <c r="B2776" t="str">
        <v>S-0463</v>
      </c>
      <c r="C2776" t="str">
        <v>Enrollment</v>
      </c>
      <c r="D2776" t="str">
        <v>Screen failure rate above regional average in past studies</v>
      </c>
      <c r="E2776" t="str">
        <v>Medium</v>
      </c>
      <c r="F2776" t="str">
        <v>Low</v>
      </c>
      <c r="G2776" t="str">
        <f>INDEX(Risk_Matrix!$B$2:$D$4,MATCH(E2776,Risk_Matrix!$A$2:$A$4,0),MATCH(F2776,Risk_Matrix!$B$1:$D$1,0))</f>
        <v>Low</v>
      </c>
      <c r="H2776" s="1">
        <v>46166</v>
      </c>
      <c r="I2776" t="str">
        <v>Mitigated</v>
      </c>
      <c r="J2776" t="str">
        <v>Corrective action implemented; monitored at next visit</v>
      </c>
      <c r="K2776" t="str">
        <v>Study Start-Up Specialist</v>
      </c>
      <c r="L2776">
        <f>IF(G2776="High",3,IF(G2776="Medium",2,1))</f>
        <v>1</v>
      </c>
    </row>
    <row r="2777">
      <c r="A2777" t="str">
        <v>R-02776</v>
      </c>
      <c r="B2777" t="str">
        <v>S-0463</v>
      </c>
      <c r="C2777" t="str">
        <v>Competitive</v>
      </c>
      <c r="D2777" t="str">
        <v>Shared patient pool with an adjacent high-volume site</v>
      </c>
      <c r="E2777" t="str">
        <v>High</v>
      </c>
      <c r="F2777" t="str">
        <v>Low</v>
      </c>
      <c r="G2777" t="str">
        <f>INDEX(Risk_Matrix!$B$2:$D$4,MATCH(E2777,Risk_Matrix!$A$2:$A$4,0),MATCH(F2777,Risk_Matrix!$B$1:$D$1,0))</f>
        <v>Medium</v>
      </c>
      <c r="H2777" s="1">
        <v>46189</v>
      </c>
      <c r="I2777" t="str">
        <v>Monitoring</v>
      </c>
      <c r="J2777" t="str">
        <v>Tracking indicator reviewed at each monitoring visit</v>
      </c>
      <c r="K2777" t="str">
        <v>Regulatory Affairs Lead</v>
      </c>
      <c r="L2777">
        <f>IF(G2777="High",3,IF(G2777="Medium",2,1))</f>
        <v>2</v>
      </c>
    </row>
    <row r="2778">
      <c r="A2778" t="str">
        <v>R-02777</v>
      </c>
      <c r="B2778" t="str">
        <v>S-0463</v>
      </c>
      <c r="C2778" t="str">
        <v>Regulatory</v>
      </c>
      <c r="D2778" t="str">
        <v>Recent local regulatory policy change may affect approval timeline</v>
      </c>
      <c r="E2778" t="str">
        <v>Medium</v>
      </c>
      <c r="F2778" t="str">
        <v>High</v>
      </c>
      <c r="G2778" t="str">
        <f>INDEX(Risk_Matrix!$B$2:$D$4,MATCH(E2778,Risk_Matrix!$A$2:$A$4,0),MATCH(F2778,Risk_Matrix!$B$1:$D$1,0))</f>
        <v>High</v>
      </c>
      <c r="H2778" s="1">
        <v>46223</v>
      </c>
      <c r="I2778" t="str">
        <v>Monitoring</v>
      </c>
      <c r="J2778" t="str">
        <v>Tracking indicator reviewed at each monitoring visit</v>
      </c>
      <c r="K2778" t="str">
        <v>Regulatory Affairs Lead</v>
      </c>
      <c r="L2778">
        <f>IF(G2778="High",3,IF(G2778="Medium",2,1))</f>
        <v>3</v>
      </c>
    </row>
    <row r="2779">
      <c r="A2779" t="str">
        <v>R-02778</v>
      </c>
      <c r="B2779" t="str">
        <v>S-0463</v>
      </c>
      <c r="C2779" t="str">
        <v>Data Integrity</v>
      </c>
      <c r="D2779" t="str">
        <v>Source data verification gap flagged in a previous monitoring visit</v>
      </c>
      <c r="E2779" t="str">
        <v>Medium</v>
      </c>
      <c r="F2779" t="str">
        <v>High</v>
      </c>
      <c r="G2779" t="str">
        <f>INDEX(Risk_Matrix!$B$2:$D$4,MATCH(E2779,Risk_Matrix!$A$2:$A$4,0),MATCH(F2779,Risk_Matrix!$B$1:$D$1,0))</f>
        <v>High</v>
      </c>
      <c r="H2779" s="1">
        <v>46187</v>
      </c>
      <c r="I2779" t="str">
        <v>Open</v>
      </c>
      <c r="J2779" t="str">
        <v>Action plan pending sponsor/site review</v>
      </c>
      <c r="K2779" t="str">
        <v>Data Management Lead</v>
      </c>
      <c r="L2779">
        <f>IF(G2779="High",3,IF(G2779="Medium",2,1))</f>
        <v>3</v>
      </c>
    </row>
    <row r="2780">
      <c r="A2780" t="str">
        <v>R-02779</v>
      </c>
      <c r="B2780" t="str">
        <v>S-0464</v>
      </c>
      <c r="C2780" t="str">
        <v>Operational</v>
      </c>
      <c r="D2780" t="str">
        <v>Nursing staff ratio below recommended threshold for trial volume</v>
      </c>
      <c r="E2780" t="str">
        <v>Medium</v>
      </c>
      <c r="F2780" t="str">
        <v>Medium</v>
      </c>
      <c r="G2780" t="str">
        <f>INDEX(Risk_Matrix!$B$2:$D$4,MATCH(E2780,Risk_Matrix!$A$2:$A$4,0),MATCH(F2780,Risk_Matrix!$B$1:$D$1,0))</f>
        <v>Medium</v>
      </c>
      <c r="H2780" s="1">
        <v>46149</v>
      </c>
      <c r="I2780" t="str">
        <v>Mitigated</v>
      </c>
      <c r="J2780" t="str">
        <v>Corrective action implemented; monitored at next visit</v>
      </c>
      <c r="K2780" t="str">
        <v>Site Feasibility Lead</v>
      </c>
      <c r="L2780">
        <f>IF(G2780="High",3,IF(G2780="Medium",2,1))</f>
        <v>2</v>
      </c>
    </row>
    <row r="2781">
      <c r="A2781" t="str">
        <v>R-02780</v>
      </c>
      <c r="B2781" t="str">
        <v>S-0464</v>
      </c>
      <c r="C2781" t="str">
        <v>Compliance</v>
      </c>
      <c r="D2781" t="str">
        <v>GCP refresher training overdue for part of site staff</v>
      </c>
      <c r="E2781" t="str">
        <v>High</v>
      </c>
      <c r="F2781" t="str">
        <v>High</v>
      </c>
      <c r="G2781" t="str">
        <f>INDEX(Risk_Matrix!$B$2:$D$4,MATCH(E2781,Risk_Matrix!$A$2:$A$4,0),MATCH(F2781,Risk_Matrix!$B$1:$D$1,0))</f>
        <v>High</v>
      </c>
      <c r="H2781" s="1">
        <v>46161</v>
      </c>
      <c r="I2781" t="str">
        <v>Open</v>
      </c>
      <c r="J2781" t="str">
        <v>Action plan pending sponsor/site review</v>
      </c>
      <c r="K2781" t="str">
        <v>Data Management Lead</v>
      </c>
      <c r="L2781">
        <f>IF(G2781="High",3,IF(G2781="Medium",2,1))</f>
        <v>3</v>
      </c>
    </row>
    <row r="2782">
      <c r="A2782" t="str">
        <v>R-02781</v>
      </c>
      <c r="B2782" t="str">
        <v>S-0464</v>
      </c>
      <c r="C2782" t="str">
        <v>Enrollment</v>
      </c>
      <c r="D2782" t="str">
        <v>Screen failure rate above regional average in past studies</v>
      </c>
      <c r="E2782" t="str">
        <v>High</v>
      </c>
      <c r="F2782" t="str">
        <v>Low</v>
      </c>
      <c r="G2782" t="str">
        <f>INDEX(Risk_Matrix!$B$2:$D$4,MATCH(E2782,Risk_Matrix!$A$2:$A$4,0),MATCH(F2782,Risk_Matrix!$B$1:$D$1,0))</f>
        <v>Medium</v>
      </c>
      <c r="H2782" s="1">
        <v>46130</v>
      </c>
      <c r="I2782" t="str">
        <v>Monitoring</v>
      </c>
      <c r="J2782" t="str">
        <v>Tracking indicator reviewed at each monitoring visit</v>
      </c>
      <c r="K2782" t="str">
        <v>Study Start-Up Specialist</v>
      </c>
      <c r="L2782">
        <f>IF(G2782="High",3,IF(G2782="Medium",2,1))</f>
        <v>2</v>
      </c>
    </row>
    <row r="2783">
      <c r="A2783" t="str">
        <v>R-02782</v>
      </c>
      <c r="B2783" t="str">
        <v>S-0464</v>
      </c>
      <c r="C2783" t="str">
        <v>Competitive</v>
      </c>
      <c r="D2783" t="str">
        <v>Overlapping investigator commitments across concurrent trials</v>
      </c>
      <c r="E2783" t="str">
        <v>Medium</v>
      </c>
      <c r="F2783" t="str">
        <v>Low</v>
      </c>
      <c r="G2783" t="str">
        <f>INDEX(Risk_Matrix!$B$2:$D$4,MATCH(E2783,Risk_Matrix!$A$2:$A$4,0),MATCH(F2783,Risk_Matrix!$B$1:$D$1,0))</f>
        <v>Low</v>
      </c>
      <c r="H2783" s="1">
        <v>46065</v>
      </c>
      <c r="I2783" t="str">
        <v>Closed</v>
      </c>
      <c r="J2783" t="str">
        <v>Resolved; no further action required</v>
      </c>
      <c r="K2783" t="str">
        <v>Regulatory Affairs Lead</v>
      </c>
      <c r="L2783">
        <f>IF(G2783="High",3,IF(G2783="Medium",2,1))</f>
        <v>1</v>
      </c>
    </row>
    <row r="2784">
      <c r="A2784" t="str">
        <v>R-02783</v>
      </c>
      <c r="B2784" t="str">
        <v>S-0464</v>
      </c>
      <c r="C2784" t="str">
        <v>Regulatory</v>
      </c>
      <c r="D2784" t="str">
        <v>Local ethics committee review queue longer than regional average</v>
      </c>
      <c r="E2784" t="str">
        <v>Low</v>
      </c>
      <c r="F2784" t="str">
        <v>Medium</v>
      </c>
      <c r="G2784" t="str">
        <f>INDEX(Risk_Matrix!$B$2:$D$4,MATCH(E2784,Risk_Matrix!$A$2:$A$4,0),MATCH(F2784,Risk_Matrix!$B$1:$D$1,0))</f>
        <v>Low</v>
      </c>
      <c r="H2784" s="1">
        <v>46150</v>
      </c>
      <c r="I2784" t="str">
        <v>Open</v>
      </c>
      <c r="J2784" t="str">
        <v>Mitigation plan to be defined during site initiation visit</v>
      </c>
      <c r="K2784" t="str">
        <v>Regulatory Affairs Lead</v>
      </c>
      <c r="L2784">
        <f>IF(G2784="High",3,IF(G2784="Medium",2,1))</f>
        <v>1</v>
      </c>
    </row>
    <row r="2785">
      <c r="A2785" t="str">
        <v>R-02784</v>
      </c>
      <c r="B2785" t="str">
        <v>S-0464</v>
      </c>
      <c r="C2785" t="str">
        <v>Data Integrity</v>
      </c>
      <c r="D2785" t="str">
        <v>Source data verification gap flagged in a previous monitoring visit</v>
      </c>
      <c r="E2785" t="str">
        <v>Medium</v>
      </c>
      <c r="F2785" t="str">
        <v>High</v>
      </c>
      <c r="G2785" t="str">
        <f>INDEX(Risk_Matrix!$B$2:$D$4,MATCH(E2785,Risk_Matrix!$A$2:$A$4,0),MATCH(F2785,Risk_Matrix!$B$1:$D$1,0))</f>
        <v>High</v>
      </c>
      <c r="H2785" s="1">
        <v>46197</v>
      </c>
      <c r="I2785" t="str">
        <v>Open</v>
      </c>
      <c r="J2785" t="str">
        <v>Action plan pending sponsor/site review</v>
      </c>
      <c r="K2785" t="str">
        <v>Site Feasibility Lead</v>
      </c>
      <c r="L2785">
        <f>IF(G2785="High",3,IF(G2785="Medium",2,1))</f>
        <v>3</v>
      </c>
    </row>
    <row r="2786">
      <c r="A2786" t="str">
        <v>R-02785</v>
      </c>
      <c r="B2786" t="str">
        <v>S-0465</v>
      </c>
      <c r="C2786" t="str">
        <v>Operational</v>
      </c>
      <c r="D2786" t="str">
        <v>Backup power/generator certification not yet confirmed</v>
      </c>
      <c r="E2786" t="str">
        <v>Medium</v>
      </c>
      <c r="F2786" t="str">
        <v>High</v>
      </c>
      <c r="G2786" t="str">
        <f>INDEX(Risk_Matrix!$B$2:$D$4,MATCH(E2786,Risk_Matrix!$A$2:$A$4,0),MATCH(F2786,Risk_Matrix!$B$1:$D$1,0))</f>
        <v>High</v>
      </c>
      <c r="H2786" s="1">
        <v>46226</v>
      </c>
      <c r="I2786" t="str">
        <v>Open</v>
      </c>
      <c r="J2786" t="str">
        <v>Action plan pending sponsor/site review</v>
      </c>
      <c r="K2786" t="str">
        <v>Site Feasibility Lead</v>
      </c>
      <c r="L2786">
        <f>IF(G2786="High",3,IF(G2786="Medium",2,1))</f>
        <v>3</v>
      </c>
    </row>
    <row r="2787">
      <c r="A2787" t="str">
        <v>R-02786</v>
      </c>
      <c r="B2787" t="str">
        <v>S-0465</v>
      </c>
      <c r="C2787" t="str">
        <v>Compliance</v>
      </c>
      <c r="D2787" t="str">
        <v>Prior regulatory inspection finding not yet fully closed out</v>
      </c>
      <c r="E2787" t="str">
        <v>High</v>
      </c>
      <c r="F2787" t="str">
        <v>Low</v>
      </c>
      <c r="G2787" t="str">
        <f>INDEX(Risk_Matrix!$B$2:$D$4,MATCH(E2787,Risk_Matrix!$A$2:$A$4,0),MATCH(F2787,Risk_Matrix!$B$1:$D$1,0))</f>
        <v>Medium</v>
      </c>
      <c r="H2787" s="1">
        <v>46204</v>
      </c>
      <c r="I2787" t="str">
        <v>Mitigated</v>
      </c>
      <c r="J2787" t="str">
        <v>Corrective action implemented; monitored at next visit</v>
      </c>
      <c r="K2787" t="str">
        <v>Regulatory Affairs Lead</v>
      </c>
      <c r="L2787">
        <f>IF(G2787="High",3,IF(G2787="Medium",2,1))</f>
        <v>2</v>
      </c>
    </row>
    <row r="2788">
      <c r="A2788" t="str">
        <v>R-02787</v>
      </c>
      <c r="B2788" t="str">
        <v>S-0465</v>
      </c>
      <c r="C2788" t="str">
        <v>Enrollment</v>
      </c>
      <c r="D2788" t="str">
        <v>Patient travel distance may affect long-term retention</v>
      </c>
      <c r="E2788" t="str">
        <v>Low</v>
      </c>
      <c r="F2788" t="str">
        <v>Medium</v>
      </c>
      <c r="G2788" t="str">
        <f>INDEX(Risk_Matrix!$B$2:$D$4,MATCH(E2788,Risk_Matrix!$A$2:$A$4,0),MATCH(F2788,Risk_Matrix!$B$1:$D$1,0))</f>
        <v>Low</v>
      </c>
      <c r="H2788" s="1">
        <v>46141</v>
      </c>
      <c r="I2788" t="str">
        <v>Mitigated</v>
      </c>
      <c r="J2788" t="str">
        <v>Mitigation actions completed; residual risk accepted</v>
      </c>
      <c r="K2788" t="str">
        <v>Site Feasibility Lead</v>
      </c>
      <c r="L2788">
        <f>IF(G2788="High",3,IF(G2788="Medium",2,1))</f>
        <v>1</v>
      </c>
    </row>
    <row r="2789">
      <c r="A2789" t="str">
        <v>R-02788</v>
      </c>
      <c r="B2789" t="str">
        <v>S-0465</v>
      </c>
      <c r="C2789" t="str">
        <v>Competitive</v>
      </c>
      <c r="D2789" t="str">
        <v>One or more competing trials recruiting the same indication nearby</v>
      </c>
      <c r="E2789" t="str">
        <v>Medium</v>
      </c>
      <c r="F2789" t="str">
        <v>High</v>
      </c>
      <c r="G2789" t="str">
        <f>INDEX(Risk_Matrix!$B$2:$D$4,MATCH(E2789,Risk_Matrix!$A$2:$A$4,0),MATCH(F2789,Risk_Matrix!$B$1:$D$1,0))</f>
        <v>High</v>
      </c>
      <c r="H2789" s="1">
        <v>46234</v>
      </c>
      <c r="I2789" t="str">
        <v>Open</v>
      </c>
      <c r="J2789" t="str">
        <v>Action plan pending sponsor/site review</v>
      </c>
      <c r="K2789" t="str">
        <v>Clinical Ops Manager</v>
      </c>
      <c r="L2789">
        <f>IF(G2789="High",3,IF(G2789="Medium",2,1))</f>
        <v>3</v>
      </c>
    </row>
    <row r="2790">
      <c r="A2790" t="str">
        <v>R-02789</v>
      </c>
      <c r="B2790" t="str">
        <v>S-0465</v>
      </c>
      <c r="C2790" t="str">
        <v>Regulatory</v>
      </c>
      <c r="D2790" t="str">
        <v>Import/customs license renewal pending for investigational product</v>
      </c>
      <c r="E2790" t="str">
        <v>Low</v>
      </c>
      <c r="F2790" t="str">
        <v>Low</v>
      </c>
      <c r="G2790" t="str">
        <f>INDEX(Risk_Matrix!$B$2:$D$4,MATCH(E2790,Risk_Matrix!$A$2:$A$4,0),MATCH(F2790,Risk_Matrix!$B$1:$D$1,0))</f>
        <v>Low</v>
      </c>
      <c r="H2790" s="1">
        <v>46093</v>
      </c>
      <c r="I2790" t="str">
        <v>Mitigated</v>
      </c>
      <c r="J2790" t="str">
        <v>Mitigation actions completed; residual risk accepted</v>
      </c>
      <c r="K2790" t="str">
        <v>Regulatory Affairs Lead</v>
      </c>
      <c r="L2790">
        <f>IF(G2790="High",3,IF(G2790="Medium",2,1))</f>
        <v>1</v>
      </c>
    </row>
    <row r="2791">
      <c r="A2791" t="str">
        <v>R-02790</v>
      </c>
      <c r="B2791" t="str">
        <v>S-0465</v>
      </c>
      <c r="C2791" t="str">
        <v>Data Integrity</v>
      </c>
      <c r="D2791" t="str">
        <v>EDC query resolution time above sponsor benchmark historically</v>
      </c>
      <c r="E2791" t="str">
        <v>Medium</v>
      </c>
      <c r="F2791" t="str">
        <v>Low</v>
      </c>
      <c r="G2791" t="str">
        <f>INDEX(Risk_Matrix!$B$2:$D$4,MATCH(E2791,Risk_Matrix!$A$2:$A$4,0),MATCH(F2791,Risk_Matrix!$B$1:$D$1,0))</f>
        <v>Low</v>
      </c>
      <c r="H2791" s="1">
        <v>46141</v>
      </c>
      <c r="I2791" t="str">
        <v>Monitoring</v>
      </c>
      <c r="J2791" t="str">
        <v>Under active monitoring; escalate if trend worsens</v>
      </c>
      <c r="K2791" t="str">
        <v>Data Management Lead</v>
      </c>
      <c r="L2791">
        <f>IF(G2791="High",3,IF(G2791="Medium",2,1))</f>
        <v>1</v>
      </c>
    </row>
    <row r="2792">
      <c r="A2792" t="str">
        <v>R-02791</v>
      </c>
      <c r="B2792" t="str">
        <v>S-0466</v>
      </c>
      <c r="C2792" t="str">
        <v>Operational</v>
      </c>
      <c r="D2792" t="str">
        <v>Backup power/generator certification not yet confirmed</v>
      </c>
      <c r="E2792" t="str">
        <v>High</v>
      </c>
      <c r="F2792" t="str">
        <v>Low</v>
      </c>
      <c r="G2792" t="str">
        <f>INDEX(Risk_Matrix!$B$2:$D$4,MATCH(E2792,Risk_Matrix!$A$2:$A$4,0),MATCH(F2792,Risk_Matrix!$B$1:$D$1,0))</f>
        <v>Medium</v>
      </c>
      <c r="H2792" s="1">
        <v>46183</v>
      </c>
      <c r="I2792" t="str">
        <v>Mitigated</v>
      </c>
      <c r="J2792" t="str">
        <v>Corrective action implemented; monitored at next visit</v>
      </c>
      <c r="K2792" t="str">
        <v>Site Feasibility Lead</v>
      </c>
      <c r="L2792">
        <f>IF(G2792="High",3,IF(G2792="Medium",2,1))</f>
        <v>2</v>
      </c>
    </row>
    <row r="2793">
      <c r="A2793" t="str">
        <v>R-02792</v>
      </c>
      <c r="B2793" t="str">
        <v>S-0466</v>
      </c>
      <c r="C2793" t="str">
        <v>Compliance</v>
      </c>
      <c r="D2793" t="str">
        <v>GCP refresher training overdue for part of site staff</v>
      </c>
      <c r="E2793" t="str">
        <v>Low</v>
      </c>
      <c r="F2793" t="str">
        <v>Low</v>
      </c>
      <c r="G2793" t="str">
        <f>INDEX(Risk_Matrix!$B$2:$D$4,MATCH(E2793,Risk_Matrix!$A$2:$A$4,0),MATCH(F2793,Risk_Matrix!$B$1:$D$1,0))</f>
        <v>Low</v>
      </c>
      <c r="H2793" s="1">
        <v>46222</v>
      </c>
      <c r="I2793" t="str">
        <v>Open</v>
      </c>
      <c r="J2793" t="str">
        <v>Action plan pending sponsor/site review</v>
      </c>
      <c r="K2793" t="str">
        <v>Data Management Lead</v>
      </c>
      <c r="L2793">
        <f>IF(G2793="High",3,IF(G2793="Medium",2,1))</f>
        <v>1</v>
      </c>
    </row>
    <row r="2794">
      <c r="A2794" t="str">
        <v>R-02793</v>
      </c>
      <c r="B2794" t="str">
        <v>S-0466</v>
      </c>
      <c r="C2794" t="str">
        <v>Enrollment</v>
      </c>
      <c r="D2794" t="str">
        <v>Patient travel distance may affect long-term retention</v>
      </c>
      <c r="E2794" t="str">
        <v>Medium</v>
      </c>
      <c r="F2794" t="str">
        <v>Medium</v>
      </c>
      <c r="G2794" t="str">
        <f>INDEX(Risk_Matrix!$B$2:$D$4,MATCH(E2794,Risk_Matrix!$A$2:$A$4,0),MATCH(F2794,Risk_Matrix!$B$1:$D$1,0))</f>
        <v>Medium</v>
      </c>
      <c r="H2794" s="1">
        <v>46146</v>
      </c>
      <c r="I2794" t="str">
        <v>Monitoring</v>
      </c>
      <c r="J2794" t="str">
        <v>Under active monitoring; escalate if trend worsens</v>
      </c>
      <c r="K2794" t="str">
        <v>Site Feasibility Lead</v>
      </c>
      <c r="L2794">
        <f>IF(G2794="High",3,IF(G2794="Medium",2,1))</f>
        <v>2</v>
      </c>
    </row>
    <row r="2795">
      <c r="A2795" t="str">
        <v>R-02794</v>
      </c>
      <c r="B2795" t="str">
        <v>S-0466</v>
      </c>
      <c r="C2795" t="str">
        <v>Competitive</v>
      </c>
      <c r="D2795" t="str">
        <v>Overlapping investigator commitments across concurrent trials</v>
      </c>
      <c r="E2795" t="str">
        <v>Medium</v>
      </c>
      <c r="F2795" t="str">
        <v>Medium</v>
      </c>
      <c r="G2795" t="str">
        <f>INDEX(Risk_Matrix!$B$2:$D$4,MATCH(E2795,Risk_Matrix!$A$2:$A$4,0),MATCH(F2795,Risk_Matrix!$B$1:$D$1,0))</f>
        <v>Medium</v>
      </c>
      <c r="H2795" s="1">
        <v>46072</v>
      </c>
      <c r="I2795" t="str">
        <v>Closed</v>
      </c>
      <c r="J2795" t="str">
        <v>Issue closed out following corrective action</v>
      </c>
      <c r="K2795" t="str">
        <v>Regulatory Affairs Lead</v>
      </c>
      <c r="L2795">
        <f>IF(G2795="High",3,IF(G2795="Medium",2,1))</f>
        <v>2</v>
      </c>
    </row>
    <row r="2796">
      <c r="A2796" t="str">
        <v>R-02795</v>
      </c>
      <c r="B2796" t="str">
        <v>S-0466</v>
      </c>
      <c r="C2796" t="str">
        <v>Regulatory</v>
      </c>
      <c r="D2796" t="str">
        <v>Import/customs license renewal pending for investigational product</v>
      </c>
      <c r="E2796" t="str">
        <v>Medium</v>
      </c>
      <c r="F2796" t="str">
        <v>High</v>
      </c>
      <c r="G2796" t="str">
        <f>INDEX(Risk_Matrix!$B$2:$D$4,MATCH(E2796,Risk_Matrix!$A$2:$A$4,0),MATCH(F2796,Risk_Matrix!$B$1:$D$1,0))</f>
        <v>High</v>
      </c>
      <c r="H2796" s="1">
        <v>46226</v>
      </c>
      <c r="I2796" t="str">
        <v>Open</v>
      </c>
      <c r="J2796" t="str">
        <v>Action plan pending sponsor/site review</v>
      </c>
      <c r="K2796" t="str">
        <v>Study Start-Up Specialist</v>
      </c>
      <c r="L2796">
        <f>IF(G2796="High",3,IF(G2796="Medium",2,1))</f>
        <v>3</v>
      </c>
    </row>
    <row r="2797">
      <c r="A2797" t="str">
        <v>R-02796</v>
      </c>
      <c r="B2797" t="str">
        <v>S-0466</v>
      </c>
      <c r="C2797" t="str">
        <v>Data Integrity</v>
      </c>
      <c r="D2797" t="str">
        <v>Site is new to the sponsor's EDC platform, limited track record</v>
      </c>
      <c r="E2797" t="str">
        <v>Low</v>
      </c>
      <c r="F2797" t="str">
        <v>High</v>
      </c>
      <c r="G2797" t="str">
        <f>INDEX(Risk_Matrix!$B$2:$D$4,MATCH(E2797,Risk_Matrix!$A$2:$A$4,0),MATCH(F2797,Risk_Matrix!$B$1:$D$1,0))</f>
        <v>Medium</v>
      </c>
      <c r="H2797" s="1">
        <v>46190</v>
      </c>
      <c r="I2797" t="str">
        <v>Closed</v>
      </c>
      <c r="J2797" t="str">
        <v>Resolved; no further action required</v>
      </c>
      <c r="K2797" t="str">
        <v>Data Management Lead</v>
      </c>
      <c r="L2797">
        <f>IF(G2797="High",3,IF(G2797="Medium",2,1))</f>
        <v>2</v>
      </c>
    </row>
    <row r="2798">
      <c r="A2798" t="str">
        <v>R-02797</v>
      </c>
      <c r="B2798" t="str">
        <v>S-0467</v>
      </c>
      <c r="C2798" t="str">
        <v>Operational</v>
      </c>
      <c r="D2798" t="str">
        <v>Key equipment calibration/certification renewal pending</v>
      </c>
      <c r="E2798" t="str">
        <v>Low</v>
      </c>
      <c r="F2798" t="str">
        <v>Low</v>
      </c>
      <c r="G2798" t="str">
        <f>INDEX(Risk_Matrix!$B$2:$D$4,MATCH(E2798,Risk_Matrix!$A$2:$A$4,0),MATCH(F2798,Risk_Matrix!$B$1:$D$1,0))</f>
        <v>Low</v>
      </c>
      <c r="H2798" s="1">
        <v>46113</v>
      </c>
      <c r="I2798" t="str">
        <v>Mitigated</v>
      </c>
      <c r="J2798" t="str">
        <v>Corrective action implemented; monitored at next visit</v>
      </c>
      <c r="K2798" t="str">
        <v>Site Feasibility Lead</v>
      </c>
      <c r="L2798">
        <f>IF(G2798="High",3,IF(G2798="Medium",2,1))</f>
        <v>1</v>
      </c>
    </row>
    <row r="2799">
      <c r="A2799" t="str">
        <v>R-02798</v>
      </c>
      <c r="B2799" t="str">
        <v>S-0467</v>
      </c>
      <c r="C2799" t="str">
        <v>Compliance</v>
      </c>
      <c r="D2799" t="str">
        <v>GCP refresher training overdue for part of site staff</v>
      </c>
      <c r="E2799" t="str">
        <v>Medium</v>
      </c>
      <c r="F2799" t="str">
        <v>Low</v>
      </c>
      <c r="G2799" t="str">
        <f>INDEX(Risk_Matrix!$B$2:$D$4,MATCH(E2799,Risk_Matrix!$A$2:$A$4,0),MATCH(F2799,Risk_Matrix!$B$1:$D$1,0))</f>
        <v>Low</v>
      </c>
      <c r="H2799" s="1">
        <v>46141</v>
      </c>
      <c r="I2799" t="str">
        <v>Closed</v>
      </c>
      <c r="J2799" t="str">
        <v>Resolved; no further action required</v>
      </c>
      <c r="K2799" t="str">
        <v>Data Management Lead</v>
      </c>
      <c r="L2799">
        <f>IF(G2799="High",3,IF(G2799="Medium",2,1))</f>
        <v>1</v>
      </c>
    </row>
    <row r="2800">
      <c r="A2800" t="str">
        <v>R-02799</v>
      </c>
      <c r="B2800" t="str">
        <v>S-0467</v>
      </c>
      <c r="C2800" t="str">
        <v>Enrollment</v>
      </c>
      <c r="D2800" t="str">
        <v>Patient travel distance may affect long-term retention</v>
      </c>
      <c r="E2800" t="str">
        <v>Low</v>
      </c>
      <c r="F2800" t="str">
        <v>Low</v>
      </c>
      <c r="G2800" t="str">
        <f>INDEX(Risk_Matrix!$B$2:$D$4,MATCH(E2800,Risk_Matrix!$A$2:$A$4,0),MATCH(F2800,Risk_Matrix!$B$1:$D$1,0))</f>
        <v>Low</v>
      </c>
      <c r="H2800" s="1">
        <v>46162</v>
      </c>
      <c r="I2800" t="str">
        <v>Open</v>
      </c>
      <c r="J2800" t="str">
        <v>Action plan pending sponsor/site review</v>
      </c>
      <c r="K2800" t="str">
        <v>Site Feasibility Lead</v>
      </c>
      <c r="L2800">
        <f>IF(G2800="High",3,IF(G2800="Medium",2,1))</f>
        <v>1</v>
      </c>
    </row>
    <row r="2801">
      <c r="A2801" t="str">
        <v>R-02800</v>
      </c>
      <c r="B2801" t="str">
        <v>S-0467</v>
      </c>
      <c r="C2801" t="str">
        <v>Competitive</v>
      </c>
      <c r="D2801" t="str">
        <v>Overlapping investigator commitments across concurrent trials</v>
      </c>
      <c r="E2801" t="str">
        <v>Medium</v>
      </c>
      <c r="F2801" t="str">
        <v>Medium</v>
      </c>
      <c r="G2801" t="str">
        <f>INDEX(Risk_Matrix!$B$2:$D$4,MATCH(E2801,Risk_Matrix!$A$2:$A$4,0),MATCH(F2801,Risk_Matrix!$B$1:$D$1,0))</f>
        <v>Medium</v>
      </c>
      <c r="H2801" s="1">
        <v>46069</v>
      </c>
      <c r="I2801" t="str">
        <v>Monitoring</v>
      </c>
      <c r="J2801" t="str">
        <v>Tracking indicator reviewed at each monitoring visit</v>
      </c>
      <c r="K2801" t="str">
        <v>Regulatory Affairs Lead</v>
      </c>
      <c r="L2801">
        <f>IF(G2801="High",3,IF(G2801="Medium",2,1))</f>
        <v>2</v>
      </c>
    </row>
    <row r="2802">
      <c r="A2802" t="str">
        <v>R-02801</v>
      </c>
      <c r="B2802" t="str">
        <v>S-0467</v>
      </c>
      <c r="C2802" t="str">
        <v>Regulatory</v>
      </c>
      <c r="D2802" t="str">
        <v>Import/customs license renewal pending for investigational product</v>
      </c>
      <c r="E2802" t="str">
        <v>Low</v>
      </c>
      <c r="F2802" t="str">
        <v>Low</v>
      </c>
      <c r="G2802" t="str">
        <f>INDEX(Risk_Matrix!$B$2:$D$4,MATCH(E2802,Risk_Matrix!$A$2:$A$4,0),MATCH(F2802,Risk_Matrix!$B$1:$D$1,0))</f>
        <v>Low</v>
      </c>
      <c r="H2802" s="1">
        <v>46231</v>
      </c>
      <c r="I2802" t="str">
        <v>Closed</v>
      </c>
      <c r="J2802" t="str">
        <v>Issue closed out following corrective action</v>
      </c>
      <c r="K2802" t="str">
        <v>Regulatory Affairs Lead</v>
      </c>
      <c r="L2802">
        <f>IF(G2802="High",3,IF(G2802="Medium",2,1))</f>
        <v>1</v>
      </c>
    </row>
    <row r="2803">
      <c r="A2803" t="str">
        <v>R-02802</v>
      </c>
      <c r="B2803" t="str">
        <v>S-0467</v>
      </c>
      <c r="C2803" t="str">
        <v>Data Integrity</v>
      </c>
      <c r="D2803" t="str">
        <v>Source data verification gap flagged in a previous monitoring visit</v>
      </c>
      <c r="E2803" t="str">
        <v>Medium</v>
      </c>
      <c r="F2803" t="str">
        <v>Low</v>
      </c>
      <c r="G2803" t="str">
        <f>INDEX(Risk_Matrix!$B$2:$D$4,MATCH(E2803,Risk_Matrix!$A$2:$A$4,0),MATCH(F2803,Risk_Matrix!$B$1:$D$1,0))</f>
        <v>Low</v>
      </c>
      <c r="H2803" s="1">
        <v>46063</v>
      </c>
      <c r="I2803" t="str">
        <v>Monitoring</v>
      </c>
      <c r="J2803" t="str">
        <v>Under active monitoring; escalate if trend worsens</v>
      </c>
      <c r="K2803" t="str">
        <v>Data Management Lead</v>
      </c>
      <c r="L2803">
        <f>IF(G2803="High",3,IF(G2803="Medium",2,1))</f>
        <v>1</v>
      </c>
    </row>
    <row r="2804">
      <c r="A2804" t="str">
        <v>R-02803</v>
      </c>
      <c r="B2804" t="str">
        <v>S-0468</v>
      </c>
      <c r="C2804" t="str">
        <v>Operational</v>
      </c>
      <c r="D2804" t="str">
        <v>Key equipment calibration/certification renewal pending</v>
      </c>
      <c r="E2804" t="str">
        <v>Low</v>
      </c>
      <c r="F2804" t="str">
        <v>Low</v>
      </c>
      <c r="G2804" t="str">
        <f>INDEX(Risk_Matrix!$B$2:$D$4,MATCH(E2804,Risk_Matrix!$A$2:$A$4,0),MATCH(F2804,Risk_Matrix!$B$1:$D$1,0))</f>
        <v>Low</v>
      </c>
      <c r="H2804" s="1">
        <v>46233</v>
      </c>
      <c r="I2804" t="str">
        <v>Open</v>
      </c>
      <c r="J2804" t="str">
        <v>Mitigation plan to be defined during site initiation visit</v>
      </c>
      <c r="K2804" t="str">
        <v>Clinical Ops Manager</v>
      </c>
      <c r="L2804">
        <f>IF(G2804="High",3,IF(G2804="Medium",2,1))</f>
        <v>1</v>
      </c>
    </row>
    <row r="2805">
      <c r="A2805" t="str">
        <v>R-02804</v>
      </c>
      <c r="B2805" t="str">
        <v>S-0468</v>
      </c>
      <c r="C2805" t="str">
        <v>Compliance</v>
      </c>
      <c r="D2805" t="str">
        <v>Informed consent documentation gap flagged in last internal audit</v>
      </c>
      <c r="E2805" t="str">
        <v>High</v>
      </c>
      <c r="F2805" t="str">
        <v>High</v>
      </c>
      <c r="G2805" t="str">
        <f>INDEX(Risk_Matrix!$B$2:$D$4,MATCH(E2805,Risk_Matrix!$A$2:$A$4,0),MATCH(F2805,Risk_Matrix!$B$1:$D$1,0))</f>
        <v>High</v>
      </c>
      <c r="H2805" s="1">
        <v>46234</v>
      </c>
      <c r="I2805" t="str">
        <v>Monitoring</v>
      </c>
      <c r="J2805" t="str">
        <v>Under active monitoring; escalate if trend worsens</v>
      </c>
      <c r="K2805" t="str">
        <v>Data Management Lead</v>
      </c>
      <c r="L2805">
        <f>IF(G2805="High",3,IF(G2805="Medium",2,1))</f>
        <v>3</v>
      </c>
    </row>
    <row r="2806">
      <c r="A2806" t="str">
        <v>R-02805</v>
      </c>
      <c r="B2806" t="str">
        <v>S-0468</v>
      </c>
      <c r="C2806" t="str">
        <v>Enrollment</v>
      </c>
      <c r="D2806" t="str">
        <v>Patient travel distance may affect long-term retention</v>
      </c>
      <c r="E2806" t="str">
        <v>Medium</v>
      </c>
      <c r="F2806" t="str">
        <v>Low</v>
      </c>
      <c r="G2806" t="str">
        <f>INDEX(Risk_Matrix!$B$2:$D$4,MATCH(E2806,Risk_Matrix!$A$2:$A$4,0),MATCH(F2806,Risk_Matrix!$B$1:$D$1,0))</f>
        <v>Low</v>
      </c>
      <c r="H2806" s="1">
        <v>46195</v>
      </c>
      <c r="I2806" t="str">
        <v>Open</v>
      </c>
      <c r="J2806" t="str">
        <v>Action plan pending sponsor/site review</v>
      </c>
      <c r="K2806" t="str">
        <v>Study Start-Up Specialist</v>
      </c>
      <c r="L2806">
        <f>IF(G2806="High",3,IF(G2806="Medium",2,1))</f>
        <v>1</v>
      </c>
    </row>
    <row r="2807">
      <c r="A2807" t="str">
        <v>R-02806</v>
      </c>
      <c r="B2807" t="str">
        <v>S-0468</v>
      </c>
      <c r="C2807" t="str">
        <v>Competitive</v>
      </c>
      <c r="D2807" t="str">
        <v>One or more competing trials recruiting the same indication nearby</v>
      </c>
      <c r="E2807" t="str">
        <v>Low</v>
      </c>
      <c r="F2807" t="str">
        <v>Medium</v>
      </c>
      <c r="G2807" t="str">
        <f>INDEX(Risk_Matrix!$B$2:$D$4,MATCH(E2807,Risk_Matrix!$A$2:$A$4,0),MATCH(F2807,Risk_Matrix!$B$1:$D$1,0))</f>
        <v>Low</v>
      </c>
      <c r="H2807" s="1">
        <v>46166</v>
      </c>
      <c r="I2807" t="str">
        <v>Open</v>
      </c>
      <c r="J2807" t="str">
        <v>Action plan pending sponsor/site review</v>
      </c>
      <c r="K2807" t="str">
        <v>Clinical Ops Manager</v>
      </c>
      <c r="L2807">
        <f>IF(G2807="High",3,IF(G2807="Medium",2,1))</f>
        <v>1</v>
      </c>
    </row>
    <row r="2808">
      <c r="A2808" t="str">
        <v>R-02807</v>
      </c>
      <c r="B2808" t="str">
        <v>S-0468</v>
      </c>
      <c r="C2808" t="str">
        <v>Regulatory</v>
      </c>
      <c r="D2808" t="str">
        <v>Import/customs license renewal pending for investigational product</v>
      </c>
      <c r="E2808" t="str">
        <v>Medium</v>
      </c>
      <c r="F2808" t="str">
        <v>High</v>
      </c>
      <c r="G2808" t="str">
        <f>INDEX(Risk_Matrix!$B$2:$D$4,MATCH(E2808,Risk_Matrix!$A$2:$A$4,0),MATCH(F2808,Risk_Matrix!$B$1:$D$1,0))</f>
        <v>High</v>
      </c>
      <c r="H2808" s="1">
        <v>46147</v>
      </c>
      <c r="I2808" t="str">
        <v>Monitoring</v>
      </c>
      <c r="J2808" t="str">
        <v>Tracking indicator reviewed at each monitoring visit</v>
      </c>
      <c r="K2808" t="str">
        <v>Regulatory Affairs Lead</v>
      </c>
      <c r="L2808">
        <f>IF(G2808="High",3,IF(G2808="Medium",2,1))</f>
        <v>3</v>
      </c>
    </row>
    <row r="2809">
      <c r="A2809" t="str">
        <v>R-02808</v>
      </c>
      <c r="B2809" t="str">
        <v>S-0468</v>
      </c>
      <c r="C2809" t="str">
        <v>Data Integrity</v>
      </c>
      <c r="D2809" t="str">
        <v>Source data verification gap flagged in a previous monitoring visit</v>
      </c>
      <c r="E2809" t="str">
        <v>High</v>
      </c>
      <c r="F2809" t="str">
        <v>Low</v>
      </c>
      <c r="G2809" t="str">
        <f>INDEX(Risk_Matrix!$B$2:$D$4,MATCH(E2809,Risk_Matrix!$A$2:$A$4,0),MATCH(F2809,Risk_Matrix!$B$1:$D$1,0))</f>
        <v>Medium</v>
      </c>
      <c r="H2809" s="1">
        <v>46169</v>
      </c>
      <c r="I2809" t="str">
        <v>Open</v>
      </c>
      <c r="J2809" t="str">
        <v>Mitigation plan to be defined during site initiation visit</v>
      </c>
      <c r="K2809" t="str">
        <v>Data Management Lead</v>
      </c>
      <c r="L2809">
        <f>IF(G2809="High",3,IF(G2809="Medium",2,1))</f>
        <v>2</v>
      </c>
    </row>
    <row r="2810">
      <c r="A2810" t="str">
        <v>R-02809</v>
      </c>
      <c r="B2810" t="str">
        <v>S-0469</v>
      </c>
      <c r="C2810" t="str">
        <v>Operational</v>
      </c>
      <c r="D2810" t="str">
        <v>Nursing staff ratio below recommended threshold for trial volume</v>
      </c>
      <c r="E2810" t="str">
        <v>Low</v>
      </c>
      <c r="F2810" t="str">
        <v>Low</v>
      </c>
      <c r="G2810" t="str">
        <f>INDEX(Risk_Matrix!$B$2:$D$4,MATCH(E2810,Risk_Matrix!$A$2:$A$4,0),MATCH(F2810,Risk_Matrix!$B$1:$D$1,0))</f>
        <v>Low</v>
      </c>
      <c r="H2810" s="1">
        <v>46198</v>
      </c>
      <c r="I2810" t="str">
        <v>Open</v>
      </c>
      <c r="J2810" t="str">
        <v>Action plan pending sponsor/site review</v>
      </c>
      <c r="K2810" t="str">
        <v>Site Feasibility Lead</v>
      </c>
      <c r="L2810">
        <f>IF(G2810="High",3,IF(G2810="Medium",2,1))</f>
        <v>1</v>
      </c>
    </row>
    <row r="2811">
      <c r="A2811" t="str">
        <v>R-02810</v>
      </c>
      <c r="B2811" t="str">
        <v>S-0469</v>
      </c>
      <c r="C2811" t="str">
        <v>Compliance</v>
      </c>
      <c r="D2811" t="str">
        <v>GCP refresher training overdue for part of site staff</v>
      </c>
      <c r="E2811" t="str">
        <v>Medium</v>
      </c>
      <c r="F2811" t="str">
        <v>Medium</v>
      </c>
      <c r="G2811" t="str">
        <f>INDEX(Risk_Matrix!$B$2:$D$4,MATCH(E2811,Risk_Matrix!$A$2:$A$4,0),MATCH(F2811,Risk_Matrix!$B$1:$D$1,0))</f>
        <v>Medium</v>
      </c>
      <c r="H2811" s="1">
        <v>46172</v>
      </c>
      <c r="I2811" t="str">
        <v>Mitigated</v>
      </c>
      <c r="J2811" t="str">
        <v>Mitigation actions completed; residual risk accepted</v>
      </c>
      <c r="K2811" t="str">
        <v>Data Management Lead</v>
      </c>
      <c r="L2811">
        <f>IF(G2811="High",3,IF(G2811="Medium",2,1))</f>
        <v>2</v>
      </c>
    </row>
    <row r="2812">
      <c r="A2812" t="str">
        <v>R-02811</v>
      </c>
      <c r="B2812" t="str">
        <v>S-0469</v>
      </c>
      <c r="C2812" t="str">
        <v>Enrollment</v>
      </c>
      <c r="D2812" t="str">
        <v>Historical seasonal enrollment slowdown observed at this site</v>
      </c>
      <c r="E2812" t="str">
        <v>Low</v>
      </c>
      <c r="F2812" t="str">
        <v>Medium</v>
      </c>
      <c r="G2812" t="str">
        <f>INDEX(Risk_Matrix!$B$2:$D$4,MATCH(E2812,Risk_Matrix!$A$2:$A$4,0),MATCH(F2812,Risk_Matrix!$B$1:$D$1,0))</f>
        <v>Low</v>
      </c>
      <c r="H2812" s="1">
        <v>46133</v>
      </c>
      <c r="I2812" t="str">
        <v>Mitigated</v>
      </c>
      <c r="J2812" t="str">
        <v>Corrective action implemented; monitored at next visit</v>
      </c>
      <c r="K2812" t="str">
        <v>Site Feasibility Lead</v>
      </c>
      <c r="L2812">
        <f>IF(G2812="High",3,IF(G2812="Medium",2,1))</f>
        <v>1</v>
      </c>
    </row>
    <row r="2813">
      <c r="A2813" t="str">
        <v>R-02812</v>
      </c>
      <c r="B2813" t="str">
        <v>S-0469</v>
      </c>
      <c r="C2813" t="str">
        <v>Competitive</v>
      </c>
      <c r="D2813" t="str">
        <v>One or more competing trials recruiting the same indication nearby</v>
      </c>
      <c r="E2813" t="str">
        <v>Low</v>
      </c>
      <c r="F2813" t="str">
        <v>Low</v>
      </c>
      <c r="G2813" t="str">
        <f>INDEX(Risk_Matrix!$B$2:$D$4,MATCH(E2813,Risk_Matrix!$A$2:$A$4,0),MATCH(F2813,Risk_Matrix!$B$1:$D$1,0))</f>
        <v>Low</v>
      </c>
      <c r="H2813" s="1">
        <v>46160</v>
      </c>
      <c r="I2813" t="str">
        <v>Open</v>
      </c>
      <c r="J2813" t="str">
        <v>Action plan pending sponsor/site review</v>
      </c>
      <c r="K2813" t="str">
        <v>Regulatory Affairs Lead</v>
      </c>
      <c r="L2813">
        <f>IF(G2813="High",3,IF(G2813="Medium",2,1))</f>
        <v>1</v>
      </c>
    </row>
    <row r="2814">
      <c r="A2814" t="str">
        <v>R-02813</v>
      </c>
      <c r="B2814" t="str">
        <v>S-0469</v>
      </c>
      <c r="C2814" t="str">
        <v>Regulatory</v>
      </c>
      <c r="D2814" t="str">
        <v>Import/customs license renewal pending for investigational product</v>
      </c>
      <c r="E2814" t="str">
        <v>Medium</v>
      </c>
      <c r="F2814" t="str">
        <v>Low</v>
      </c>
      <c r="G2814" t="str">
        <f>INDEX(Risk_Matrix!$B$2:$D$4,MATCH(E2814,Risk_Matrix!$A$2:$A$4,0),MATCH(F2814,Risk_Matrix!$B$1:$D$1,0))</f>
        <v>Low</v>
      </c>
      <c r="H2814" s="1">
        <v>46201</v>
      </c>
      <c r="I2814" t="str">
        <v>Monitoring</v>
      </c>
      <c r="J2814" t="str">
        <v>Under active monitoring; escalate if trend worsens</v>
      </c>
      <c r="K2814" t="str">
        <v>Regulatory Affairs Lead</v>
      </c>
      <c r="L2814">
        <f>IF(G2814="High",3,IF(G2814="Medium",2,1))</f>
        <v>1</v>
      </c>
    </row>
    <row r="2815">
      <c r="A2815" t="str">
        <v>R-02814</v>
      </c>
      <c r="B2815" t="str">
        <v>S-0469</v>
      </c>
      <c r="C2815" t="str">
        <v>Data Integrity</v>
      </c>
      <c r="D2815" t="str">
        <v>EDC query resolution time above sponsor benchmark historically</v>
      </c>
      <c r="E2815" t="str">
        <v>Low</v>
      </c>
      <c r="F2815" t="str">
        <v>Low</v>
      </c>
      <c r="G2815" t="str">
        <f>INDEX(Risk_Matrix!$B$2:$D$4,MATCH(E2815,Risk_Matrix!$A$2:$A$4,0),MATCH(F2815,Risk_Matrix!$B$1:$D$1,0))</f>
        <v>Low</v>
      </c>
      <c r="H2815" s="1">
        <v>46111</v>
      </c>
      <c r="I2815" t="str">
        <v>Closed</v>
      </c>
      <c r="J2815" t="str">
        <v>Resolved; no further action required</v>
      </c>
      <c r="K2815" t="str">
        <v>Data Management Lead</v>
      </c>
      <c r="L2815">
        <f>IF(G2815="High",3,IF(G2815="Medium",2,1))</f>
        <v>1</v>
      </c>
    </row>
    <row r="2816">
      <c r="A2816" t="str">
        <v>R-02815</v>
      </c>
      <c r="B2816" t="str">
        <v>S-0470</v>
      </c>
      <c r="C2816" t="str">
        <v>Operational</v>
      </c>
      <c r="D2816" t="str">
        <v>Clinical coordinator role currently open, may delay start-up</v>
      </c>
      <c r="E2816" t="str">
        <v>High</v>
      </c>
      <c r="F2816" t="str">
        <v>Medium</v>
      </c>
      <c r="G2816" t="str">
        <f>INDEX(Risk_Matrix!$B$2:$D$4,MATCH(E2816,Risk_Matrix!$A$2:$A$4,0),MATCH(F2816,Risk_Matrix!$B$1:$D$1,0))</f>
        <v>High</v>
      </c>
      <c r="H2816" s="1">
        <v>46183</v>
      </c>
      <c r="I2816" t="str">
        <v>Open</v>
      </c>
      <c r="J2816" t="str">
        <v>Mitigation plan to be defined during site initiation visit</v>
      </c>
      <c r="K2816" t="str">
        <v>Site Feasibility Lead</v>
      </c>
      <c r="L2816">
        <f>IF(G2816="High",3,IF(G2816="Medium",2,1))</f>
        <v>3</v>
      </c>
    </row>
    <row r="2817">
      <c r="A2817" t="str">
        <v>R-02816</v>
      </c>
      <c r="B2817" t="str">
        <v>S-0470</v>
      </c>
      <c r="C2817" t="str">
        <v>Compliance</v>
      </c>
      <c r="D2817" t="str">
        <v>GCP refresher training overdue for part of site staff</v>
      </c>
      <c r="E2817" t="str">
        <v>Low</v>
      </c>
      <c r="F2817" t="str">
        <v>Medium</v>
      </c>
      <c r="G2817" t="str">
        <f>INDEX(Risk_Matrix!$B$2:$D$4,MATCH(E2817,Risk_Matrix!$A$2:$A$4,0),MATCH(F2817,Risk_Matrix!$B$1:$D$1,0))</f>
        <v>Low</v>
      </c>
      <c r="H2817" s="1">
        <v>46199</v>
      </c>
      <c r="I2817" t="str">
        <v>Mitigated</v>
      </c>
      <c r="J2817" t="str">
        <v>Corrective action implemented; monitored at next visit</v>
      </c>
      <c r="K2817" t="str">
        <v>Data Management Lead</v>
      </c>
      <c r="L2817">
        <f>IF(G2817="High",3,IF(G2817="Medium",2,1))</f>
        <v>1</v>
      </c>
    </row>
    <row r="2818">
      <c r="A2818" t="str">
        <v>R-02817</v>
      </c>
      <c r="B2818" t="str">
        <v>S-0470</v>
      </c>
      <c r="C2818" t="str">
        <v>Enrollment</v>
      </c>
      <c r="D2818" t="str">
        <v>Screen failure rate above regional average in past studies</v>
      </c>
      <c r="E2818" t="str">
        <v>Low</v>
      </c>
      <c r="F2818" t="str">
        <v>Medium</v>
      </c>
      <c r="G2818" t="str">
        <f>INDEX(Risk_Matrix!$B$2:$D$4,MATCH(E2818,Risk_Matrix!$A$2:$A$4,0),MATCH(F2818,Risk_Matrix!$B$1:$D$1,0))</f>
        <v>Low</v>
      </c>
      <c r="H2818" s="1">
        <v>46074</v>
      </c>
      <c r="I2818" t="str">
        <v>Mitigated</v>
      </c>
      <c r="J2818" t="str">
        <v>Mitigation actions completed; residual risk accepted</v>
      </c>
      <c r="K2818" t="str">
        <v>Study Start-Up Specialist</v>
      </c>
      <c r="L2818">
        <f>IF(G2818="High",3,IF(G2818="Medium",2,1))</f>
        <v>1</v>
      </c>
    </row>
    <row r="2819">
      <c r="A2819" t="str">
        <v>R-02818</v>
      </c>
      <c r="B2819" t="str">
        <v>S-0470</v>
      </c>
      <c r="C2819" t="str">
        <v>Competitive</v>
      </c>
      <c r="D2819" t="str">
        <v>Overlapping investigator commitments across concurrent trials</v>
      </c>
      <c r="E2819" t="str">
        <v>Medium</v>
      </c>
      <c r="F2819" t="str">
        <v>Medium</v>
      </c>
      <c r="G2819" t="str">
        <f>INDEX(Risk_Matrix!$B$2:$D$4,MATCH(E2819,Risk_Matrix!$A$2:$A$4,0),MATCH(F2819,Risk_Matrix!$B$1:$D$1,0))</f>
        <v>Medium</v>
      </c>
      <c r="H2819" s="1">
        <v>46214</v>
      </c>
      <c r="I2819" t="str">
        <v>Mitigated</v>
      </c>
      <c r="J2819" t="str">
        <v>Mitigation actions completed; residual risk accepted</v>
      </c>
      <c r="K2819" t="str">
        <v>Clinical Ops Manager</v>
      </c>
      <c r="L2819">
        <f>IF(G2819="High",3,IF(G2819="Medium",2,1))</f>
        <v>2</v>
      </c>
    </row>
    <row r="2820">
      <c r="A2820" t="str">
        <v>R-02819</v>
      </c>
      <c r="B2820" t="str">
        <v>S-0470</v>
      </c>
      <c r="C2820" t="str">
        <v>Regulatory</v>
      </c>
      <c r="D2820" t="str">
        <v>Import/customs license renewal pending for investigational product</v>
      </c>
      <c r="E2820" t="str">
        <v>Medium</v>
      </c>
      <c r="F2820" t="str">
        <v>Low</v>
      </c>
      <c r="G2820" t="str">
        <f>INDEX(Risk_Matrix!$B$2:$D$4,MATCH(E2820,Risk_Matrix!$A$2:$A$4,0),MATCH(F2820,Risk_Matrix!$B$1:$D$1,0))</f>
        <v>Low</v>
      </c>
      <c r="H2820" s="1">
        <v>46168</v>
      </c>
      <c r="I2820" t="str">
        <v>Mitigated</v>
      </c>
      <c r="J2820" t="str">
        <v>Mitigation actions completed; residual risk accepted</v>
      </c>
      <c r="K2820" t="str">
        <v>Regulatory Affairs Lead</v>
      </c>
      <c r="L2820">
        <f>IF(G2820="High",3,IF(G2820="Medium",2,1))</f>
        <v>1</v>
      </c>
    </row>
    <row r="2821">
      <c r="A2821" t="str">
        <v>R-02820</v>
      </c>
      <c r="B2821" t="str">
        <v>S-0470</v>
      </c>
      <c r="C2821" t="str">
        <v>Data Integrity</v>
      </c>
      <c r="D2821" t="str">
        <v>Source data verification gap flagged in a previous monitoring visit</v>
      </c>
      <c r="E2821" t="str">
        <v>Medium</v>
      </c>
      <c r="F2821" t="str">
        <v>Low</v>
      </c>
      <c r="G2821" t="str">
        <f>INDEX(Risk_Matrix!$B$2:$D$4,MATCH(E2821,Risk_Matrix!$A$2:$A$4,0),MATCH(F2821,Risk_Matrix!$B$1:$D$1,0))</f>
        <v>Low</v>
      </c>
      <c r="H2821" s="1">
        <v>46103</v>
      </c>
      <c r="I2821" t="str">
        <v>Mitigated</v>
      </c>
      <c r="J2821" t="str">
        <v>Corrective action implemented; monitored at next visit</v>
      </c>
      <c r="K2821" t="str">
        <v>Data Management Lead</v>
      </c>
      <c r="L2821">
        <f>IF(G2821="High",3,IF(G2821="Medium",2,1))</f>
        <v>1</v>
      </c>
    </row>
    <row r="2822">
      <c r="A2822" t="str">
        <v>R-02821</v>
      </c>
      <c r="B2822" t="str">
        <v>S-0471</v>
      </c>
      <c r="C2822" t="str">
        <v>Operational</v>
      </c>
      <c r="D2822" t="str">
        <v>Backup power/generator certification not yet confirmed</v>
      </c>
      <c r="E2822" t="str">
        <v>High</v>
      </c>
      <c r="F2822" t="str">
        <v>Medium</v>
      </c>
      <c r="G2822" t="str">
        <f>INDEX(Risk_Matrix!$B$2:$D$4,MATCH(E2822,Risk_Matrix!$A$2:$A$4,0),MATCH(F2822,Risk_Matrix!$B$1:$D$1,0))</f>
        <v>High</v>
      </c>
      <c r="H2822" s="1">
        <v>46179</v>
      </c>
      <c r="I2822" t="str">
        <v>Monitoring</v>
      </c>
      <c r="J2822" t="str">
        <v>Under active monitoring; escalate if trend worsens</v>
      </c>
      <c r="K2822" t="str">
        <v>Site Feasibility Lead</v>
      </c>
      <c r="L2822">
        <f>IF(G2822="High",3,IF(G2822="Medium",2,1))</f>
        <v>3</v>
      </c>
    </row>
    <row r="2823">
      <c r="A2823" t="str">
        <v>R-02822</v>
      </c>
      <c r="B2823" t="str">
        <v>S-0471</v>
      </c>
      <c r="C2823" t="str">
        <v>Compliance</v>
      </c>
      <c r="D2823" t="str">
        <v>GCP refresher training overdue for part of site staff</v>
      </c>
      <c r="E2823" t="str">
        <v>Medium</v>
      </c>
      <c r="F2823" t="str">
        <v>Medium</v>
      </c>
      <c r="G2823" t="str">
        <f>INDEX(Risk_Matrix!$B$2:$D$4,MATCH(E2823,Risk_Matrix!$A$2:$A$4,0),MATCH(F2823,Risk_Matrix!$B$1:$D$1,0))</f>
        <v>Medium</v>
      </c>
      <c r="H2823" s="1">
        <v>46227</v>
      </c>
      <c r="I2823" t="str">
        <v>Open</v>
      </c>
      <c r="J2823" t="str">
        <v>Action plan pending sponsor/site review</v>
      </c>
      <c r="K2823" t="str">
        <v>Data Management Lead</v>
      </c>
      <c r="L2823">
        <f>IF(G2823="High",3,IF(G2823="Medium",2,1))</f>
        <v>2</v>
      </c>
    </row>
    <row r="2824">
      <c r="A2824" t="str">
        <v>R-02823</v>
      </c>
      <c r="B2824" t="str">
        <v>S-0471</v>
      </c>
      <c r="C2824" t="str">
        <v>Enrollment</v>
      </c>
      <c r="D2824" t="str">
        <v>Referral pipeline narrower than target eligible population</v>
      </c>
      <c r="E2824" t="str">
        <v>Medium</v>
      </c>
      <c r="F2824" t="str">
        <v>Low</v>
      </c>
      <c r="G2824" t="str">
        <f>INDEX(Risk_Matrix!$B$2:$D$4,MATCH(E2824,Risk_Matrix!$A$2:$A$4,0),MATCH(F2824,Risk_Matrix!$B$1:$D$1,0))</f>
        <v>Low</v>
      </c>
      <c r="H2824" s="1">
        <v>46234</v>
      </c>
      <c r="I2824" t="str">
        <v>Closed</v>
      </c>
      <c r="J2824" t="str">
        <v>Issue closed out following corrective action</v>
      </c>
      <c r="K2824" t="str">
        <v>Site Feasibility Lead</v>
      </c>
      <c r="L2824">
        <f>IF(G2824="High",3,IF(G2824="Medium",2,1))</f>
        <v>1</v>
      </c>
    </row>
    <row r="2825">
      <c r="A2825" t="str">
        <v>R-02824</v>
      </c>
      <c r="B2825" t="str">
        <v>S-0471</v>
      </c>
      <c r="C2825" t="str">
        <v>Competitive</v>
      </c>
      <c r="D2825" t="str">
        <v>One or more competing trials recruiting the same indication nearby</v>
      </c>
      <c r="E2825" t="str">
        <v>High</v>
      </c>
      <c r="F2825" t="str">
        <v>High</v>
      </c>
      <c r="G2825" t="str">
        <f>INDEX(Risk_Matrix!$B$2:$D$4,MATCH(E2825,Risk_Matrix!$A$2:$A$4,0),MATCH(F2825,Risk_Matrix!$B$1:$D$1,0))</f>
        <v>High</v>
      </c>
      <c r="H2825" s="1">
        <v>46215</v>
      </c>
      <c r="I2825" t="str">
        <v>Monitoring</v>
      </c>
      <c r="J2825" t="str">
        <v>Under active monitoring; escalate if trend worsens</v>
      </c>
      <c r="K2825" t="str">
        <v>Clinical Ops Manager</v>
      </c>
      <c r="L2825">
        <f>IF(G2825="High",3,IF(G2825="Medium",2,1))</f>
        <v>3</v>
      </c>
    </row>
    <row r="2826">
      <c r="A2826" t="str">
        <v>R-02825</v>
      </c>
      <c r="B2826" t="str">
        <v>S-0471</v>
      </c>
      <c r="C2826" t="str">
        <v>Regulatory</v>
      </c>
      <c r="D2826" t="str">
        <v>Recent local regulatory policy change may affect approval timeline</v>
      </c>
      <c r="E2826" t="str">
        <v>Medium</v>
      </c>
      <c r="F2826" t="str">
        <v>Low</v>
      </c>
      <c r="G2826" t="str">
        <f>INDEX(Risk_Matrix!$B$2:$D$4,MATCH(E2826,Risk_Matrix!$A$2:$A$4,0),MATCH(F2826,Risk_Matrix!$B$1:$D$1,0))</f>
        <v>Low</v>
      </c>
      <c r="H2826" s="1">
        <v>46163</v>
      </c>
      <c r="I2826" t="str">
        <v>Monitoring</v>
      </c>
      <c r="J2826" t="str">
        <v>Under active monitoring; escalate if trend worsens</v>
      </c>
      <c r="K2826" t="str">
        <v>Regulatory Affairs Lead</v>
      </c>
      <c r="L2826">
        <f>IF(G2826="High",3,IF(G2826="Medium",2,1))</f>
        <v>1</v>
      </c>
    </row>
    <row r="2827">
      <c r="A2827" t="str">
        <v>R-02826</v>
      </c>
      <c r="B2827" t="str">
        <v>S-0471</v>
      </c>
      <c r="C2827" t="str">
        <v>Data Integrity</v>
      </c>
      <c r="D2827" t="str">
        <v>Site is new to the sponsor's EDC platform, limited track record</v>
      </c>
      <c r="E2827" t="str">
        <v>Low</v>
      </c>
      <c r="F2827" t="str">
        <v>Medium</v>
      </c>
      <c r="G2827" t="str">
        <f>INDEX(Risk_Matrix!$B$2:$D$4,MATCH(E2827,Risk_Matrix!$A$2:$A$4,0),MATCH(F2827,Risk_Matrix!$B$1:$D$1,0))</f>
        <v>Low</v>
      </c>
      <c r="H2827" s="1">
        <v>46056</v>
      </c>
      <c r="I2827" t="str">
        <v>Mitigated</v>
      </c>
      <c r="J2827" t="str">
        <v>Mitigation actions completed; residual risk accepted</v>
      </c>
      <c r="K2827" t="str">
        <v>Data Management Lead</v>
      </c>
      <c r="L2827">
        <f>IF(G2827="High",3,IF(G2827="Medium",2,1))</f>
        <v>1</v>
      </c>
    </row>
    <row r="2828">
      <c r="A2828" t="str">
        <v>R-02827</v>
      </c>
      <c r="B2828" t="str">
        <v>S-0472</v>
      </c>
      <c r="C2828" t="str">
        <v>Operational</v>
      </c>
      <c r="D2828" t="str">
        <v>Key equipment calibration/certification renewal pending</v>
      </c>
      <c r="E2828" t="str">
        <v>Low</v>
      </c>
      <c r="F2828" t="str">
        <v>Medium</v>
      </c>
      <c r="G2828" t="str">
        <f>INDEX(Risk_Matrix!$B$2:$D$4,MATCH(E2828,Risk_Matrix!$A$2:$A$4,0),MATCH(F2828,Risk_Matrix!$B$1:$D$1,0))</f>
        <v>Low</v>
      </c>
      <c r="H2828" s="1">
        <v>46150</v>
      </c>
      <c r="I2828" t="str">
        <v>Open</v>
      </c>
      <c r="J2828" t="str">
        <v>Mitigation plan to be defined during site initiation visit</v>
      </c>
      <c r="K2828" t="str">
        <v>Clinical Ops Manager</v>
      </c>
      <c r="L2828">
        <f>IF(G2828="High",3,IF(G2828="Medium",2,1))</f>
        <v>1</v>
      </c>
    </row>
    <row r="2829">
      <c r="A2829" t="str">
        <v>R-02828</v>
      </c>
      <c r="B2829" t="str">
        <v>S-0472</v>
      </c>
      <c r="C2829" t="str">
        <v>Compliance</v>
      </c>
      <c r="D2829" t="str">
        <v>Informed consent documentation gap flagged in last internal audit</v>
      </c>
      <c r="E2829" t="str">
        <v>Medium</v>
      </c>
      <c r="F2829" t="str">
        <v>Low</v>
      </c>
      <c r="G2829" t="str">
        <f>INDEX(Risk_Matrix!$B$2:$D$4,MATCH(E2829,Risk_Matrix!$A$2:$A$4,0),MATCH(F2829,Risk_Matrix!$B$1:$D$1,0))</f>
        <v>Low</v>
      </c>
      <c r="H2829" s="1">
        <v>46094</v>
      </c>
      <c r="I2829" t="str">
        <v>Monitoring</v>
      </c>
      <c r="J2829" t="str">
        <v>Under active monitoring; escalate if trend worsens</v>
      </c>
      <c r="K2829" t="str">
        <v>Data Management Lead</v>
      </c>
      <c r="L2829">
        <f>IF(G2829="High",3,IF(G2829="Medium",2,1))</f>
        <v>1</v>
      </c>
    </row>
    <row r="2830">
      <c r="A2830" t="str">
        <v>R-02829</v>
      </c>
      <c r="B2830" t="str">
        <v>S-0472</v>
      </c>
      <c r="C2830" t="str">
        <v>Enrollment</v>
      </c>
      <c r="D2830" t="str">
        <v>Referral pipeline narrower than target eligible population</v>
      </c>
      <c r="E2830" t="str">
        <v>Low</v>
      </c>
      <c r="F2830" t="str">
        <v>Medium</v>
      </c>
      <c r="G2830" t="str">
        <f>INDEX(Risk_Matrix!$B$2:$D$4,MATCH(E2830,Risk_Matrix!$A$2:$A$4,0),MATCH(F2830,Risk_Matrix!$B$1:$D$1,0))</f>
        <v>Low</v>
      </c>
      <c r="H2830" s="1">
        <v>46206</v>
      </c>
      <c r="I2830" t="str">
        <v>Open</v>
      </c>
      <c r="J2830" t="str">
        <v>Action plan pending sponsor/site review</v>
      </c>
      <c r="K2830" t="str">
        <v>Study Start-Up Specialist</v>
      </c>
      <c r="L2830">
        <f>IF(G2830="High",3,IF(G2830="Medium",2,1))</f>
        <v>1</v>
      </c>
    </row>
    <row r="2831">
      <c r="A2831" t="str">
        <v>R-02830</v>
      </c>
      <c r="B2831" t="str">
        <v>S-0472</v>
      </c>
      <c r="C2831" t="str">
        <v>Competitive</v>
      </c>
      <c r="D2831" t="str">
        <v>Shared patient pool with an adjacent high-volume site</v>
      </c>
      <c r="E2831" t="str">
        <v>High</v>
      </c>
      <c r="F2831" t="str">
        <v>Low</v>
      </c>
      <c r="G2831" t="str">
        <f>INDEX(Risk_Matrix!$B$2:$D$4,MATCH(E2831,Risk_Matrix!$A$2:$A$4,0),MATCH(F2831,Risk_Matrix!$B$1:$D$1,0))</f>
        <v>Medium</v>
      </c>
      <c r="H2831" s="1">
        <v>46074</v>
      </c>
      <c r="I2831" t="str">
        <v>Monitoring</v>
      </c>
      <c r="J2831" t="str">
        <v>Tracking indicator reviewed at each monitoring visit</v>
      </c>
      <c r="K2831" t="str">
        <v>Clinical Ops Manager</v>
      </c>
      <c r="L2831">
        <f>IF(G2831="High",3,IF(G2831="Medium",2,1))</f>
        <v>2</v>
      </c>
    </row>
    <row r="2832">
      <c r="A2832" t="str">
        <v>R-02831</v>
      </c>
      <c r="B2832" t="str">
        <v>S-0472</v>
      </c>
      <c r="C2832" t="str">
        <v>Regulatory</v>
      </c>
      <c r="D2832" t="str">
        <v>Recent local regulatory policy change may affect approval timeline</v>
      </c>
      <c r="E2832" t="str">
        <v>Low</v>
      </c>
      <c r="F2832" t="str">
        <v>Medium</v>
      </c>
      <c r="G2832" t="str">
        <f>INDEX(Risk_Matrix!$B$2:$D$4,MATCH(E2832,Risk_Matrix!$A$2:$A$4,0),MATCH(F2832,Risk_Matrix!$B$1:$D$1,0))</f>
        <v>Low</v>
      </c>
      <c r="H2832" s="1">
        <v>46167</v>
      </c>
      <c r="I2832" t="str">
        <v>Closed</v>
      </c>
      <c r="J2832" t="str">
        <v>Issue closed out following corrective action</v>
      </c>
      <c r="K2832" t="str">
        <v>Regulatory Affairs Lead</v>
      </c>
      <c r="L2832">
        <f>IF(G2832="High",3,IF(G2832="Medium",2,1))</f>
        <v>1</v>
      </c>
    </row>
    <row r="2833">
      <c r="A2833" t="str">
        <v>R-02832</v>
      </c>
      <c r="B2833" t="str">
        <v>S-0472</v>
      </c>
      <c r="C2833" t="str">
        <v>Data Integrity</v>
      </c>
      <c r="D2833" t="str">
        <v>Source data verification gap flagged in a previous monitoring visit</v>
      </c>
      <c r="E2833" t="str">
        <v>Low</v>
      </c>
      <c r="F2833" t="str">
        <v>Low</v>
      </c>
      <c r="G2833" t="str">
        <f>INDEX(Risk_Matrix!$B$2:$D$4,MATCH(E2833,Risk_Matrix!$A$2:$A$4,0),MATCH(F2833,Risk_Matrix!$B$1:$D$1,0))</f>
        <v>Low</v>
      </c>
      <c r="H2833" s="1">
        <v>46072</v>
      </c>
      <c r="I2833" t="str">
        <v>Mitigated</v>
      </c>
      <c r="J2833" t="str">
        <v>Mitigation actions completed; residual risk accepted</v>
      </c>
      <c r="K2833" t="str">
        <v>Data Management Lead</v>
      </c>
      <c r="L2833">
        <f>IF(G2833="High",3,IF(G2833="Medium",2,1))</f>
        <v>1</v>
      </c>
    </row>
    <row r="2834">
      <c r="A2834" t="str">
        <v>R-02833</v>
      </c>
      <c r="B2834" t="str">
        <v>S-0473</v>
      </c>
      <c r="C2834" t="str">
        <v>Operational</v>
      </c>
      <c r="D2834" t="str">
        <v>Nursing staff ratio below recommended threshold for trial volume</v>
      </c>
      <c r="E2834" t="str">
        <v>Low</v>
      </c>
      <c r="F2834" t="str">
        <v>Medium</v>
      </c>
      <c r="G2834" t="str">
        <f>INDEX(Risk_Matrix!$B$2:$D$4,MATCH(E2834,Risk_Matrix!$A$2:$A$4,0),MATCH(F2834,Risk_Matrix!$B$1:$D$1,0))</f>
        <v>Low</v>
      </c>
      <c r="H2834" s="1">
        <v>46055</v>
      </c>
      <c r="I2834" t="str">
        <v>Monitoring</v>
      </c>
      <c r="J2834" t="str">
        <v>Under active monitoring; escalate if trend worsens</v>
      </c>
      <c r="K2834" t="str">
        <v>Site Feasibility Lead</v>
      </c>
      <c r="L2834">
        <f>IF(G2834="High",3,IF(G2834="Medium",2,1))</f>
        <v>1</v>
      </c>
    </row>
    <row r="2835">
      <c r="A2835" t="str">
        <v>R-02834</v>
      </c>
      <c r="B2835" t="str">
        <v>S-0473</v>
      </c>
      <c r="C2835" t="str">
        <v>Compliance</v>
      </c>
      <c r="D2835" t="str">
        <v>Prior regulatory inspection finding not yet fully closed out</v>
      </c>
      <c r="E2835" t="str">
        <v>Medium</v>
      </c>
      <c r="F2835" t="str">
        <v>Medium</v>
      </c>
      <c r="G2835" t="str">
        <f>INDEX(Risk_Matrix!$B$2:$D$4,MATCH(E2835,Risk_Matrix!$A$2:$A$4,0),MATCH(F2835,Risk_Matrix!$B$1:$D$1,0))</f>
        <v>Medium</v>
      </c>
      <c r="H2835" s="1">
        <v>46197</v>
      </c>
      <c r="I2835" t="str">
        <v>Monitoring</v>
      </c>
      <c r="J2835" t="str">
        <v>Tracking indicator reviewed at each monitoring visit</v>
      </c>
      <c r="K2835" t="str">
        <v>Regulatory Affairs Lead</v>
      </c>
      <c r="L2835">
        <f>IF(G2835="High",3,IF(G2835="Medium",2,1))</f>
        <v>2</v>
      </c>
    </row>
    <row r="2836">
      <c r="A2836" t="str">
        <v>R-02835</v>
      </c>
      <c r="B2836" t="str">
        <v>S-0473</v>
      </c>
      <c r="C2836" t="str">
        <v>Enrollment</v>
      </c>
      <c r="D2836" t="str">
        <v>Historical seasonal enrollment slowdown observed at this site</v>
      </c>
      <c r="E2836" t="str">
        <v>Medium</v>
      </c>
      <c r="F2836" t="str">
        <v>Medium</v>
      </c>
      <c r="G2836" t="str">
        <f>INDEX(Risk_Matrix!$B$2:$D$4,MATCH(E2836,Risk_Matrix!$A$2:$A$4,0),MATCH(F2836,Risk_Matrix!$B$1:$D$1,0))</f>
        <v>Medium</v>
      </c>
      <c r="H2836" s="1">
        <v>46215</v>
      </c>
      <c r="I2836" t="str">
        <v>Open</v>
      </c>
      <c r="J2836" t="str">
        <v>Mitigation plan to be defined during site initiation visit</v>
      </c>
      <c r="K2836" t="str">
        <v>Study Start-Up Specialist</v>
      </c>
      <c r="L2836">
        <f>IF(G2836="High",3,IF(G2836="Medium",2,1))</f>
        <v>2</v>
      </c>
    </row>
    <row r="2837">
      <c r="A2837" t="str">
        <v>R-02836</v>
      </c>
      <c r="B2837" t="str">
        <v>S-0473</v>
      </c>
      <c r="C2837" t="str">
        <v>Competitive</v>
      </c>
      <c r="D2837" t="str">
        <v>Overlapping investigator commitments across concurrent trials</v>
      </c>
      <c r="E2837" t="str">
        <v>Low</v>
      </c>
      <c r="F2837" t="str">
        <v>Medium</v>
      </c>
      <c r="G2837" t="str">
        <f>INDEX(Risk_Matrix!$B$2:$D$4,MATCH(E2837,Risk_Matrix!$A$2:$A$4,0),MATCH(F2837,Risk_Matrix!$B$1:$D$1,0))</f>
        <v>Low</v>
      </c>
      <c r="H2837" s="1">
        <v>46217</v>
      </c>
      <c r="I2837" t="str">
        <v>Closed</v>
      </c>
      <c r="J2837" t="str">
        <v>Resolved; no further action required</v>
      </c>
      <c r="K2837" t="str">
        <v>Clinical Ops Manager</v>
      </c>
      <c r="L2837">
        <f>IF(G2837="High",3,IF(G2837="Medium",2,1))</f>
        <v>1</v>
      </c>
    </row>
    <row r="2838">
      <c r="A2838" t="str">
        <v>R-02837</v>
      </c>
      <c r="B2838" t="str">
        <v>S-0473</v>
      </c>
      <c r="C2838" t="str">
        <v>Regulatory</v>
      </c>
      <c r="D2838" t="str">
        <v>Import/customs license renewal pending for investigational product</v>
      </c>
      <c r="E2838" t="str">
        <v>High</v>
      </c>
      <c r="F2838" t="str">
        <v>High</v>
      </c>
      <c r="G2838" t="str">
        <f>INDEX(Risk_Matrix!$B$2:$D$4,MATCH(E2838,Risk_Matrix!$A$2:$A$4,0),MATCH(F2838,Risk_Matrix!$B$1:$D$1,0))</f>
        <v>High</v>
      </c>
      <c r="H2838" s="1">
        <v>46188</v>
      </c>
      <c r="I2838" t="str">
        <v>Open</v>
      </c>
      <c r="J2838" t="str">
        <v>Mitigation plan to be defined during site initiation visit</v>
      </c>
      <c r="K2838" t="str">
        <v>Regulatory Affairs Lead</v>
      </c>
      <c r="L2838">
        <f>IF(G2838="High",3,IF(G2838="Medium",2,1))</f>
        <v>3</v>
      </c>
    </row>
    <row r="2839">
      <c r="A2839" t="str">
        <v>R-02838</v>
      </c>
      <c r="B2839" t="str">
        <v>S-0473</v>
      </c>
      <c r="C2839" t="str">
        <v>Data Integrity</v>
      </c>
      <c r="D2839" t="str">
        <v>EDC query resolution time above sponsor benchmark historically</v>
      </c>
      <c r="E2839" t="str">
        <v>Medium</v>
      </c>
      <c r="F2839" t="str">
        <v>High</v>
      </c>
      <c r="G2839" t="str">
        <f>INDEX(Risk_Matrix!$B$2:$D$4,MATCH(E2839,Risk_Matrix!$A$2:$A$4,0),MATCH(F2839,Risk_Matrix!$B$1:$D$1,0))</f>
        <v>High</v>
      </c>
      <c r="H2839" s="1">
        <v>46191</v>
      </c>
      <c r="I2839" t="str">
        <v>Monitoring</v>
      </c>
      <c r="J2839" t="str">
        <v>Tracking indicator reviewed at each monitoring visit</v>
      </c>
      <c r="K2839" t="str">
        <v>Data Management Lead</v>
      </c>
      <c r="L2839">
        <f>IF(G2839="High",3,IF(G2839="Medium",2,1))</f>
        <v>3</v>
      </c>
    </row>
    <row r="2840">
      <c r="A2840" t="str">
        <v>R-02839</v>
      </c>
      <c r="B2840" t="str">
        <v>S-0474</v>
      </c>
      <c r="C2840" t="str">
        <v>Operational</v>
      </c>
      <c r="D2840" t="str">
        <v>Backup power/generator certification not yet confirmed</v>
      </c>
      <c r="E2840" t="str">
        <v>Low</v>
      </c>
      <c r="F2840" t="str">
        <v>Low</v>
      </c>
      <c r="G2840" t="str">
        <f>INDEX(Risk_Matrix!$B$2:$D$4,MATCH(E2840,Risk_Matrix!$A$2:$A$4,0),MATCH(F2840,Risk_Matrix!$B$1:$D$1,0))</f>
        <v>Low</v>
      </c>
      <c r="H2840" s="1">
        <v>46159</v>
      </c>
      <c r="I2840" t="str">
        <v>Mitigated</v>
      </c>
      <c r="J2840" t="str">
        <v>Mitigation actions completed; residual risk accepted</v>
      </c>
      <c r="K2840" t="str">
        <v>Clinical Ops Manager</v>
      </c>
      <c r="L2840">
        <f>IF(G2840="High",3,IF(G2840="Medium",2,1))</f>
        <v>1</v>
      </c>
    </row>
    <row r="2841">
      <c r="A2841" t="str">
        <v>R-02840</v>
      </c>
      <c r="B2841" t="str">
        <v>S-0474</v>
      </c>
      <c r="C2841" t="str">
        <v>Compliance</v>
      </c>
      <c r="D2841" t="str">
        <v>Prior regulatory inspection finding not yet fully closed out</v>
      </c>
      <c r="E2841" t="str">
        <v>Medium</v>
      </c>
      <c r="F2841" t="str">
        <v>Medium</v>
      </c>
      <c r="G2841" t="str">
        <f>INDEX(Risk_Matrix!$B$2:$D$4,MATCH(E2841,Risk_Matrix!$A$2:$A$4,0),MATCH(F2841,Risk_Matrix!$B$1:$D$1,0))</f>
        <v>Medium</v>
      </c>
      <c r="H2841" s="1">
        <v>46098</v>
      </c>
      <c r="I2841" t="str">
        <v>Monitoring</v>
      </c>
      <c r="J2841" t="str">
        <v>Under active monitoring; escalate if trend worsens</v>
      </c>
      <c r="K2841" t="str">
        <v>Regulatory Affairs Lead</v>
      </c>
      <c r="L2841">
        <f>IF(G2841="High",3,IF(G2841="Medium",2,1))</f>
        <v>2</v>
      </c>
    </row>
    <row r="2842">
      <c r="A2842" t="str">
        <v>R-02841</v>
      </c>
      <c r="B2842" t="str">
        <v>S-0474</v>
      </c>
      <c r="C2842" t="str">
        <v>Enrollment</v>
      </c>
      <c r="D2842" t="str">
        <v>Patient travel distance may affect long-term retention</v>
      </c>
      <c r="E2842" t="str">
        <v>High</v>
      </c>
      <c r="F2842" t="str">
        <v>High</v>
      </c>
      <c r="G2842" t="str">
        <f>INDEX(Risk_Matrix!$B$2:$D$4,MATCH(E2842,Risk_Matrix!$A$2:$A$4,0),MATCH(F2842,Risk_Matrix!$B$1:$D$1,0))</f>
        <v>High</v>
      </c>
      <c r="H2842" s="1">
        <v>46118</v>
      </c>
      <c r="I2842" t="str">
        <v>Closed</v>
      </c>
      <c r="J2842" t="str">
        <v>Resolved; no further action required</v>
      </c>
      <c r="K2842" t="str">
        <v>Study Start-Up Specialist</v>
      </c>
      <c r="L2842">
        <f>IF(G2842="High",3,IF(G2842="Medium",2,1))</f>
        <v>3</v>
      </c>
    </row>
    <row r="2843">
      <c r="A2843" t="str">
        <v>R-02842</v>
      </c>
      <c r="B2843" t="str">
        <v>S-0474</v>
      </c>
      <c r="C2843" t="str">
        <v>Competitive</v>
      </c>
      <c r="D2843" t="str">
        <v>Overlapping investigator commitments across concurrent trials</v>
      </c>
      <c r="E2843" t="str">
        <v>Medium</v>
      </c>
      <c r="F2843" t="str">
        <v>High</v>
      </c>
      <c r="G2843" t="str">
        <f>INDEX(Risk_Matrix!$B$2:$D$4,MATCH(E2843,Risk_Matrix!$A$2:$A$4,0),MATCH(F2843,Risk_Matrix!$B$1:$D$1,0))</f>
        <v>High</v>
      </c>
      <c r="H2843" s="1">
        <v>46231</v>
      </c>
      <c r="I2843" t="str">
        <v>Open</v>
      </c>
      <c r="J2843" t="str">
        <v>Action plan pending sponsor/site review</v>
      </c>
      <c r="K2843" t="str">
        <v>Clinical Ops Manager</v>
      </c>
      <c r="L2843">
        <f>IF(G2843="High",3,IF(G2843="Medium",2,1))</f>
        <v>3</v>
      </c>
    </row>
    <row r="2844">
      <c r="A2844" t="str">
        <v>R-02843</v>
      </c>
      <c r="B2844" t="str">
        <v>S-0474</v>
      </c>
      <c r="C2844" t="str">
        <v>Regulatory</v>
      </c>
      <c r="D2844" t="str">
        <v>Recent local regulatory policy change may affect approval timeline</v>
      </c>
      <c r="E2844" t="str">
        <v>Low</v>
      </c>
      <c r="F2844" t="str">
        <v>High</v>
      </c>
      <c r="G2844" t="str">
        <f>INDEX(Risk_Matrix!$B$2:$D$4,MATCH(E2844,Risk_Matrix!$A$2:$A$4,0),MATCH(F2844,Risk_Matrix!$B$1:$D$1,0))</f>
        <v>Medium</v>
      </c>
      <c r="H2844" s="1">
        <v>46169</v>
      </c>
      <c r="I2844" t="str">
        <v>Open</v>
      </c>
      <c r="J2844" t="str">
        <v>Mitigation plan to be defined during site initiation visit</v>
      </c>
      <c r="K2844" t="str">
        <v>Regulatory Affairs Lead</v>
      </c>
      <c r="L2844">
        <f>IF(G2844="High",3,IF(G2844="Medium",2,1))</f>
        <v>2</v>
      </c>
    </row>
    <row r="2845">
      <c r="A2845" t="str">
        <v>R-02844</v>
      </c>
      <c r="B2845" t="str">
        <v>S-0474</v>
      </c>
      <c r="C2845" t="str">
        <v>Data Integrity</v>
      </c>
      <c r="D2845" t="str">
        <v>Site is new to the sponsor's EDC platform, limited track record</v>
      </c>
      <c r="E2845" t="str">
        <v>Low</v>
      </c>
      <c r="F2845" t="str">
        <v>Low</v>
      </c>
      <c r="G2845" t="str">
        <f>INDEX(Risk_Matrix!$B$2:$D$4,MATCH(E2845,Risk_Matrix!$A$2:$A$4,0),MATCH(F2845,Risk_Matrix!$B$1:$D$1,0))</f>
        <v>Low</v>
      </c>
      <c r="H2845" s="1">
        <v>46204</v>
      </c>
      <c r="I2845" t="str">
        <v>Open</v>
      </c>
      <c r="J2845" t="str">
        <v>Mitigation plan to be defined during site initiation visit</v>
      </c>
      <c r="K2845" t="str">
        <v>Site Feasibility Lead</v>
      </c>
      <c r="L2845">
        <f>IF(G2845="High",3,IF(G2845="Medium",2,1))</f>
        <v>1</v>
      </c>
    </row>
    <row r="2846">
      <c r="A2846" t="str">
        <v>R-02845</v>
      </c>
      <c r="B2846" t="str">
        <v>S-0475</v>
      </c>
      <c r="C2846" t="str">
        <v>Operational</v>
      </c>
      <c r="D2846" t="str">
        <v>Nursing staff ratio below recommended threshold for trial volume</v>
      </c>
      <c r="E2846" t="str">
        <v>Low</v>
      </c>
      <c r="F2846" t="str">
        <v>Medium</v>
      </c>
      <c r="G2846" t="str">
        <f>INDEX(Risk_Matrix!$B$2:$D$4,MATCH(E2846,Risk_Matrix!$A$2:$A$4,0),MATCH(F2846,Risk_Matrix!$B$1:$D$1,0))</f>
        <v>Low</v>
      </c>
      <c r="H2846" s="1">
        <v>46193</v>
      </c>
      <c r="I2846" t="str">
        <v>Closed</v>
      </c>
      <c r="J2846" t="str">
        <v>Resolved; no further action required</v>
      </c>
      <c r="K2846" t="str">
        <v>Clinical Ops Manager</v>
      </c>
      <c r="L2846">
        <f>IF(G2846="High",3,IF(G2846="Medium",2,1))</f>
        <v>1</v>
      </c>
    </row>
    <row r="2847">
      <c r="A2847" t="str">
        <v>R-02846</v>
      </c>
      <c r="B2847" t="str">
        <v>S-0475</v>
      </c>
      <c r="C2847" t="str">
        <v>Compliance</v>
      </c>
      <c r="D2847" t="str">
        <v>Informed consent documentation gap flagged in last internal audit</v>
      </c>
      <c r="E2847" t="str">
        <v>Low</v>
      </c>
      <c r="F2847" t="str">
        <v>High</v>
      </c>
      <c r="G2847" t="str">
        <f>INDEX(Risk_Matrix!$B$2:$D$4,MATCH(E2847,Risk_Matrix!$A$2:$A$4,0),MATCH(F2847,Risk_Matrix!$B$1:$D$1,0))</f>
        <v>Medium</v>
      </c>
      <c r="H2847" s="1">
        <v>46201</v>
      </c>
      <c r="I2847" t="str">
        <v>Monitoring</v>
      </c>
      <c r="J2847" t="str">
        <v>Under active monitoring; escalate if trend worsens</v>
      </c>
      <c r="K2847" t="str">
        <v>Data Management Lead</v>
      </c>
      <c r="L2847">
        <f>IF(G2847="High",3,IF(G2847="Medium",2,1))</f>
        <v>2</v>
      </c>
    </row>
    <row r="2848">
      <c r="A2848" t="str">
        <v>R-02847</v>
      </c>
      <c r="B2848" t="str">
        <v>S-0475</v>
      </c>
      <c r="C2848" t="str">
        <v>Enrollment</v>
      </c>
      <c r="D2848" t="str">
        <v>Patient travel distance may affect long-term retention</v>
      </c>
      <c r="E2848" t="str">
        <v>Low</v>
      </c>
      <c r="F2848" t="str">
        <v>High</v>
      </c>
      <c r="G2848" t="str">
        <f>INDEX(Risk_Matrix!$B$2:$D$4,MATCH(E2848,Risk_Matrix!$A$2:$A$4,0),MATCH(F2848,Risk_Matrix!$B$1:$D$1,0))</f>
        <v>Medium</v>
      </c>
      <c r="H2848" s="1">
        <v>46058</v>
      </c>
      <c r="I2848" t="str">
        <v>Mitigated</v>
      </c>
      <c r="J2848" t="str">
        <v>Mitigation actions completed; residual risk accepted</v>
      </c>
      <c r="K2848" t="str">
        <v>Study Start-Up Specialist</v>
      </c>
      <c r="L2848">
        <f>IF(G2848="High",3,IF(G2848="Medium",2,1))</f>
        <v>2</v>
      </c>
    </row>
    <row r="2849">
      <c r="A2849" t="str">
        <v>R-02848</v>
      </c>
      <c r="B2849" t="str">
        <v>S-0475</v>
      </c>
      <c r="C2849" t="str">
        <v>Competitive</v>
      </c>
      <c r="D2849" t="str">
        <v>Shared patient pool with an adjacent high-volume site</v>
      </c>
      <c r="E2849" t="str">
        <v>Low</v>
      </c>
      <c r="F2849" t="str">
        <v>Medium</v>
      </c>
      <c r="G2849" t="str">
        <f>INDEX(Risk_Matrix!$B$2:$D$4,MATCH(E2849,Risk_Matrix!$A$2:$A$4,0),MATCH(F2849,Risk_Matrix!$B$1:$D$1,0))</f>
        <v>Low</v>
      </c>
      <c r="H2849" s="1">
        <v>46165</v>
      </c>
      <c r="I2849" t="str">
        <v>Mitigated</v>
      </c>
      <c r="J2849" t="str">
        <v>Mitigation actions completed; residual risk accepted</v>
      </c>
      <c r="K2849" t="str">
        <v>Clinical Ops Manager</v>
      </c>
      <c r="L2849">
        <f>IF(G2849="High",3,IF(G2849="Medium",2,1))</f>
        <v>1</v>
      </c>
    </row>
    <row r="2850">
      <c r="A2850" t="str">
        <v>R-02849</v>
      </c>
      <c r="B2850" t="str">
        <v>S-0475</v>
      </c>
      <c r="C2850" t="str">
        <v>Regulatory</v>
      </c>
      <c r="D2850" t="str">
        <v>Import/customs license renewal pending for investigational product</v>
      </c>
      <c r="E2850" t="str">
        <v>Medium</v>
      </c>
      <c r="F2850" t="str">
        <v>Low</v>
      </c>
      <c r="G2850" t="str">
        <f>INDEX(Risk_Matrix!$B$2:$D$4,MATCH(E2850,Risk_Matrix!$A$2:$A$4,0),MATCH(F2850,Risk_Matrix!$B$1:$D$1,0))</f>
        <v>Low</v>
      </c>
      <c r="H2850" s="1">
        <v>46172</v>
      </c>
      <c r="I2850" t="str">
        <v>Open</v>
      </c>
      <c r="J2850" t="str">
        <v>Action plan pending sponsor/site review</v>
      </c>
      <c r="K2850" t="str">
        <v>Study Start-Up Specialist</v>
      </c>
      <c r="L2850">
        <f>IF(G2850="High",3,IF(G2850="Medium",2,1))</f>
        <v>1</v>
      </c>
    </row>
    <row r="2851">
      <c r="A2851" t="str">
        <v>R-02850</v>
      </c>
      <c r="B2851" t="str">
        <v>S-0475</v>
      </c>
      <c r="C2851" t="str">
        <v>Data Integrity</v>
      </c>
      <c r="D2851" t="str">
        <v>EDC query resolution time above sponsor benchmark historically</v>
      </c>
      <c r="E2851" t="str">
        <v>High</v>
      </c>
      <c r="F2851" t="str">
        <v>Low</v>
      </c>
      <c r="G2851" t="str">
        <f>INDEX(Risk_Matrix!$B$2:$D$4,MATCH(E2851,Risk_Matrix!$A$2:$A$4,0),MATCH(F2851,Risk_Matrix!$B$1:$D$1,0))</f>
        <v>Medium</v>
      </c>
      <c r="H2851" s="1">
        <v>46178</v>
      </c>
      <c r="I2851" t="str">
        <v>Open</v>
      </c>
      <c r="J2851" t="str">
        <v>Mitigation plan to be defined during site initiation visit</v>
      </c>
      <c r="K2851" t="str">
        <v>Site Feasibility Lead</v>
      </c>
      <c r="L2851">
        <f>IF(G2851="High",3,IF(G2851="Medium",2,1))</f>
        <v>2</v>
      </c>
    </row>
    <row r="2852">
      <c r="A2852" t="str">
        <v>R-02851</v>
      </c>
      <c r="B2852" t="str">
        <v>S-0476</v>
      </c>
      <c r="C2852" t="str">
        <v>Operational</v>
      </c>
      <c r="D2852" t="str">
        <v>Clinical coordinator role currently open, may delay start-up</v>
      </c>
      <c r="E2852" t="str">
        <v>Low</v>
      </c>
      <c r="F2852" t="str">
        <v>High</v>
      </c>
      <c r="G2852" t="str">
        <f>INDEX(Risk_Matrix!$B$2:$D$4,MATCH(E2852,Risk_Matrix!$A$2:$A$4,0),MATCH(F2852,Risk_Matrix!$B$1:$D$1,0))</f>
        <v>Medium</v>
      </c>
      <c r="H2852" s="1">
        <v>46066</v>
      </c>
      <c r="I2852" t="str">
        <v>Monitoring</v>
      </c>
      <c r="J2852" t="str">
        <v>Tracking indicator reviewed at each monitoring visit</v>
      </c>
      <c r="K2852" t="str">
        <v>Site Feasibility Lead</v>
      </c>
      <c r="L2852">
        <f>IF(G2852="High",3,IF(G2852="Medium",2,1))</f>
        <v>2</v>
      </c>
    </row>
    <row r="2853">
      <c r="A2853" t="str">
        <v>R-02852</v>
      </c>
      <c r="B2853" t="str">
        <v>S-0476</v>
      </c>
      <c r="C2853" t="str">
        <v>Compliance</v>
      </c>
      <c r="D2853" t="str">
        <v>Informed consent documentation gap flagged in last internal audit</v>
      </c>
      <c r="E2853" t="str">
        <v>Low</v>
      </c>
      <c r="F2853" t="str">
        <v>Low</v>
      </c>
      <c r="G2853" t="str">
        <f>INDEX(Risk_Matrix!$B$2:$D$4,MATCH(E2853,Risk_Matrix!$A$2:$A$4,0),MATCH(F2853,Risk_Matrix!$B$1:$D$1,0))</f>
        <v>Low</v>
      </c>
      <c r="H2853" s="1">
        <v>46127</v>
      </c>
      <c r="I2853" t="str">
        <v>Monitoring</v>
      </c>
      <c r="J2853" t="str">
        <v>Tracking indicator reviewed at each monitoring visit</v>
      </c>
      <c r="K2853" t="str">
        <v>Regulatory Affairs Lead</v>
      </c>
      <c r="L2853">
        <f>IF(G2853="High",3,IF(G2853="Medium",2,1))</f>
        <v>1</v>
      </c>
    </row>
    <row r="2854">
      <c r="A2854" t="str">
        <v>R-02853</v>
      </c>
      <c r="B2854" t="str">
        <v>S-0476</v>
      </c>
      <c r="C2854" t="str">
        <v>Enrollment</v>
      </c>
      <c r="D2854" t="str">
        <v>Screen failure rate above regional average in past studies</v>
      </c>
      <c r="E2854" t="str">
        <v>Low</v>
      </c>
      <c r="F2854" t="str">
        <v>Low</v>
      </c>
      <c r="G2854" t="str">
        <f>INDEX(Risk_Matrix!$B$2:$D$4,MATCH(E2854,Risk_Matrix!$A$2:$A$4,0),MATCH(F2854,Risk_Matrix!$B$1:$D$1,0))</f>
        <v>Low</v>
      </c>
      <c r="H2854" s="1">
        <v>46195</v>
      </c>
      <c r="I2854" t="str">
        <v>Closed</v>
      </c>
      <c r="J2854" t="str">
        <v>Issue closed out following corrective action</v>
      </c>
      <c r="K2854" t="str">
        <v>Site Feasibility Lead</v>
      </c>
      <c r="L2854">
        <f>IF(G2854="High",3,IF(G2854="Medium",2,1))</f>
        <v>1</v>
      </c>
    </row>
    <row r="2855">
      <c r="A2855" t="str">
        <v>R-02854</v>
      </c>
      <c r="B2855" t="str">
        <v>S-0476</v>
      </c>
      <c r="C2855" t="str">
        <v>Competitive</v>
      </c>
      <c r="D2855" t="str">
        <v>One or more competing trials recruiting the same indication nearby</v>
      </c>
      <c r="E2855" t="str">
        <v>Medium</v>
      </c>
      <c r="F2855" t="str">
        <v>Medium</v>
      </c>
      <c r="G2855" t="str">
        <f>INDEX(Risk_Matrix!$B$2:$D$4,MATCH(E2855,Risk_Matrix!$A$2:$A$4,0),MATCH(F2855,Risk_Matrix!$B$1:$D$1,0))</f>
        <v>Medium</v>
      </c>
      <c r="H2855" s="1">
        <v>46213</v>
      </c>
      <c r="I2855" t="str">
        <v>Closed</v>
      </c>
      <c r="J2855" t="str">
        <v>Issue closed out following corrective action</v>
      </c>
      <c r="K2855" t="str">
        <v>Clinical Ops Manager</v>
      </c>
      <c r="L2855">
        <f>IF(G2855="High",3,IF(G2855="Medium",2,1))</f>
        <v>2</v>
      </c>
    </row>
    <row r="2856">
      <c r="A2856" t="str">
        <v>R-02855</v>
      </c>
      <c r="B2856" t="str">
        <v>S-0476</v>
      </c>
      <c r="C2856" t="str">
        <v>Regulatory</v>
      </c>
      <c r="D2856" t="str">
        <v>Recent local regulatory policy change may affect approval timeline</v>
      </c>
      <c r="E2856" t="str">
        <v>Medium</v>
      </c>
      <c r="F2856" t="str">
        <v>Medium</v>
      </c>
      <c r="G2856" t="str">
        <f>INDEX(Risk_Matrix!$B$2:$D$4,MATCH(E2856,Risk_Matrix!$A$2:$A$4,0),MATCH(F2856,Risk_Matrix!$B$1:$D$1,0))</f>
        <v>Medium</v>
      </c>
      <c r="H2856" s="1">
        <v>46216</v>
      </c>
      <c r="I2856" t="str">
        <v>Mitigated</v>
      </c>
      <c r="J2856" t="str">
        <v>Mitigation actions completed; residual risk accepted</v>
      </c>
      <c r="K2856" t="str">
        <v>Regulatory Affairs Lead</v>
      </c>
      <c r="L2856">
        <f>IF(G2856="High",3,IF(G2856="Medium",2,1))</f>
        <v>2</v>
      </c>
    </row>
    <row r="2857">
      <c r="A2857" t="str">
        <v>R-02856</v>
      </c>
      <c r="B2857" t="str">
        <v>S-0476</v>
      </c>
      <c r="C2857" t="str">
        <v>Data Integrity</v>
      </c>
      <c r="D2857" t="str">
        <v>EDC query resolution time above sponsor benchmark historically</v>
      </c>
      <c r="E2857" t="str">
        <v>Medium</v>
      </c>
      <c r="F2857" t="str">
        <v>Low</v>
      </c>
      <c r="G2857" t="str">
        <f>INDEX(Risk_Matrix!$B$2:$D$4,MATCH(E2857,Risk_Matrix!$A$2:$A$4,0),MATCH(F2857,Risk_Matrix!$B$1:$D$1,0))</f>
        <v>Low</v>
      </c>
      <c r="H2857" s="1">
        <v>46158</v>
      </c>
      <c r="I2857" t="str">
        <v>Open</v>
      </c>
      <c r="J2857" t="str">
        <v>Mitigation plan to be defined during site initiation visit</v>
      </c>
      <c r="K2857" t="str">
        <v>Site Feasibility Lead</v>
      </c>
      <c r="L2857">
        <f>IF(G2857="High",3,IF(G2857="Medium",2,1))</f>
        <v>1</v>
      </c>
    </row>
    <row r="2858">
      <c r="A2858" t="str">
        <v>R-02857</v>
      </c>
      <c r="B2858" t="str">
        <v>S-0477</v>
      </c>
      <c r="C2858" t="str">
        <v>Operational</v>
      </c>
      <c r="D2858" t="str">
        <v>Key equipment calibration/certification renewal pending</v>
      </c>
      <c r="E2858" t="str">
        <v>Low</v>
      </c>
      <c r="F2858" t="str">
        <v>Low</v>
      </c>
      <c r="G2858" t="str">
        <f>INDEX(Risk_Matrix!$B$2:$D$4,MATCH(E2858,Risk_Matrix!$A$2:$A$4,0),MATCH(F2858,Risk_Matrix!$B$1:$D$1,0))</f>
        <v>Low</v>
      </c>
      <c r="H2858" s="1">
        <v>46166</v>
      </c>
      <c r="I2858" t="str">
        <v>Closed</v>
      </c>
      <c r="J2858" t="str">
        <v>Issue closed out following corrective action</v>
      </c>
      <c r="K2858" t="str">
        <v>Site Feasibility Lead</v>
      </c>
      <c r="L2858">
        <f>IF(G2858="High",3,IF(G2858="Medium",2,1))</f>
        <v>1</v>
      </c>
    </row>
    <row r="2859">
      <c r="A2859" t="str">
        <v>R-02858</v>
      </c>
      <c r="B2859" t="str">
        <v>S-0477</v>
      </c>
      <c r="C2859" t="str">
        <v>Compliance</v>
      </c>
      <c r="D2859" t="str">
        <v>Prior regulatory inspection finding not yet fully closed out</v>
      </c>
      <c r="E2859" t="str">
        <v>High</v>
      </c>
      <c r="F2859" t="str">
        <v>Medium</v>
      </c>
      <c r="G2859" t="str">
        <f>INDEX(Risk_Matrix!$B$2:$D$4,MATCH(E2859,Risk_Matrix!$A$2:$A$4,0),MATCH(F2859,Risk_Matrix!$B$1:$D$1,0))</f>
        <v>High</v>
      </c>
      <c r="H2859" s="1">
        <v>46237</v>
      </c>
      <c r="I2859" t="str">
        <v>Open</v>
      </c>
      <c r="J2859" t="str">
        <v>Action plan pending sponsor/site review</v>
      </c>
      <c r="K2859" t="str">
        <v>Regulatory Affairs Lead</v>
      </c>
      <c r="L2859">
        <f>IF(G2859="High",3,IF(G2859="Medium",2,1))</f>
        <v>3</v>
      </c>
    </row>
    <row r="2860">
      <c r="A2860" t="str">
        <v>R-02859</v>
      </c>
      <c r="B2860" t="str">
        <v>S-0477</v>
      </c>
      <c r="C2860" t="str">
        <v>Enrollment</v>
      </c>
      <c r="D2860" t="str">
        <v>Screen failure rate above regional average in past studies</v>
      </c>
      <c r="E2860" t="str">
        <v>Medium</v>
      </c>
      <c r="F2860" t="str">
        <v>Medium</v>
      </c>
      <c r="G2860" t="str">
        <f>INDEX(Risk_Matrix!$B$2:$D$4,MATCH(E2860,Risk_Matrix!$A$2:$A$4,0),MATCH(F2860,Risk_Matrix!$B$1:$D$1,0))</f>
        <v>Medium</v>
      </c>
      <c r="H2860" s="1">
        <v>46220</v>
      </c>
      <c r="I2860" t="str">
        <v>Open</v>
      </c>
      <c r="J2860" t="str">
        <v>Action plan pending sponsor/site review</v>
      </c>
      <c r="K2860" t="str">
        <v>Study Start-Up Specialist</v>
      </c>
      <c r="L2860">
        <f>IF(G2860="High",3,IF(G2860="Medium",2,1))</f>
        <v>2</v>
      </c>
    </row>
    <row r="2861">
      <c r="A2861" t="str">
        <v>R-02860</v>
      </c>
      <c r="B2861" t="str">
        <v>S-0477</v>
      </c>
      <c r="C2861" t="str">
        <v>Competitive</v>
      </c>
      <c r="D2861" t="str">
        <v>Shared patient pool with an adjacent high-volume site</v>
      </c>
      <c r="E2861" t="str">
        <v>Medium</v>
      </c>
      <c r="F2861" t="str">
        <v>High</v>
      </c>
      <c r="G2861" t="str">
        <f>INDEX(Risk_Matrix!$B$2:$D$4,MATCH(E2861,Risk_Matrix!$A$2:$A$4,0),MATCH(F2861,Risk_Matrix!$B$1:$D$1,0))</f>
        <v>High</v>
      </c>
      <c r="H2861" s="1">
        <v>46207</v>
      </c>
      <c r="I2861" t="str">
        <v>Open</v>
      </c>
      <c r="J2861" t="str">
        <v>Action plan pending sponsor/site review</v>
      </c>
      <c r="K2861" t="str">
        <v>Clinical Ops Manager</v>
      </c>
      <c r="L2861">
        <f>IF(G2861="High",3,IF(G2861="Medium",2,1))</f>
        <v>3</v>
      </c>
    </row>
    <row r="2862">
      <c r="A2862" t="str">
        <v>R-02861</v>
      </c>
      <c r="B2862" t="str">
        <v>S-0477</v>
      </c>
      <c r="C2862" t="str">
        <v>Regulatory</v>
      </c>
      <c r="D2862" t="str">
        <v>Recent local regulatory policy change may affect approval timeline</v>
      </c>
      <c r="E2862" t="str">
        <v>High</v>
      </c>
      <c r="F2862" t="str">
        <v>Low</v>
      </c>
      <c r="G2862" t="str">
        <f>INDEX(Risk_Matrix!$B$2:$D$4,MATCH(E2862,Risk_Matrix!$A$2:$A$4,0),MATCH(F2862,Risk_Matrix!$B$1:$D$1,0))</f>
        <v>Medium</v>
      </c>
      <c r="H2862" s="1">
        <v>46095</v>
      </c>
      <c r="I2862" t="str">
        <v>Monitoring</v>
      </c>
      <c r="J2862" t="str">
        <v>Tracking indicator reviewed at each monitoring visit</v>
      </c>
      <c r="K2862" t="str">
        <v>Regulatory Affairs Lead</v>
      </c>
      <c r="L2862">
        <f>IF(G2862="High",3,IF(G2862="Medium",2,1))</f>
        <v>2</v>
      </c>
    </row>
    <row r="2863">
      <c r="A2863" t="str">
        <v>R-02862</v>
      </c>
      <c r="B2863" t="str">
        <v>S-0477</v>
      </c>
      <c r="C2863" t="str">
        <v>Data Integrity</v>
      </c>
      <c r="D2863" t="str">
        <v>Site is new to the sponsor's EDC platform, limited track record</v>
      </c>
      <c r="E2863" t="str">
        <v>High</v>
      </c>
      <c r="F2863" t="str">
        <v>Medium</v>
      </c>
      <c r="G2863" t="str">
        <f>INDEX(Risk_Matrix!$B$2:$D$4,MATCH(E2863,Risk_Matrix!$A$2:$A$4,0),MATCH(F2863,Risk_Matrix!$B$1:$D$1,0))</f>
        <v>High</v>
      </c>
      <c r="H2863" s="1">
        <v>46220</v>
      </c>
      <c r="I2863" t="str">
        <v>Closed</v>
      </c>
      <c r="J2863" t="str">
        <v>Resolved; no further action required</v>
      </c>
      <c r="K2863" t="str">
        <v>Data Management Lead</v>
      </c>
      <c r="L2863">
        <f>IF(G2863="High",3,IF(G2863="Medium",2,1))</f>
        <v>3</v>
      </c>
    </row>
    <row r="2864">
      <c r="A2864" t="str">
        <v>R-02863</v>
      </c>
      <c r="B2864" t="str">
        <v>S-0478</v>
      </c>
      <c r="C2864" t="str">
        <v>Operational</v>
      </c>
      <c r="D2864" t="str">
        <v>Clinical coordinator role currently open, may delay start-up</v>
      </c>
      <c r="E2864" t="str">
        <v>Low</v>
      </c>
      <c r="F2864" t="str">
        <v>Low</v>
      </c>
      <c r="G2864" t="str">
        <f>INDEX(Risk_Matrix!$B$2:$D$4,MATCH(E2864,Risk_Matrix!$A$2:$A$4,0),MATCH(F2864,Risk_Matrix!$B$1:$D$1,0))</f>
        <v>Low</v>
      </c>
      <c r="H2864" s="1">
        <v>46167</v>
      </c>
      <c r="I2864" t="str">
        <v>Open</v>
      </c>
      <c r="J2864" t="str">
        <v>Action plan pending sponsor/site review</v>
      </c>
      <c r="K2864" t="str">
        <v>Clinical Ops Manager</v>
      </c>
      <c r="L2864">
        <f>IF(G2864="High",3,IF(G2864="Medium",2,1))</f>
        <v>1</v>
      </c>
    </row>
    <row r="2865">
      <c r="A2865" t="str">
        <v>R-02864</v>
      </c>
      <c r="B2865" t="str">
        <v>S-0478</v>
      </c>
      <c r="C2865" t="str">
        <v>Compliance</v>
      </c>
      <c r="D2865" t="str">
        <v>Prior regulatory inspection finding not yet fully closed out</v>
      </c>
      <c r="E2865" t="str">
        <v>Medium</v>
      </c>
      <c r="F2865" t="str">
        <v>Low</v>
      </c>
      <c r="G2865" t="str">
        <f>INDEX(Risk_Matrix!$B$2:$D$4,MATCH(E2865,Risk_Matrix!$A$2:$A$4,0),MATCH(F2865,Risk_Matrix!$B$1:$D$1,0))</f>
        <v>Low</v>
      </c>
      <c r="H2865" s="1">
        <v>46187</v>
      </c>
      <c r="I2865" t="str">
        <v>Open</v>
      </c>
      <c r="J2865" t="str">
        <v>Action plan pending sponsor/site review</v>
      </c>
      <c r="K2865" t="str">
        <v>Regulatory Affairs Lead</v>
      </c>
      <c r="L2865">
        <f>IF(G2865="High",3,IF(G2865="Medium",2,1))</f>
        <v>1</v>
      </c>
    </row>
    <row r="2866">
      <c r="A2866" t="str">
        <v>R-02865</v>
      </c>
      <c r="B2866" t="str">
        <v>S-0478</v>
      </c>
      <c r="C2866" t="str">
        <v>Enrollment</v>
      </c>
      <c r="D2866" t="str">
        <v>Patient travel distance may affect long-term retention</v>
      </c>
      <c r="E2866" t="str">
        <v>High</v>
      </c>
      <c r="F2866" t="str">
        <v>Low</v>
      </c>
      <c r="G2866" t="str">
        <f>INDEX(Risk_Matrix!$B$2:$D$4,MATCH(E2866,Risk_Matrix!$A$2:$A$4,0),MATCH(F2866,Risk_Matrix!$B$1:$D$1,0))</f>
        <v>Medium</v>
      </c>
      <c r="H2866" s="1">
        <v>46224</v>
      </c>
      <c r="I2866" t="str">
        <v>Monitoring</v>
      </c>
      <c r="J2866" t="str">
        <v>Tracking indicator reviewed at each monitoring visit</v>
      </c>
      <c r="K2866" t="str">
        <v>Site Feasibility Lead</v>
      </c>
      <c r="L2866">
        <f>IF(G2866="High",3,IF(G2866="Medium",2,1))</f>
        <v>2</v>
      </c>
    </row>
    <row r="2867">
      <c r="A2867" t="str">
        <v>R-02866</v>
      </c>
      <c r="B2867" t="str">
        <v>S-0478</v>
      </c>
      <c r="C2867" t="str">
        <v>Competitive</v>
      </c>
      <c r="D2867" t="str">
        <v>Overlapping investigator commitments across concurrent trials</v>
      </c>
      <c r="E2867" t="str">
        <v>Medium</v>
      </c>
      <c r="F2867" t="str">
        <v>High</v>
      </c>
      <c r="G2867" t="str">
        <f>INDEX(Risk_Matrix!$B$2:$D$4,MATCH(E2867,Risk_Matrix!$A$2:$A$4,0),MATCH(F2867,Risk_Matrix!$B$1:$D$1,0))</f>
        <v>High</v>
      </c>
      <c r="H2867" s="1">
        <v>46176</v>
      </c>
      <c r="I2867" t="str">
        <v>Open</v>
      </c>
      <c r="J2867" t="str">
        <v>Action plan pending sponsor/site review</v>
      </c>
      <c r="K2867" t="str">
        <v>Clinical Ops Manager</v>
      </c>
      <c r="L2867">
        <f>IF(G2867="High",3,IF(G2867="Medium",2,1))</f>
        <v>3</v>
      </c>
    </row>
    <row r="2868">
      <c r="A2868" t="str">
        <v>R-02867</v>
      </c>
      <c r="B2868" t="str">
        <v>S-0478</v>
      </c>
      <c r="C2868" t="str">
        <v>Regulatory</v>
      </c>
      <c r="D2868" t="str">
        <v>Recent local regulatory policy change may affect approval timeline</v>
      </c>
      <c r="E2868" t="str">
        <v>Low</v>
      </c>
      <c r="F2868" t="str">
        <v>Low</v>
      </c>
      <c r="G2868" t="str">
        <f>INDEX(Risk_Matrix!$B$2:$D$4,MATCH(E2868,Risk_Matrix!$A$2:$A$4,0),MATCH(F2868,Risk_Matrix!$B$1:$D$1,0))</f>
        <v>Low</v>
      </c>
      <c r="H2868" s="1">
        <v>46131</v>
      </c>
      <c r="I2868" t="str">
        <v>Mitigated</v>
      </c>
      <c r="J2868" t="str">
        <v>Corrective action implemented; monitored at next visit</v>
      </c>
      <c r="K2868" t="str">
        <v>Regulatory Affairs Lead</v>
      </c>
      <c r="L2868">
        <f>IF(G2868="High",3,IF(G2868="Medium",2,1))</f>
        <v>1</v>
      </c>
    </row>
    <row r="2869">
      <c r="A2869" t="str">
        <v>R-02868</v>
      </c>
      <c r="B2869" t="str">
        <v>S-0478</v>
      </c>
      <c r="C2869" t="str">
        <v>Data Integrity</v>
      </c>
      <c r="D2869" t="str">
        <v>Site is new to the sponsor's EDC platform, limited track record</v>
      </c>
      <c r="E2869" t="str">
        <v>Low</v>
      </c>
      <c r="F2869" t="str">
        <v>Medium</v>
      </c>
      <c r="G2869" t="str">
        <f>INDEX(Risk_Matrix!$B$2:$D$4,MATCH(E2869,Risk_Matrix!$A$2:$A$4,0),MATCH(F2869,Risk_Matrix!$B$1:$D$1,0))</f>
        <v>Low</v>
      </c>
      <c r="H2869" s="1">
        <v>46152</v>
      </c>
      <c r="I2869" t="str">
        <v>Open</v>
      </c>
      <c r="J2869" t="str">
        <v>Action plan pending sponsor/site review</v>
      </c>
      <c r="K2869" t="str">
        <v>Data Management Lead</v>
      </c>
      <c r="L2869">
        <f>IF(G2869="High",3,IF(G2869="Medium",2,1))</f>
        <v>1</v>
      </c>
    </row>
    <row r="2870">
      <c r="A2870" t="str">
        <v>R-02869</v>
      </c>
      <c r="B2870" t="str">
        <v>S-0479</v>
      </c>
      <c r="C2870" t="str">
        <v>Operational</v>
      </c>
      <c r="D2870" t="str">
        <v>Backup power/generator certification not yet confirmed</v>
      </c>
      <c r="E2870" t="str">
        <v>Medium</v>
      </c>
      <c r="F2870" t="str">
        <v>Low</v>
      </c>
      <c r="G2870" t="str">
        <f>INDEX(Risk_Matrix!$B$2:$D$4,MATCH(E2870,Risk_Matrix!$A$2:$A$4,0),MATCH(F2870,Risk_Matrix!$B$1:$D$1,0))</f>
        <v>Low</v>
      </c>
      <c r="H2870" s="1">
        <v>46149</v>
      </c>
      <c r="I2870" t="str">
        <v>Monitoring</v>
      </c>
      <c r="J2870" t="str">
        <v>Under active monitoring; escalate if trend worsens</v>
      </c>
      <c r="K2870" t="str">
        <v>Clinical Ops Manager</v>
      </c>
      <c r="L2870">
        <f>IF(G2870="High",3,IF(G2870="Medium",2,1))</f>
        <v>1</v>
      </c>
    </row>
    <row r="2871">
      <c r="A2871" t="str">
        <v>R-02870</v>
      </c>
      <c r="B2871" t="str">
        <v>S-0479</v>
      </c>
      <c r="C2871" t="str">
        <v>Compliance</v>
      </c>
      <c r="D2871" t="str">
        <v>Prior regulatory inspection finding not yet fully closed out</v>
      </c>
      <c r="E2871" t="str">
        <v>Medium</v>
      </c>
      <c r="F2871" t="str">
        <v>High</v>
      </c>
      <c r="G2871" t="str">
        <f>INDEX(Risk_Matrix!$B$2:$D$4,MATCH(E2871,Risk_Matrix!$A$2:$A$4,0),MATCH(F2871,Risk_Matrix!$B$1:$D$1,0))</f>
        <v>High</v>
      </c>
      <c r="H2871" s="1">
        <v>46227</v>
      </c>
      <c r="I2871" t="str">
        <v>Open</v>
      </c>
      <c r="J2871" t="str">
        <v>Action plan pending sponsor/site review</v>
      </c>
      <c r="K2871" t="str">
        <v>Regulatory Affairs Lead</v>
      </c>
      <c r="L2871">
        <f>IF(G2871="High",3,IF(G2871="Medium",2,1))</f>
        <v>3</v>
      </c>
    </row>
    <row r="2872">
      <c r="A2872" t="str">
        <v>R-02871</v>
      </c>
      <c r="B2872" t="str">
        <v>S-0479</v>
      </c>
      <c r="C2872" t="str">
        <v>Enrollment</v>
      </c>
      <c r="D2872" t="str">
        <v>Historical seasonal enrollment slowdown observed at this site</v>
      </c>
      <c r="E2872" t="str">
        <v>Low</v>
      </c>
      <c r="F2872" t="str">
        <v>Low</v>
      </c>
      <c r="G2872" t="str">
        <f>INDEX(Risk_Matrix!$B$2:$D$4,MATCH(E2872,Risk_Matrix!$A$2:$A$4,0),MATCH(F2872,Risk_Matrix!$B$1:$D$1,0))</f>
        <v>Low</v>
      </c>
      <c r="H2872" s="1">
        <v>46170</v>
      </c>
      <c r="I2872" t="str">
        <v>Closed</v>
      </c>
      <c r="J2872" t="str">
        <v>Resolved; no further action required</v>
      </c>
      <c r="K2872" t="str">
        <v>Study Start-Up Specialist</v>
      </c>
      <c r="L2872">
        <f>IF(G2872="High",3,IF(G2872="Medium",2,1))</f>
        <v>1</v>
      </c>
    </row>
    <row r="2873">
      <c r="A2873" t="str">
        <v>R-02872</v>
      </c>
      <c r="B2873" t="str">
        <v>S-0479</v>
      </c>
      <c r="C2873" t="str">
        <v>Competitive</v>
      </c>
      <c r="D2873" t="str">
        <v>Overlapping investigator commitments across concurrent trials</v>
      </c>
      <c r="E2873" t="str">
        <v>Medium</v>
      </c>
      <c r="F2873" t="str">
        <v>Medium</v>
      </c>
      <c r="G2873" t="str">
        <f>INDEX(Risk_Matrix!$B$2:$D$4,MATCH(E2873,Risk_Matrix!$A$2:$A$4,0),MATCH(F2873,Risk_Matrix!$B$1:$D$1,0))</f>
        <v>Medium</v>
      </c>
      <c r="H2873" s="1">
        <v>46206</v>
      </c>
      <c r="I2873" t="str">
        <v>Monitoring</v>
      </c>
      <c r="J2873" t="str">
        <v>Under active monitoring; escalate if trend worsens</v>
      </c>
      <c r="K2873" t="str">
        <v>Clinical Ops Manager</v>
      </c>
      <c r="L2873">
        <f>IF(G2873="High",3,IF(G2873="Medium",2,1))</f>
        <v>2</v>
      </c>
    </row>
    <row r="2874">
      <c r="A2874" t="str">
        <v>R-02873</v>
      </c>
      <c r="B2874" t="str">
        <v>S-0479</v>
      </c>
      <c r="C2874" t="str">
        <v>Regulatory</v>
      </c>
      <c r="D2874" t="str">
        <v>Local ethics committee review queue longer than regional average</v>
      </c>
      <c r="E2874" t="str">
        <v>Medium</v>
      </c>
      <c r="F2874" t="str">
        <v>Medium</v>
      </c>
      <c r="G2874" t="str">
        <f>INDEX(Risk_Matrix!$B$2:$D$4,MATCH(E2874,Risk_Matrix!$A$2:$A$4,0),MATCH(F2874,Risk_Matrix!$B$1:$D$1,0))</f>
        <v>Medium</v>
      </c>
      <c r="H2874" s="1">
        <v>46196</v>
      </c>
      <c r="I2874" t="str">
        <v>Open</v>
      </c>
      <c r="J2874" t="str">
        <v>Mitigation plan to be defined during site initiation visit</v>
      </c>
      <c r="K2874" t="str">
        <v>Regulatory Affairs Lead</v>
      </c>
      <c r="L2874">
        <f>IF(G2874="High",3,IF(G2874="Medium",2,1))</f>
        <v>2</v>
      </c>
    </row>
    <row r="2875">
      <c r="A2875" t="str">
        <v>R-02874</v>
      </c>
      <c r="B2875" t="str">
        <v>S-0479</v>
      </c>
      <c r="C2875" t="str">
        <v>Data Integrity</v>
      </c>
      <c r="D2875" t="str">
        <v>Site is new to the sponsor's EDC platform, limited track record</v>
      </c>
      <c r="E2875" t="str">
        <v>Low</v>
      </c>
      <c r="F2875" t="str">
        <v>High</v>
      </c>
      <c r="G2875" t="str">
        <f>INDEX(Risk_Matrix!$B$2:$D$4,MATCH(E2875,Risk_Matrix!$A$2:$A$4,0),MATCH(F2875,Risk_Matrix!$B$1:$D$1,0))</f>
        <v>Medium</v>
      </c>
      <c r="H2875" s="1">
        <v>46175</v>
      </c>
      <c r="I2875" t="str">
        <v>Open</v>
      </c>
      <c r="J2875" t="str">
        <v>Mitigation plan to be defined during site initiation visit</v>
      </c>
      <c r="K2875" t="str">
        <v>Data Management Lead</v>
      </c>
      <c r="L2875">
        <f>IF(G2875="High",3,IF(G2875="Medium",2,1))</f>
        <v>2</v>
      </c>
    </row>
    <row r="2876">
      <c r="A2876" t="str">
        <v>R-02875</v>
      </c>
      <c r="B2876" t="str">
        <v>S-0480</v>
      </c>
      <c r="C2876" t="str">
        <v>Operational</v>
      </c>
      <c r="D2876" t="str">
        <v>Nursing staff ratio below recommended threshold for trial volume</v>
      </c>
      <c r="E2876" t="str">
        <v>Low</v>
      </c>
      <c r="F2876" t="str">
        <v>Low</v>
      </c>
      <c r="G2876" t="str">
        <f>INDEX(Risk_Matrix!$B$2:$D$4,MATCH(E2876,Risk_Matrix!$A$2:$A$4,0),MATCH(F2876,Risk_Matrix!$B$1:$D$1,0))</f>
        <v>Low</v>
      </c>
      <c r="H2876" s="1">
        <v>46106</v>
      </c>
      <c r="I2876" t="str">
        <v>Mitigated</v>
      </c>
      <c r="J2876" t="str">
        <v>Corrective action implemented; monitored at next visit</v>
      </c>
      <c r="K2876" t="str">
        <v>Clinical Ops Manager</v>
      </c>
      <c r="L2876">
        <f>IF(G2876="High",3,IF(G2876="Medium",2,1))</f>
        <v>1</v>
      </c>
    </row>
    <row r="2877">
      <c r="A2877" t="str">
        <v>R-02876</v>
      </c>
      <c r="B2877" t="str">
        <v>S-0480</v>
      </c>
      <c r="C2877" t="str">
        <v>Compliance</v>
      </c>
      <c r="D2877" t="str">
        <v>GCP refresher training overdue for part of site staff</v>
      </c>
      <c r="E2877" t="str">
        <v>High</v>
      </c>
      <c r="F2877" t="str">
        <v>High</v>
      </c>
      <c r="G2877" t="str">
        <f>INDEX(Risk_Matrix!$B$2:$D$4,MATCH(E2877,Risk_Matrix!$A$2:$A$4,0),MATCH(F2877,Risk_Matrix!$B$1:$D$1,0))</f>
        <v>High</v>
      </c>
      <c r="H2877" s="1">
        <v>46181</v>
      </c>
      <c r="I2877" t="str">
        <v>Mitigated</v>
      </c>
      <c r="J2877" t="str">
        <v>Mitigation actions completed; residual risk accepted</v>
      </c>
      <c r="K2877" t="str">
        <v>Regulatory Affairs Lead</v>
      </c>
      <c r="L2877">
        <f>IF(G2877="High",3,IF(G2877="Medium",2,1))</f>
        <v>3</v>
      </c>
    </row>
    <row r="2878">
      <c r="A2878" t="str">
        <v>R-02877</v>
      </c>
      <c r="B2878" t="str">
        <v>S-0480</v>
      </c>
      <c r="C2878" t="str">
        <v>Enrollment</v>
      </c>
      <c r="D2878" t="str">
        <v>Historical seasonal enrollment slowdown observed at this site</v>
      </c>
      <c r="E2878" t="str">
        <v>Low</v>
      </c>
      <c r="F2878" t="str">
        <v>Medium</v>
      </c>
      <c r="G2878" t="str">
        <f>INDEX(Risk_Matrix!$B$2:$D$4,MATCH(E2878,Risk_Matrix!$A$2:$A$4,0),MATCH(F2878,Risk_Matrix!$B$1:$D$1,0))</f>
        <v>Low</v>
      </c>
      <c r="H2878" s="1">
        <v>46135</v>
      </c>
      <c r="I2878" t="str">
        <v>Monitoring</v>
      </c>
      <c r="J2878" t="str">
        <v>Under active monitoring; escalate if trend worsens</v>
      </c>
      <c r="K2878" t="str">
        <v>Study Start-Up Specialist</v>
      </c>
      <c r="L2878">
        <f>IF(G2878="High",3,IF(G2878="Medium",2,1))</f>
        <v>1</v>
      </c>
    </row>
    <row r="2879">
      <c r="A2879" t="str">
        <v>R-02878</v>
      </c>
      <c r="B2879" t="str">
        <v>S-0480</v>
      </c>
      <c r="C2879" t="str">
        <v>Competitive</v>
      </c>
      <c r="D2879" t="str">
        <v>One or more competing trials recruiting the same indication nearby</v>
      </c>
      <c r="E2879" t="str">
        <v>Medium</v>
      </c>
      <c r="F2879" t="str">
        <v>High</v>
      </c>
      <c r="G2879" t="str">
        <f>INDEX(Risk_Matrix!$B$2:$D$4,MATCH(E2879,Risk_Matrix!$A$2:$A$4,0),MATCH(F2879,Risk_Matrix!$B$1:$D$1,0))</f>
        <v>High</v>
      </c>
      <c r="H2879" s="1">
        <v>46160</v>
      </c>
      <c r="I2879" t="str">
        <v>Open</v>
      </c>
      <c r="J2879" t="str">
        <v>Mitigation plan to be defined during site initiation visit</v>
      </c>
      <c r="K2879" t="str">
        <v>Clinical Ops Manager</v>
      </c>
      <c r="L2879">
        <f>IF(G2879="High",3,IF(G2879="Medium",2,1))</f>
        <v>3</v>
      </c>
    </row>
    <row r="2880">
      <c r="A2880" t="str">
        <v>R-02879</v>
      </c>
      <c r="B2880" t="str">
        <v>S-0480</v>
      </c>
      <c r="C2880" t="str">
        <v>Regulatory</v>
      </c>
      <c r="D2880" t="str">
        <v>Recent local regulatory policy change may affect approval timeline</v>
      </c>
      <c r="E2880" t="str">
        <v>Medium</v>
      </c>
      <c r="F2880" t="str">
        <v>Low</v>
      </c>
      <c r="G2880" t="str">
        <f>INDEX(Risk_Matrix!$B$2:$D$4,MATCH(E2880,Risk_Matrix!$A$2:$A$4,0),MATCH(F2880,Risk_Matrix!$B$1:$D$1,0))</f>
        <v>Low</v>
      </c>
      <c r="H2880" s="1">
        <v>46132</v>
      </c>
      <c r="I2880" t="str">
        <v>Monitoring</v>
      </c>
      <c r="J2880" t="str">
        <v>Under active monitoring; escalate if trend worsens</v>
      </c>
      <c r="K2880" t="str">
        <v>Study Start-Up Specialist</v>
      </c>
      <c r="L2880">
        <f>IF(G2880="High",3,IF(G2880="Medium",2,1))</f>
        <v>1</v>
      </c>
    </row>
    <row r="2881">
      <c r="A2881" t="str">
        <v>R-02880</v>
      </c>
      <c r="B2881" t="str">
        <v>S-0480</v>
      </c>
      <c r="C2881" t="str">
        <v>Data Integrity</v>
      </c>
      <c r="D2881" t="str">
        <v>EDC query resolution time above sponsor benchmark historically</v>
      </c>
      <c r="E2881" t="str">
        <v>Medium</v>
      </c>
      <c r="F2881" t="str">
        <v>High</v>
      </c>
      <c r="G2881" t="str">
        <f>INDEX(Risk_Matrix!$B$2:$D$4,MATCH(E2881,Risk_Matrix!$A$2:$A$4,0),MATCH(F2881,Risk_Matrix!$B$1:$D$1,0))</f>
        <v>High</v>
      </c>
      <c r="H2881" s="1">
        <v>46121</v>
      </c>
      <c r="I2881" t="str">
        <v>Mitigated</v>
      </c>
      <c r="J2881" t="str">
        <v>Mitigation actions completed; residual risk accepted</v>
      </c>
      <c r="K2881" t="str">
        <v>Data Management Lead</v>
      </c>
      <c r="L2881">
        <f>IF(G2881="High",3,IF(G2881="Medium",2,1))</f>
        <v>3</v>
      </c>
    </row>
    <row r="2882">
      <c r="A2882" t="str">
        <v>R-02881</v>
      </c>
      <c r="B2882" t="str">
        <v>S-0481</v>
      </c>
      <c r="C2882" t="str">
        <v>Operational</v>
      </c>
      <c r="D2882" t="str">
        <v>Clinical coordinator role currently open, may delay start-up</v>
      </c>
      <c r="E2882" t="str">
        <v>Low</v>
      </c>
      <c r="F2882" t="str">
        <v>Low</v>
      </c>
      <c r="G2882" t="str">
        <f>INDEX(Risk_Matrix!$B$2:$D$4,MATCH(E2882,Risk_Matrix!$A$2:$A$4,0),MATCH(F2882,Risk_Matrix!$B$1:$D$1,0))</f>
        <v>Low</v>
      </c>
      <c r="H2882" s="1">
        <v>46068</v>
      </c>
      <c r="I2882" t="str">
        <v>Monitoring</v>
      </c>
      <c r="J2882" t="str">
        <v>Under active monitoring; escalate if trend worsens</v>
      </c>
      <c r="K2882" t="str">
        <v>Clinical Ops Manager</v>
      </c>
      <c r="L2882">
        <f>IF(G2882="High",3,IF(G2882="Medium",2,1))</f>
        <v>1</v>
      </c>
    </row>
    <row r="2883">
      <c r="A2883" t="str">
        <v>R-02882</v>
      </c>
      <c r="B2883" t="str">
        <v>S-0481</v>
      </c>
      <c r="C2883" t="str">
        <v>Compliance</v>
      </c>
      <c r="D2883" t="str">
        <v>Minor protocol deviation noted in a prior trial at this site</v>
      </c>
      <c r="E2883" t="str">
        <v>High</v>
      </c>
      <c r="F2883" t="str">
        <v>Low</v>
      </c>
      <c r="G2883" t="str">
        <f>INDEX(Risk_Matrix!$B$2:$D$4,MATCH(E2883,Risk_Matrix!$A$2:$A$4,0),MATCH(F2883,Risk_Matrix!$B$1:$D$1,0))</f>
        <v>Medium</v>
      </c>
      <c r="H2883" s="1">
        <v>46237</v>
      </c>
      <c r="I2883" t="str">
        <v>Open</v>
      </c>
      <c r="J2883" t="str">
        <v>Mitigation plan to be defined during site initiation visit</v>
      </c>
      <c r="K2883" t="str">
        <v>Regulatory Affairs Lead</v>
      </c>
      <c r="L2883">
        <f>IF(G2883="High",3,IF(G2883="Medium",2,1))</f>
        <v>2</v>
      </c>
    </row>
    <row r="2884">
      <c r="A2884" t="str">
        <v>R-02883</v>
      </c>
      <c r="B2884" t="str">
        <v>S-0481</v>
      </c>
      <c r="C2884" t="str">
        <v>Enrollment</v>
      </c>
      <c r="D2884" t="str">
        <v>Patient travel distance may affect long-term retention</v>
      </c>
      <c r="E2884" t="str">
        <v>High</v>
      </c>
      <c r="F2884" t="str">
        <v>Low</v>
      </c>
      <c r="G2884" t="str">
        <f>INDEX(Risk_Matrix!$B$2:$D$4,MATCH(E2884,Risk_Matrix!$A$2:$A$4,0),MATCH(F2884,Risk_Matrix!$B$1:$D$1,0))</f>
        <v>Medium</v>
      </c>
      <c r="H2884" s="1">
        <v>46132</v>
      </c>
      <c r="I2884" t="str">
        <v>Monitoring</v>
      </c>
      <c r="J2884" t="str">
        <v>Under active monitoring; escalate if trend worsens</v>
      </c>
      <c r="K2884" t="str">
        <v>Site Feasibility Lead</v>
      </c>
      <c r="L2884">
        <f>IF(G2884="High",3,IF(G2884="Medium",2,1))</f>
        <v>2</v>
      </c>
    </row>
    <row r="2885">
      <c r="A2885" t="str">
        <v>R-02884</v>
      </c>
      <c r="B2885" t="str">
        <v>S-0481</v>
      </c>
      <c r="C2885" t="str">
        <v>Competitive</v>
      </c>
      <c r="D2885" t="str">
        <v>One or more competing trials recruiting the same indication nearby</v>
      </c>
      <c r="E2885" t="str">
        <v>High</v>
      </c>
      <c r="F2885" t="str">
        <v>High</v>
      </c>
      <c r="G2885" t="str">
        <f>INDEX(Risk_Matrix!$B$2:$D$4,MATCH(E2885,Risk_Matrix!$A$2:$A$4,0),MATCH(F2885,Risk_Matrix!$B$1:$D$1,0))</f>
        <v>High</v>
      </c>
      <c r="H2885" s="1">
        <v>46153</v>
      </c>
      <c r="I2885" t="str">
        <v>Monitoring</v>
      </c>
      <c r="J2885" t="str">
        <v>Tracking indicator reviewed at each monitoring visit</v>
      </c>
      <c r="K2885" t="str">
        <v>Regulatory Affairs Lead</v>
      </c>
      <c r="L2885">
        <f>IF(G2885="High",3,IF(G2885="Medium",2,1))</f>
        <v>3</v>
      </c>
    </row>
    <row r="2886">
      <c r="A2886" t="str">
        <v>R-02885</v>
      </c>
      <c r="B2886" t="str">
        <v>S-0481</v>
      </c>
      <c r="C2886" t="str">
        <v>Regulatory</v>
      </c>
      <c r="D2886" t="str">
        <v>Recent local regulatory policy change may affect approval timeline</v>
      </c>
      <c r="E2886" t="str">
        <v>Low</v>
      </c>
      <c r="F2886" t="str">
        <v>Medium</v>
      </c>
      <c r="G2886" t="str">
        <f>INDEX(Risk_Matrix!$B$2:$D$4,MATCH(E2886,Risk_Matrix!$A$2:$A$4,0),MATCH(F2886,Risk_Matrix!$B$1:$D$1,0))</f>
        <v>Low</v>
      </c>
      <c r="H2886" s="1">
        <v>46180</v>
      </c>
      <c r="I2886" t="str">
        <v>Open</v>
      </c>
      <c r="J2886" t="str">
        <v>Mitigation plan to be defined during site initiation visit</v>
      </c>
      <c r="K2886" t="str">
        <v>Regulatory Affairs Lead</v>
      </c>
      <c r="L2886">
        <f>IF(G2886="High",3,IF(G2886="Medium",2,1))</f>
        <v>1</v>
      </c>
    </row>
    <row r="2887">
      <c r="A2887" t="str">
        <v>R-02886</v>
      </c>
      <c r="B2887" t="str">
        <v>S-0481</v>
      </c>
      <c r="C2887" t="str">
        <v>Data Integrity</v>
      </c>
      <c r="D2887" t="str">
        <v>EDC query resolution time above sponsor benchmark historically</v>
      </c>
      <c r="E2887" t="str">
        <v>Low</v>
      </c>
      <c r="F2887" t="str">
        <v>Medium</v>
      </c>
      <c r="G2887" t="str">
        <f>INDEX(Risk_Matrix!$B$2:$D$4,MATCH(E2887,Risk_Matrix!$A$2:$A$4,0),MATCH(F2887,Risk_Matrix!$B$1:$D$1,0))</f>
        <v>Low</v>
      </c>
      <c r="H2887" s="1">
        <v>46208</v>
      </c>
      <c r="I2887" t="str">
        <v>Monitoring</v>
      </c>
      <c r="J2887" t="str">
        <v>Under active monitoring; escalate if trend worsens</v>
      </c>
      <c r="K2887" t="str">
        <v>Data Management Lead</v>
      </c>
      <c r="L2887">
        <f>IF(G2887="High",3,IF(G2887="Medium",2,1))</f>
        <v>1</v>
      </c>
    </row>
    <row r="2888">
      <c r="A2888" t="str">
        <v>R-02887</v>
      </c>
      <c r="B2888" t="str">
        <v>S-0482</v>
      </c>
      <c r="C2888" t="str">
        <v>Operational</v>
      </c>
      <c r="D2888" t="str">
        <v>Key equipment calibration/certification renewal pending</v>
      </c>
      <c r="E2888" t="str">
        <v>Low</v>
      </c>
      <c r="F2888" t="str">
        <v>Low</v>
      </c>
      <c r="G2888" t="str">
        <f>INDEX(Risk_Matrix!$B$2:$D$4,MATCH(E2888,Risk_Matrix!$A$2:$A$4,0),MATCH(F2888,Risk_Matrix!$B$1:$D$1,0))</f>
        <v>Low</v>
      </c>
      <c r="H2888" s="1">
        <v>46186</v>
      </c>
      <c r="I2888" t="str">
        <v>Monitoring</v>
      </c>
      <c r="J2888" t="str">
        <v>Under active monitoring; escalate if trend worsens</v>
      </c>
      <c r="K2888" t="str">
        <v>Clinical Ops Manager</v>
      </c>
      <c r="L2888">
        <f>IF(G2888="High",3,IF(G2888="Medium",2,1))</f>
        <v>1</v>
      </c>
    </row>
    <row r="2889">
      <c r="A2889" t="str">
        <v>R-02888</v>
      </c>
      <c r="B2889" t="str">
        <v>S-0482</v>
      </c>
      <c r="C2889" t="str">
        <v>Compliance</v>
      </c>
      <c r="D2889" t="str">
        <v>Prior regulatory inspection finding not yet fully closed out</v>
      </c>
      <c r="E2889" t="str">
        <v>Low</v>
      </c>
      <c r="F2889" t="str">
        <v>Low</v>
      </c>
      <c r="G2889" t="str">
        <f>INDEX(Risk_Matrix!$B$2:$D$4,MATCH(E2889,Risk_Matrix!$A$2:$A$4,0),MATCH(F2889,Risk_Matrix!$B$1:$D$1,0))</f>
        <v>Low</v>
      </c>
      <c r="H2889" s="1">
        <v>46218</v>
      </c>
      <c r="I2889" t="str">
        <v>Closed</v>
      </c>
      <c r="J2889" t="str">
        <v>Resolved; no further action required</v>
      </c>
      <c r="K2889" t="str">
        <v>Regulatory Affairs Lead</v>
      </c>
      <c r="L2889">
        <f>IF(G2889="High",3,IF(G2889="Medium",2,1))</f>
        <v>1</v>
      </c>
    </row>
    <row r="2890">
      <c r="A2890" t="str">
        <v>R-02889</v>
      </c>
      <c r="B2890" t="str">
        <v>S-0482</v>
      </c>
      <c r="C2890" t="str">
        <v>Enrollment</v>
      </c>
      <c r="D2890" t="str">
        <v>Referral pipeline narrower than target eligible population</v>
      </c>
      <c r="E2890" t="str">
        <v>Medium</v>
      </c>
      <c r="F2890" t="str">
        <v>High</v>
      </c>
      <c r="G2890" t="str">
        <f>INDEX(Risk_Matrix!$B$2:$D$4,MATCH(E2890,Risk_Matrix!$A$2:$A$4,0),MATCH(F2890,Risk_Matrix!$B$1:$D$1,0))</f>
        <v>High</v>
      </c>
      <c r="H2890" s="1">
        <v>46064</v>
      </c>
      <c r="I2890" t="str">
        <v>Monitoring</v>
      </c>
      <c r="J2890" t="str">
        <v>Tracking indicator reviewed at each monitoring visit</v>
      </c>
      <c r="K2890" t="str">
        <v>Site Feasibility Lead</v>
      </c>
      <c r="L2890">
        <f>IF(G2890="High",3,IF(G2890="Medium",2,1))</f>
        <v>3</v>
      </c>
    </row>
    <row r="2891">
      <c r="A2891" t="str">
        <v>R-02890</v>
      </c>
      <c r="B2891" t="str">
        <v>S-0482</v>
      </c>
      <c r="C2891" t="str">
        <v>Competitive</v>
      </c>
      <c r="D2891" t="str">
        <v>One or more competing trials recruiting the same indication nearby</v>
      </c>
      <c r="E2891" t="str">
        <v>Medium</v>
      </c>
      <c r="F2891" t="str">
        <v>Low</v>
      </c>
      <c r="G2891" t="str">
        <f>INDEX(Risk_Matrix!$B$2:$D$4,MATCH(E2891,Risk_Matrix!$A$2:$A$4,0),MATCH(F2891,Risk_Matrix!$B$1:$D$1,0))</f>
        <v>Low</v>
      </c>
      <c r="H2891" s="1">
        <v>46149</v>
      </c>
      <c r="I2891" t="str">
        <v>Closed</v>
      </c>
      <c r="J2891" t="str">
        <v>Issue closed out following corrective action</v>
      </c>
      <c r="K2891" t="str">
        <v>Clinical Ops Manager</v>
      </c>
      <c r="L2891">
        <f>IF(G2891="High",3,IF(G2891="Medium",2,1))</f>
        <v>1</v>
      </c>
    </row>
    <row r="2892">
      <c r="A2892" t="str">
        <v>R-02891</v>
      </c>
      <c r="B2892" t="str">
        <v>S-0482</v>
      </c>
      <c r="C2892" t="str">
        <v>Regulatory</v>
      </c>
      <c r="D2892" t="str">
        <v>Recent local regulatory policy change may affect approval timeline</v>
      </c>
      <c r="E2892" t="str">
        <v>Medium</v>
      </c>
      <c r="F2892" t="str">
        <v>Low</v>
      </c>
      <c r="G2892" t="str">
        <f>INDEX(Risk_Matrix!$B$2:$D$4,MATCH(E2892,Risk_Matrix!$A$2:$A$4,0),MATCH(F2892,Risk_Matrix!$B$1:$D$1,0))</f>
        <v>Low</v>
      </c>
      <c r="H2892" s="1">
        <v>46235</v>
      </c>
      <c r="I2892" t="str">
        <v>Open</v>
      </c>
      <c r="J2892" t="str">
        <v>Action plan pending sponsor/site review</v>
      </c>
      <c r="K2892" t="str">
        <v>Regulatory Affairs Lead</v>
      </c>
      <c r="L2892">
        <f>IF(G2892="High",3,IF(G2892="Medium",2,1))</f>
        <v>1</v>
      </c>
    </row>
    <row r="2893">
      <c r="A2893" t="str">
        <v>R-02892</v>
      </c>
      <c r="B2893" t="str">
        <v>S-0482</v>
      </c>
      <c r="C2893" t="str">
        <v>Data Integrity</v>
      </c>
      <c r="D2893" t="str">
        <v>Site is new to the sponsor's EDC platform, limited track record</v>
      </c>
      <c r="E2893" t="str">
        <v>Medium</v>
      </c>
      <c r="F2893" t="str">
        <v>High</v>
      </c>
      <c r="G2893" t="str">
        <f>INDEX(Risk_Matrix!$B$2:$D$4,MATCH(E2893,Risk_Matrix!$A$2:$A$4,0),MATCH(F2893,Risk_Matrix!$B$1:$D$1,0))</f>
        <v>High</v>
      </c>
      <c r="H2893" s="1">
        <v>46193</v>
      </c>
      <c r="I2893" t="str">
        <v>Open</v>
      </c>
      <c r="J2893" t="str">
        <v>Action plan pending sponsor/site review</v>
      </c>
      <c r="K2893" t="str">
        <v>Data Management Lead</v>
      </c>
      <c r="L2893">
        <f>IF(G2893="High",3,IF(G2893="Medium",2,1))</f>
        <v>3</v>
      </c>
    </row>
    <row r="2894">
      <c r="A2894" t="str">
        <v>R-02893</v>
      </c>
      <c r="B2894" t="str">
        <v>S-0483</v>
      </c>
      <c r="C2894" t="str">
        <v>Operational</v>
      </c>
      <c r="D2894" t="str">
        <v>Clinical coordinator role currently open, may delay start-up</v>
      </c>
      <c r="E2894" t="str">
        <v>Low</v>
      </c>
      <c r="F2894" t="str">
        <v>Low</v>
      </c>
      <c r="G2894" t="str">
        <f>INDEX(Risk_Matrix!$B$2:$D$4,MATCH(E2894,Risk_Matrix!$A$2:$A$4,0),MATCH(F2894,Risk_Matrix!$B$1:$D$1,0))</f>
        <v>Low</v>
      </c>
      <c r="H2894" s="1">
        <v>46146</v>
      </c>
      <c r="I2894" t="str">
        <v>Monitoring</v>
      </c>
      <c r="J2894" t="str">
        <v>Tracking indicator reviewed at each monitoring visit</v>
      </c>
      <c r="K2894" t="str">
        <v>Site Feasibility Lead</v>
      </c>
      <c r="L2894">
        <f>IF(G2894="High",3,IF(G2894="Medium",2,1))</f>
        <v>1</v>
      </c>
    </row>
    <row r="2895">
      <c r="A2895" t="str">
        <v>R-02894</v>
      </c>
      <c r="B2895" t="str">
        <v>S-0483</v>
      </c>
      <c r="C2895" t="str">
        <v>Compliance</v>
      </c>
      <c r="D2895" t="str">
        <v>GCP refresher training overdue for part of site staff</v>
      </c>
      <c r="E2895" t="str">
        <v>Low</v>
      </c>
      <c r="F2895" t="str">
        <v>Low</v>
      </c>
      <c r="G2895" t="str">
        <f>INDEX(Risk_Matrix!$B$2:$D$4,MATCH(E2895,Risk_Matrix!$A$2:$A$4,0),MATCH(F2895,Risk_Matrix!$B$1:$D$1,0))</f>
        <v>Low</v>
      </c>
      <c r="H2895" s="1">
        <v>46195</v>
      </c>
      <c r="I2895" t="str">
        <v>Closed</v>
      </c>
      <c r="J2895" t="str">
        <v>Issue closed out following corrective action</v>
      </c>
      <c r="K2895" t="str">
        <v>Regulatory Affairs Lead</v>
      </c>
      <c r="L2895">
        <f>IF(G2895="High",3,IF(G2895="Medium",2,1))</f>
        <v>1</v>
      </c>
    </row>
    <row r="2896">
      <c r="A2896" t="str">
        <v>R-02895</v>
      </c>
      <c r="B2896" t="str">
        <v>S-0483</v>
      </c>
      <c r="C2896" t="str">
        <v>Enrollment</v>
      </c>
      <c r="D2896" t="str">
        <v>Historical seasonal enrollment slowdown observed at this site</v>
      </c>
      <c r="E2896" t="str">
        <v>Medium</v>
      </c>
      <c r="F2896" t="str">
        <v>Low</v>
      </c>
      <c r="G2896" t="str">
        <f>INDEX(Risk_Matrix!$B$2:$D$4,MATCH(E2896,Risk_Matrix!$A$2:$A$4,0),MATCH(F2896,Risk_Matrix!$B$1:$D$1,0))</f>
        <v>Low</v>
      </c>
      <c r="H2896" s="1">
        <v>46085</v>
      </c>
      <c r="I2896" t="str">
        <v>Closed</v>
      </c>
      <c r="J2896" t="str">
        <v>Issue closed out following corrective action</v>
      </c>
      <c r="K2896" t="str">
        <v>Study Start-Up Specialist</v>
      </c>
      <c r="L2896">
        <f>IF(G2896="High",3,IF(G2896="Medium",2,1))</f>
        <v>1</v>
      </c>
    </row>
    <row r="2897">
      <c r="A2897" t="str">
        <v>R-02896</v>
      </c>
      <c r="B2897" t="str">
        <v>S-0483</v>
      </c>
      <c r="C2897" t="str">
        <v>Competitive</v>
      </c>
      <c r="D2897" t="str">
        <v>Shared patient pool with an adjacent high-volume site</v>
      </c>
      <c r="E2897" t="str">
        <v>Low</v>
      </c>
      <c r="F2897" t="str">
        <v>Low</v>
      </c>
      <c r="G2897" t="str">
        <f>INDEX(Risk_Matrix!$B$2:$D$4,MATCH(E2897,Risk_Matrix!$A$2:$A$4,0),MATCH(F2897,Risk_Matrix!$B$1:$D$1,0))</f>
        <v>Low</v>
      </c>
      <c r="H2897" s="1">
        <v>46144</v>
      </c>
      <c r="I2897" t="str">
        <v>Closed</v>
      </c>
      <c r="J2897" t="str">
        <v>Resolved; no further action required</v>
      </c>
      <c r="K2897" t="str">
        <v>Clinical Ops Manager</v>
      </c>
      <c r="L2897">
        <f>IF(G2897="High",3,IF(G2897="Medium",2,1))</f>
        <v>1</v>
      </c>
    </row>
    <row r="2898">
      <c r="A2898" t="str">
        <v>R-02897</v>
      </c>
      <c r="B2898" t="str">
        <v>S-0483</v>
      </c>
      <c r="C2898" t="str">
        <v>Regulatory</v>
      </c>
      <c r="D2898" t="str">
        <v>Recent local regulatory policy change may affect approval timeline</v>
      </c>
      <c r="E2898" t="str">
        <v>Medium</v>
      </c>
      <c r="F2898" t="str">
        <v>High</v>
      </c>
      <c r="G2898" t="str">
        <f>INDEX(Risk_Matrix!$B$2:$D$4,MATCH(E2898,Risk_Matrix!$A$2:$A$4,0),MATCH(F2898,Risk_Matrix!$B$1:$D$1,0))</f>
        <v>High</v>
      </c>
      <c r="H2898" s="1">
        <v>46156</v>
      </c>
      <c r="I2898" t="str">
        <v>Open</v>
      </c>
      <c r="J2898" t="str">
        <v>Mitigation plan to be defined during site initiation visit</v>
      </c>
      <c r="K2898" t="str">
        <v>Regulatory Affairs Lead</v>
      </c>
      <c r="L2898">
        <f>IF(G2898="High",3,IF(G2898="Medium",2,1))</f>
        <v>3</v>
      </c>
    </row>
    <row r="2899">
      <c r="A2899" t="str">
        <v>R-02898</v>
      </c>
      <c r="B2899" t="str">
        <v>S-0483</v>
      </c>
      <c r="C2899" t="str">
        <v>Data Integrity</v>
      </c>
      <c r="D2899" t="str">
        <v>Site is new to the sponsor's EDC platform, limited track record</v>
      </c>
      <c r="E2899" t="str">
        <v>Low</v>
      </c>
      <c r="F2899" t="str">
        <v>Low</v>
      </c>
      <c r="G2899" t="str">
        <f>INDEX(Risk_Matrix!$B$2:$D$4,MATCH(E2899,Risk_Matrix!$A$2:$A$4,0),MATCH(F2899,Risk_Matrix!$B$1:$D$1,0))</f>
        <v>Low</v>
      </c>
      <c r="H2899" s="1">
        <v>46212</v>
      </c>
      <c r="I2899" t="str">
        <v>Mitigated</v>
      </c>
      <c r="J2899" t="str">
        <v>Mitigation actions completed; residual risk accepted</v>
      </c>
      <c r="K2899" t="str">
        <v>Data Management Lead</v>
      </c>
      <c r="L2899">
        <f>IF(G2899="High",3,IF(G2899="Medium",2,1))</f>
        <v>1</v>
      </c>
    </row>
    <row r="2900">
      <c r="A2900" t="str">
        <v>R-02899</v>
      </c>
      <c r="B2900" t="str">
        <v>S-0484</v>
      </c>
      <c r="C2900" t="str">
        <v>Operational</v>
      </c>
      <c r="D2900" t="str">
        <v>Nursing staff ratio below recommended threshold for trial volume</v>
      </c>
      <c r="E2900" t="str">
        <v>High</v>
      </c>
      <c r="F2900" t="str">
        <v>Medium</v>
      </c>
      <c r="G2900" t="str">
        <f>INDEX(Risk_Matrix!$B$2:$D$4,MATCH(E2900,Risk_Matrix!$A$2:$A$4,0),MATCH(F2900,Risk_Matrix!$B$1:$D$1,0))</f>
        <v>High</v>
      </c>
      <c r="H2900" s="1">
        <v>46234</v>
      </c>
      <c r="I2900" t="str">
        <v>Open</v>
      </c>
      <c r="J2900" t="str">
        <v>Action plan pending sponsor/site review</v>
      </c>
      <c r="K2900" t="str">
        <v>Site Feasibility Lead</v>
      </c>
      <c r="L2900">
        <f>IF(G2900="High",3,IF(G2900="Medium",2,1))</f>
        <v>3</v>
      </c>
    </row>
    <row r="2901">
      <c r="A2901" t="str">
        <v>R-02900</v>
      </c>
      <c r="B2901" t="str">
        <v>S-0484</v>
      </c>
      <c r="C2901" t="str">
        <v>Compliance</v>
      </c>
      <c r="D2901" t="str">
        <v>GCP refresher training overdue for part of site staff</v>
      </c>
      <c r="E2901" t="str">
        <v>Low</v>
      </c>
      <c r="F2901" t="str">
        <v>Low</v>
      </c>
      <c r="G2901" t="str">
        <f>INDEX(Risk_Matrix!$B$2:$D$4,MATCH(E2901,Risk_Matrix!$A$2:$A$4,0),MATCH(F2901,Risk_Matrix!$B$1:$D$1,0))</f>
        <v>Low</v>
      </c>
      <c r="H2901" s="1">
        <v>46229</v>
      </c>
      <c r="I2901" t="str">
        <v>Open</v>
      </c>
      <c r="J2901" t="str">
        <v>Action plan pending sponsor/site review</v>
      </c>
      <c r="K2901" t="str">
        <v>Data Management Lead</v>
      </c>
      <c r="L2901">
        <f>IF(G2901="High",3,IF(G2901="Medium",2,1))</f>
        <v>1</v>
      </c>
    </row>
    <row r="2902">
      <c r="A2902" t="str">
        <v>R-02901</v>
      </c>
      <c r="B2902" t="str">
        <v>S-0484</v>
      </c>
      <c r="C2902" t="str">
        <v>Enrollment</v>
      </c>
      <c r="D2902" t="str">
        <v>Historical seasonal enrollment slowdown observed at this site</v>
      </c>
      <c r="E2902" t="str">
        <v>Low</v>
      </c>
      <c r="F2902" t="str">
        <v>Low</v>
      </c>
      <c r="G2902" t="str">
        <f>INDEX(Risk_Matrix!$B$2:$D$4,MATCH(E2902,Risk_Matrix!$A$2:$A$4,0),MATCH(F2902,Risk_Matrix!$B$1:$D$1,0))</f>
        <v>Low</v>
      </c>
      <c r="H2902" s="1">
        <v>46186</v>
      </c>
      <c r="I2902" t="str">
        <v>Mitigated</v>
      </c>
      <c r="J2902" t="str">
        <v>Corrective action implemented; monitored at next visit</v>
      </c>
      <c r="K2902" t="str">
        <v>Study Start-Up Specialist</v>
      </c>
      <c r="L2902">
        <f>IF(G2902="High",3,IF(G2902="Medium",2,1))</f>
        <v>1</v>
      </c>
    </row>
    <row r="2903">
      <c r="A2903" t="str">
        <v>R-02902</v>
      </c>
      <c r="B2903" t="str">
        <v>S-0484</v>
      </c>
      <c r="C2903" t="str">
        <v>Competitive</v>
      </c>
      <c r="D2903" t="str">
        <v>Shared patient pool with an adjacent high-volume site</v>
      </c>
      <c r="E2903" t="str">
        <v>Low</v>
      </c>
      <c r="F2903" t="str">
        <v>Low</v>
      </c>
      <c r="G2903" t="str">
        <f>INDEX(Risk_Matrix!$B$2:$D$4,MATCH(E2903,Risk_Matrix!$A$2:$A$4,0),MATCH(F2903,Risk_Matrix!$B$1:$D$1,0))</f>
        <v>Low</v>
      </c>
      <c r="H2903" s="1">
        <v>46132</v>
      </c>
      <c r="I2903" t="str">
        <v>Mitigated</v>
      </c>
      <c r="J2903" t="str">
        <v>Mitigation actions completed; residual risk accepted</v>
      </c>
      <c r="K2903" t="str">
        <v>Clinical Ops Manager</v>
      </c>
      <c r="L2903">
        <f>IF(G2903="High",3,IF(G2903="Medium",2,1))</f>
        <v>1</v>
      </c>
    </row>
    <row r="2904">
      <c r="A2904" t="str">
        <v>R-02903</v>
      </c>
      <c r="B2904" t="str">
        <v>S-0484</v>
      </c>
      <c r="C2904" t="str">
        <v>Regulatory</v>
      </c>
      <c r="D2904" t="str">
        <v>Import/customs license renewal pending for investigational product</v>
      </c>
      <c r="E2904" t="str">
        <v>Low</v>
      </c>
      <c r="F2904" t="str">
        <v>Medium</v>
      </c>
      <c r="G2904" t="str">
        <f>INDEX(Risk_Matrix!$B$2:$D$4,MATCH(E2904,Risk_Matrix!$A$2:$A$4,0),MATCH(F2904,Risk_Matrix!$B$1:$D$1,0))</f>
        <v>Low</v>
      </c>
      <c r="H2904" s="1">
        <v>46067</v>
      </c>
      <c r="I2904" t="str">
        <v>Closed</v>
      </c>
      <c r="J2904" t="str">
        <v>Issue closed out following corrective action</v>
      </c>
      <c r="K2904" t="str">
        <v>Regulatory Affairs Lead</v>
      </c>
      <c r="L2904">
        <f>IF(G2904="High",3,IF(G2904="Medium",2,1))</f>
        <v>1</v>
      </c>
    </row>
    <row r="2905">
      <c r="A2905" t="str">
        <v>R-02904</v>
      </c>
      <c r="B2905" t="str">
        <v>S-0484</v>
      </c>
      <c r="C2905" t="str">
        <v>Data Integrity</v>
      </c>
      <c r="D2905" t="str">
        <v>Site is new to the sponsor's EDC platform, limited track record</v>
      </c>
      <c r="E2905" t="str">
        <v>Low</v>
      </c>
      <c r="F2905" t="str">
        <v>Low</v>
      </c>
      <c r="G2905" t="str">
        <f>INDEX(Risk_Matrix!$B$2:$D$4,MATCH(E2905,Risk_Matrix!$A$2:$A$4,0),MATCH(F2905,Risk_Matrix!$B$1:$D$1,0))</f>
        <v>Low</v>
      </c>
      <c r="H2905" s="1">
        <v>46131</v>
      </c>
      <c r="I2905" t="str">
        <v>Closed</v>
      </c>
      <c r="J2905" t="str">
        <v>Resolved; no further action required</v>
      </c>
      <c r="K2905" t="str">
        <v>Data Management Lead</v>
      </c>
      <c r="L2905">
        <f>IF(G2905="High",3,IF(G2905="Medium",2,1))</f>
        <v>1</v>
      </c>
    </row>
    <row r="2906">
      <c r="A2906" t="str">
        <v>R-02905</v>
      </c>
      <c r="B2906" t="str">
        <v>S-0485</v>
      </c>
      <c r="C2906" t="str">
        <v>Operational</v>
      </c>
      <c r="D2906" t="str">
        <v>Clinical coordinator role currently open, may delay start-up</v>
      </c>
      <c r="E2906" t="str">
        <v>Medium</v>
      </c>
      <c r="F2906" t="str">
        <v>Medium</v>
      </c>
      <c r="G2906" t="str">
        <f>INDEX(Risk_Matrix!$B$2:$D$4,MATCH(E2906,Risk_Matrix!$A$2:$A$4,0),MATCH(F2906,Risk_Matrix!$B$1:$D$1,0))</f>
        <v>Medium</v>
      </c>
      <c r="H2906" s="1">
        <v>46150</v>
      </c>
      <c r="I2906" t="str">
        <v>Mitigated</v>
      </c>
      <c r="J2906" t="str">
        <v>Mitigation actions completed; residual risk accepted</v>
      </c>
      <c r="K2906" t="str">
        <v>Clinical Ops Manager</v>
      </c>
      <c r="L2906">
        <f>IF(G2906="High",3,IF(G2906="Medium",2,1))</f>
        <v>2</v>
      </c>
    </row>
    <row r="2907">
      <c r="A2907" t="str">
        <v>R-02906</v>
      </c>
      <c r="B2907" t="str">
        <v>S-0485</v>
      </c>
      <c r="C2907" t="str">
        <v>Compliance</v>
      </c>
      <c r="D2907" t="str">
        <v>Prior regulatory inspection finding not yet fully closed out</v>
      </c>
      <c r="E2907" t="str">
        <v>High</v>
      </c>
      <c r="F2907" t="str">
        <v>High</v>
      </c>
      <c r="G2907" t="str">
        <f>INDEX(Risk_Matrix!$B$2:$D$4,MATCH(E2907,Risk_Matrix!$A$2:$A$4,0),MATCH(F2907,Risk_Matrix!$B$1:$D$1,0))</f>
        <v>High</v>
      </c>
      <c r="H2907" s="1">
        <v>46233</v>
      </c>
      <c r="I2907" t="str">
        <v>Open</v>
      </c>
      <c r="J2907" t="str">
        <v>Action plan pending sponsor/site review</v>
      </c>
      <c r="K2907" t="str">
        <v>Regulatory Affairs Lead</v>
      </c>
      <c r="L2907">
        <f>IF(G2907="High",3,IF(G2907="Medium",2,1))</f>
        <v>3</v>
      </c>
    </row>
    <row r="2908">
      <c r="A2908" t="str">
        <v>R-02907</v>
      </c>
      <c r="B2908" t="str">
        <v>S-0485</v>
      </c>
      <c r="C2908" t="str">
        <v>Enrollment</v>
      </c>
      <c r="D2908" t="str">
        <v>Historical seasonal enrollment slowdown observed at this site</v>
      </c>
      <c r="E2908" t="str">
        <v>Medium</v>
      </c>
      <c r="F2908" t="str">
        <v>High</v>
      </c>
      <c r="G2908" t="str">
        <f>INDEX(Risk_Matrix!$B$2:$D$4,MATCH(E2908,Risk_Matrix!$A$2:$A$4,0),MATCH(F2908,Risk_Matrix!$B$1:$D$1,0))</f>
        <v>High</v>
      </c>
      <c r="H2908" s="1">
        <v>46145</v>
      </c>
      <c r="I2908" t="str">
        <v>Monitoring</v>
      </c>
      <c r="J2908" t="str">
        <v>Tracking indicator reviewed at each monitoring visit</v>
      </c>
      <c r="K2908" t="str">
        <v>Study Start-Up Specialist</v>
      </c>
      <c r="L2908">
        <f>IF(G2908="High",3,IF(G2908="Medium",2,1))</f>
        <v>3</v>
      </c>
    </row>
    <row r="2909">
      <c r="A2909" t="str">
        <v>R-02908</v>
      </c>
      <c r="B2909" t="str">
        <v>S-0485</v>
      </c>
      <c r="C2909" t="str">
        <v>Competitive</v>
      </c>
      <c r="D2909" t="str">
        <v>Overlapping investigator commitments across concurrent trials</v>
      </c>
      <c r="E2909" t="str">
        <v>Low</v>
      </c>
      <c r="F2909" t="str">
        <v>Low</v>
      </c>
      <c r="G2909" t="str">
        <f>INDEX(Risk_Matrix!$B$2:$D$4,MATCH(E2909,Risk_Matrix!$A$2:$A$4,0),MATCH(F2909,Risk_Matrix!$B$1:$D$1,0))</f>
        <v>Low</v>
      </c>
      <c r="H2909" s="1">
        <v>46211</v>
      </c>
      <c r="I2909" t="str">
        <v>Mitigated</v>
      </c>
      <c r="J2909" t="str">
        <v>Corrective action implemented; monitored at next visit</v>
      </c>
      <c r="K2909" t="str">
        <v>Regulatory Affairs Lead</v>
      </c>
      <c r="L2909">
        <f>IF(G2909="High",3,IF(G2909="Medium",2,1))</f>
        <v>1</v>
      </c>
    </row>
    <row r="2910">
      <c r="A2910" t="str">
        <v>R-02909</v>
      </c>
      <c r="B2910" t="str">
        <v>S-0485</v>
      </c>
      <c r="C2910" t="str">
        <v>Regulatory</v>
      </c>
      <c r="D2910" t="str">
        <v>Recent local regulatory policy change may affect approval timeline</v>
      </c>
      <c r="E2910" t="str">
        <v>Medium</v>
      </c>
      <c r="F2910" t="str">
        <v>Medium</v>
      </c>
      <c r="G2910" t="str">
        <f>INDEX(Risk_Matrix!$B$2:$D$4,MATCH(E2910,Risk_Matrix!$A$2:$A$4,0),MATCH(F2910,Risk_Matrix!$B$1:$D$1,0))</f>
        <v>Medium</v>
      </c>
      <c r="H2910" s="1">
        <v>46233</v>
      </c>
      <c r="I2910" t="str">
        <v>Monitoring</v>
      </c>
      <c r="J2910" t="str">
        <v>Tracking indicator reviewed at each monitoring visit</v>
      </c>
      <c r="K2910" t="str">
        <v>Regulatory Affairs Lead</v>
      </c>
      <c r="L2910">
        <f>IF(G2910="High",3,IF(G2910="Medium",2,1))</f>
        <v>2</v>
      </c>
    </row>
    <row r="2911">
      <c r="A2911" t="str">
        <v>R-02910</v>
      </c>
      <c r="B2911" t="str">
        <v>S-0485</v>
      </c>
      <c r="C2911" t="str">
        <v>Data Integrity</v>
      </c>
      <c r="D2911" t="str">
        <v>Source data verification gap flagged in a previous monitoring visit</v>
      </c>
      <c r="E2911" t="str">
        <v>Low</v>
      </c>
      <c r="F2911" t="str">
        <v>Low</v>
      </c>
      <c r="G2911" t="str">
        <f>INDEX(Risk_Matrix!$B$2:$D$4,MATCH(E2911,Risk_Matrix!$A$2:$A$4,0),MATCH(F2911,Risk_Matrix!$B$1:$D$1,0))</f>
        <v>Low</v>
      </c>
      <c r="H2911" s="1">
        <v>46059</v>
      </c>
      <c r="I2911" t="str">
        <v>Mitigated</v>
      </c>
      <c r="J2911" t="str">
        <v>Mitigation actions completed; residual risk accepted</v>
      </c>
      <c r="K2911" t="str">
        <v>Data Management Lead</v>
      </c>
      <c r="L2911">
        <f>IF(G2911="High",3,IF(G2911="Medium",2,1))</f>
        <v>1</v>
      </c>
    </row>
    <row r="2912">
      <c r="A2912" t="str">
        <v>R-02911</v>
      </c>
      <c r="B2912" t="str">
        <v>S-0486</v>
      </c>
      <c r="C2912" t="str">
        <v>Operational</v>
      </c>
      <c r="D2912" t="str">
        <v>Key equipment calibration/certification renewal pending</v>
      </c>
      <c r="E2912" t="str">
        <v>Low</v>
      </c>
      <c r="F2912" t="str">
        <v>Medium</v>
      </c>
      <c r="G2912" t="str">
        <f>INDEX(Risk_Matrix!$B$2:$D$4,MATCH(E2912,Risk_Matrix!$A$2:$A$4,0),MATCH(F2912,Risk_Matrix!$B$1:$D$1,0))</f>
        <v>Low</v>
      </c>
      <c r="H2912" s="1">
        <v>46109</v>
      </c>
      <c r="I2912" t="str">
        <v>Monitoring</v>
      </c>
      <c r="J2912" t="str">
        <v>Under active monitoring; escalate if trend worsens</v>
      </c>
      <c r="K2912" t="str">
        <v>Site Feasibility Lead</v>
      </c>
      <c r="L2912">
        <f>IF(G2912="High",3,IF(G2912="Medium",2,1))</f>
        <v>1</v>
      </c>
    </row>
    <row r="2913">
      <c r="A2913" t="str">
        <v>R-02912</v>
      </c>
      <c r="B2913" t="str">
        <v>S-0486</v>
      </c>
      <c r="C2913" t="str">
        <v>Compliance</v>
      </c>
      <c r="D2913" t="str">
        <v>Prior regulatory inspection finding not yet fully closed out</v>
      </c>
      <c r="E2913" t="str">
        <v>High</v>
      </c>
      <c r="F2913" t="str">
        <v>Medium</v>
      </c>
      <c r="G2913" t="str">
        <f>INDEX(Risk_Matrix!$B$2:$D$4,MATCH(E2913,Risk_Matrix!$A$2:$A$4,0),MATCH(F2913,Risk_Matrix!$B$1:$D$1,0))</f>
        <v>High</v>
      </c>
      <c r="H2913" s="1">
        <v>46151</v>
      </c>
      <c r="I2913" t="str">
        <v>Monitoring</v>
      </c>
      <c r="J2913" t="str">
        <v>Under active monitoring; escalate if trend worsens</v>
      </c>
      <c r="K2913" t="str">
        <v>Data Management Lead</v>
      </c>
      <c r="L2913">
        <f>IF(G2913="High",3,IF(G2913="Medium",2,1))</f>
        <v>3</v>
      </c>
    </row>
    <row r="2914">
      <c r="A2914" t="str">
        <v>R-02913</v>
      </c>
      <c r="B2914" t="str">
        <v>S-0486</v>
      </c>
      <c r="C2914" t="str">
        <v>Enrollment</v>
      </c>
      <c r="D2914" t="str">
        <v>Patient travel distance may affect long-term retention</v>
      </c>
      <c r="E2914" t="str">
        <v>High</v>
      </c>
      <c r="F2914" t="str">
        <v>High</v>
      </c>
      <c r="G2914" t="str">
        <f>INDEX(Risk_Matrix!$B$2:$D$4,MATCH(E2914,Risk_Matrix!$A$2:$A$4,0),MATCH(F2914,Risk_Matrix!$B$1:$D$1,0))</f>
        <v>High</v>
      </c>
      <c r="H2914" s="1">
        <v>46096</v>
      </c>
      <c r="I2914" t="str">
        <v>Monitoring</v>
      </c>
      <c r="J2914" t="str">
        <v>Tracking indicator reviewed at each monitoring visit</v>
      </c>
      <c r="K2914" t="str">
        <v>Study Start-Up Specialist</v>
      </c>
      <c r="L2914">
        <f>IF(G2914="High",3,IF(G2914="Medium",2,1))</f>
        <v>3</v>
      </c>
    </row>
    <row r="2915">
      <c r="A2915" t="str">
        <v>R-02914</v>
      </c>
      <c r="B2915" t="str">
        <v>S-0486</v>
      </c>
      <c r="C2915" t="str">
        <v>Competitive</v>
      </c>
      <c r="D2915" t="str">
        <v>One or more competing trials recruiting the same indication nearby</v>
      </c>
      <c r="E2915" t="str">
        <v>Low</v>
      </c>
      <c r="F2915" t="str">
        <v>Low</v>
      </c>
      <c r="G2915" t="str">
        <f>INDEX(Risk_Matrix!$B$2:$D$4,MATCH(E2915,Risk_Matrix!$A$2:$A$4,0),MATCH(F2915,Risk_Matrix!$B$1:$D$1,0))</f>
        <v>Low</v>
      </c>
      <c r="H2915" s="1">
        <v>46101</v>
      </c>
      <c r="I2915" t="str">
        <v>Closed</v>
      </c>
      <c r="J2915" t="str">
        <v>Issue closed out following corrective action</v>
      </c>
      <c r="K2915" t="str">
        <v>Clinical Ops Manager</v>
      </c>
      <c r="L2915">
        <f>IF(G2915="High",3,IF(G2915="Medium",2,1))</f>
        <v>1</v>
      </c>
    </row>
    <row r="2916">
      <c r="A2916" t="str">
        <v>R-02915</v>
      </c>
      <c r="B2916" t="str">
        <v>S-0486</v>
      </c>
      <c r="C2916" t="str">
        <v>Regulatory</v>
      </c>
      <c r="D2916" t="str">
        <v>Local ethics committee review queue longer than regional average</v>
      </c>
      <c r="E2916" t="str">
        <v>Low</v>
      </c>
      <c r="F2916" t="str">
        <v>High</v>
      </c>
      <c r="G2916" t="str">
        <f>INDEX(Risk_Matrix!$B$2:$D$4,MATCH(E2916,Risk_Matrix!$A$2:$A$4,0),MATCH(F2916,Risk_Matrix!$B$1:$D$1,0))</f>
        <v>Medium</v>
      </c>
      <c r="H2916" s="1">
        <v>46160</v>
      </c>
      <c r="I2916" t="str">
        <v>Mitigated</v>
      </c>
      <c r="J2916" t="str">
        <v>Mitigation actions completed; residual risk accepted</v>
      </c>
      <c r="K2916" t="str">
        <v>Regulatory Affairs Lead</v>
      </c>
      <c r="L2916">
        <f>IF(G2916="High",3,IF(G2916="Medium",2,1))</f>
        <v>2</v>
      </c>
    </row>
    <row r="2917">
      <c r="A2917" t="str">
        <v>R-02916</v>
      </c>
      <c r="B2917" t="str">
        <v>S-0486</v>
      </c>
      <c r="C2917" t="str">
        <v>Data Integrity</v>
      </c>
      <c r="D2917" t="str">
        <v>Source data verification gap flagged in a previous monitoring visit</v>
      </c>
      <c r="E2917" t="str">
        <v>Medium</v>
      </c>
      <c r="F2917" t="str">
        <v>Low</v>
      </c>
      <c r="G2917" t="str">
        <f>INDEX(Risk_Matrix!$B$2:$D$4,MATCH(E2917,Risk_Matrix!$A$2:$A$4,0),MATCH(F2917,Risk_Matrix!$B$1:$D$1,0))</f>
        <v>Low</v>
      </c>
      <c r="H2917" s="1">
        <v>46094</v>
      </c>
      <c r="I2917" t="str">
        <v>Monitoring</v>
      </c>
      <c r="J2917" t="str">
        <v>Under active monitoring; escalate if trend worsens</v>
      </c>
      <c r="K2917" t="str">
        <v>Data Management Lead</v>
      </c>
      <c r="L2917">
        <f>IF(G2917="High",3,IF(G2917="Medium",2,1))</f>
        <v>1</v>
      </c>
    </row>
    <row r="2918">
      <c r="A2918" t="str">
        <v>R-02917</v>
      </c>
      <c r="B2918" t="str">
        <v>S-0487</v>
      </c>
      <c r="C2918" t="str">
        <v>Operational</v>
      </c>
      <c r="D2918" t="str">
        <v>Key equipment calibration/certification renewal pending</v>
      </c>
      <c r="E2918" t="str">
        <v>Low</v>
      </c>
      <c r="F2918" t="str">
        <v>Low</v>
      </c>
      <c r="G2918" t="str">
        <f>INDEX(Risk_Matrix!$B$2:$D$4,MATCH(E2918,Risk_Matrix!$A$2:$A$4,0),MATCH(F2918,Risk_Matrix!$B$1:$D$1,0))</f>
        <v>Low</v>
      </c>
      <c r="H2918" s="1">
        <v>46067</v>
      </c>
      <c r="I2918" t="str">
        <v>Mitigated</v>
      </c>
      <c r="J2918" t="str">
        <v>Corrective action implemented; monitored at next visit</v>
      </c>
      <c r="K2918" t="str">
        <v>Clinical Ops Manager</v>
      </c>
      <c r="L2918">
        <f>IF(G2918="High",3,IF(G2918="Medium",2,1))</f>
        <v>1</v>
      </c>
    </row>
    <row r="2919">
      <c r="A2919" t="str">
        <v>R-02918</v>
      </c>
      <c r="B2919" t="str">
        <v>S-0487</v>
      </c>
      <c r="C2919" t="str">
        <v>Compliance</v>
      </c>
      <c r="D2919" t="str">
        <v>GCP refresher training overdue for part of site staff</v>
      </c>
      <c r="E2919" t="str">
        <v>Medium</v>
      </c>
      <c r="F2919" t="str">
        <v>Low</v>
      </c>
      <c r="G2919" t="str">
        <f>INDEX(Risk_Matrix!$B$2:$D$4,MATCH(E2919,Risk_Matrix!$A$2:$A$4,0),MATCH(F2919,Risk_Matrix!$B$1:$D$1,0))</f>
        <v>Low</v>
      </c>
      <c r="H2919" s="1">
        <v>46071</v>
      </c>
      <c r="I2919" t="str">
        <v>Closed</v>
      </c>
      <c r="J2919" t="str">
        <v>Resolved; no further action required</v>
      </c>
      <c r="K2919" t="str">
        <v>Data Management Lead</v>
      </c>
      <c r="L2919">
        <f>IF(G2919="High",3,IF(G2919="Medium",2,1))</f>
        <v>1</v>
      </c>
    </row>
    <row r="2920">
      <c r="A2920" t="str">
        <v>R-02919</v>
      </c>
      <c r="B2920" t="str">
        <v>S-0487</v>
      </c>
      <c r="C2920" t="str">
        <v>Enrollment</v>
      </c>
      <c r="D2920" t="str">
        <v>Patient travel distance may affect long-term retention</v>
      </c>
      <c r="E2920" t="str">
        <v>Low</v>
      </c>
      <c r="F2920" t="str">
        <v>Low</v>
      </c>
      <c r="G2920" t="str">
        <f>INDEX(Risk_Matrix!$B$2:$D$4,MATCH(E2920,Risk_Matrix!$A$2:$A$4,0),MATCH(F2920,Risk_Matrix!$B$1:$D$1,0))</f>
        <v>Low</v>
      </c>
      <c r="H2920" s="1">
        <v>46092</v>
      </c>
      <c r="I2920" t="str">
        <v>Monitoring</v>
      </c>
      <c r="J2920" t="str">
        <v>Tracking indicator reviewed at each monitoring visit</v>
      </c>
      <c r="K2920" t="str">
        <v>Study Start-Up Specialist</v>
      </c>
      <c r="L2920">
        <f>IF(G2920="High",3,IF(G2920="Medium",2,1))</f>
        <v>1</v>
      </c>
    </row>
    <row r="2921">
      <c r="A2921" t="str">
        <v>R-02920</v>
      </c>
      <c r="B2921" t="str">
        <v>S-0487</v>
      </c>
      <c r="C2921" t="str">
        <v>Competitive</v>
      </c>
      <c r="D2921" t="str">
        <v>One or more competing trials recruiting the same indication nearby</v>
      </c>
      <c r="E2921" t="str">
        <v>Medium</v>
      </c>
      <c r="F2921" t="str">
        <v>Medium</v>
      </c>
      <c r="G2921" t="str">
        <f>INDEX(Risk_Matrix!$B$2:$D$4,MATCH(E2921,Risk_Matrix!$A$2:$A$4,0),MATCH(F2921,Risk_Matrix!$B$1:$D$1,0))</f>
        <v>Medium</v>
      </c>
      <c r="H2921" s="1">
        <v>46163</v>
      </c>
      <c r="I2921" t="str">
        <v>Monitoring</v>
      </c>
      <c r="J2921" t="str">
        <v>Under active monitoring; escalate if trend worsens</v>
      </c>
      <c r="K2921" t="str">
        <v>Regulatory Affairs Lead</v>
      </c>
      <c r="L2921">
        <f>IF(G2921="High",3,IF(G2921="Medium",2,1))</f>
        <v>2</v>
      </c>
    </row>
    <row r="2922">
      <c r="A2922" t="str">
        <v>R-02921</v>
      </c>
      <c r="B2922" t="str">
        <v>S-0487</v>
      </c>
      <c r="C2922" t="str">
        <v>Regulatory</v>
      </c>
      <c r="D2922" t="str">
        <v>Recent local regulatory policy change may affect approval timeline</v>
      </c>
      <c r="E2922" t="str">
        <v>Medium</v>
      </c>
      <c r="F2922" t="str">
        <v>Low</v>
      </c>
      <c r="G2922" t="str">
        <f>INDEX(Risk_Matrix!$B$2:$D$4,MATCH(E2922,Risk_Matrix!$A$2:$A$4,0),MATCH(F2922,Risk_Matrix!$B$1:$D$1,0))</f>
        <v>Low</v>
      </c>
      <c r="H2922" s="1">
        <v>46215</v>
      </c>
      <c r="I2922" t="str">
        <v>Open</v>
      </c>
      <c r="J2922" t="str">
        <v>Action plan pending sponsor/site review</v>
      </c>
      <c r="K2922" t="str">
        <v>Regulatory Affairs Lead</v>
      </c>
      <c r="L2922">
        <f>IF(G2922="High",3,IF(G2922="Medium",2,1))</f>
        <v>1</v>
      </c>
    </row>
    <row r="2923">
      <c r="A2923" t="str">
        <v>R-02922</v>
      </c>
      <c r="B2923" t="str">
        <v>S-0487</v>
      </c>
      <c r="C2923" t="str">
        <v>Data Integrity</v>
      </c>
      <c r="D2923" t="str">
        <v>EDC query resolution time above sponsor benchmark historically</v>
      </c>
      <c r="E2923" t="str">
        <v>Low</v>
      </c>
      <c r="F2923" t="str">
        <v>Low</v>
      </c>
      <c r="G2923" t="str">
        <f>INDEX(Risk_Matrix!$B$2:$D$4,MATCH(E2923,Risk_Matrix!$A$2:$A$4,0),MATCH(F2923,Risk_Matrix!$B$1:$D$1,0))</f>
        <v>Low</v>
      </c>
      <c r="H2923" s="1">
        <v>46158</v>
      </c>
      <c r="I2923" t="str">
        <v>Closed</v>
      </c>
      <c r="J2923" t="str">
        <v>Resolved; no further action required</v>
      </c>
      <c r="K2923" t="str">
        <v>Data Management Lead</v>
      </c>
      <c r="L2923">
        <f>IF(G2923="High",3,IF(G2923="Medium",2,1))</f>
        <v>1</v>
      </c>
    </row>
    <row r="2924">
      <c r="A2924" t="str">
        <v>R-02923</v>
      </c>
      <c r="B2924" t="str">
        <v>S-0488</v>
      </c>
      <c r="C2924" t="str">
        <v>Operational</v>
      </c>
      <c r="D2924" t="str">
        <v>Key equipment calibration/certification renewal pending</v>
      </c>
      <c r="E2924" t="str">
        <v>Low</v>
      </c>
      <c r="F2924" t="str">
        <v>High</v>
      </c>
      <c r="G2924" t="str">
        <f>INDEX(Risk_Matrix!$B$2:$D$4,MATCH(E2924,Risk_Matrix!$A$2:$A$4,0),MATCH(F2924,Risk_Matrix!$B$1:$D$1,0))</f>
        <v>Medium</v>
      </c>
      <c r="H2924" s="1">
        <v>46111</v>
      </c>
      <c r="I2924" t="str">
        <v>Mitigated</v>
      </c>
      <c r="J2924" t="str">
        <v>Corrective action implemented; monitored at next visit</v>
      </c>
      <c r="K2924" t="str">
        <v>Site Feasibility Lead</v>
      </c>
      <c r="L2924">
        <f>IF(G2924="High",3,IF(G2924="Medium",2,1))</f>
        <v>2</v>
      </c>
    </row>
    <row r="2925">
      <c r="A2925" t="str">
        <v>R-02924</v>
      </c>
      <c r="B2925" t="str">
        <v>S-0488</v>
      </c>
      <c r="C2925" t="str">
        <v>Compliance</v>
      </c>
      <c r="D2925" t="str">
        <v>Minor protocol deviation noted in a prior trial at this site</v>
      </c>
      <c r="E2925" t="str">
        <v>High</v>
      </c>
      <c r="F2925" t="str">
        <v>Medium</v>
      </c>
      <c r="G2925" t="str">
        <f>INDEX(Risk_Matrix!$B$2:$D$4,MATCH(E2925,Risk_Matrix!$A$2:$A$4,0),MATCH(F2925,Risk_Matrix!$B$1:$D$1,0))</f>
        <v>High</v>
      </c>
      <c r="H2925" s="1">
        <v>46209</v>
      </c>
      <c r="I2925" t="str">
        <v>Monitoring</v>
      </c>
      <c r="J2925" t="str">
        <v>Under active monitoring; escalate if trend worsens</v>
      </c>
      <c r="K2925" t="str">
        <v>Regulatory Affairs Lead</v>
      </c>
      <c r="L2925">
        <f>IF(G2925="High",3,IF(G2925="Medium",2,1))</f>
        <v>3</v>
      </c>
    </row>
    <row r="2926">
      <c r="A2926" t="str">
        <v>R-02925</v>
      </c>
      <c r="B2926" t="str">
        <v>S-0488</v>
      </c>
      <c r="C2926" t="str">
        <v>Enrollment</v>
      </c>
      <c r="D2926" t="str">
        <v>Referral pipeline narrower than target eligible population</v>
      </c>
      <c r="E2926" t="str">
        <v>Low</v>
      </c>
      <c r="F2926" t="str">
        <v>Medium</v>
      </c>
      <c r="G2926" t="str">
        <f>INDEX(Risk_Matrix!$B$2:$D$4,MATCH(E2926,Risk_Matrix!$A$2:$A$4,0),MATCH(F2926,Risk_Matrix!$B$1:$D$1,0))</f>
        <v>Low</v>
      </c>
      <c r="H2926" s="1">
        <v>46201</v>
      </c>
      <c r="I2926" t="str">
        <v>Monitoring</v>
      </c>
      <c r="J2926" t="str">
        <v>Tracking indicator reviewed at each monitoring visit</v>
      </c>
      <c r="K2926" t="str">
        <v>Study Start-Up Specialist</v>
      </c>
      <c r="L2926">
        <f>IF(G2926="High",3,IF(G2926="Medium",2,1))</f>
        <v>1</v>
      </c>
    </row>
    <row r="2927">
      <c r="A2927" t="str">
        <v>R-02926</v>
      </c>
      <c r="B2927" t="str">
        <v>S-0488</v>
      </c>
      <c r="C2927" t="str">
        <v>Competitive</v>
      </c>
      <c r="D2927" t="str">
        <v>Shared patient pool with an adjacent high-volume site</v>
      </c>
      <c r="E2927" t="str">
        <v>Medium</v>
      </c>
      <c r="F2927" t="str">
        <v>Medium</v>
      </c>
      <c r="G2927" t="str">
        <f>INDEX(Risk_Matrix!$B$2:$D$4,MATCH(E2927,Risk_Matrix!$A$2:$A$4,0),MATCH(F2927,Risk_Matrix!$B$1:$D$1,0))</f>
        <v>Medium</v>
      </c>
      <c r="H2927" s="1">
        <v>46067</v>
      </c>
      <c r="I2927" t="str">
        <v>Mitigated</v>
      </c>
      <c r="J2927" t="str">
        <v>Mitigation actions completed; residual risk accepted</v>
      </c>
      <c r="K2927" t="str">
        <v>Clinical Ops Manager</v>
      </c>
      <c r="L2927">
        <f>IF(G2927="High",3,IF(G2927="Medium",2,1))</f>
        <v>2</v>
      </c>
    </row>
    <row r="2928">
      <c r="A2928" t="str">
        <v>R-02927</v>
      </c>
      <c r="B2928" t="str">
        <v>S-0488</v>
      </c>
      <c r="C2928" t="str">
        <v>Regulatory</v>
      </c>
      <c r="D2928" t="str">
        <v>Local ethics committee review queue longer than regional average</v>
      </c>
      <c r="E2928" t="str">
        <v>Low</v>
      </c>
      <c r="F2928" t="str">
        <v>Low</v>
      </c>
      <c r="G2928" t="str">
        <f>INDEX(Risk_Matrix!$B$2:$D$4,MATCH(E2928,Risk_Matrix!$A$2:$A$4,0),MATCH(F2928,Risk_Matrix!$B$1:$D$1,0))</f>
        <v>Low</v>
      </c>
      <c r="H2928" s="1">
        <v>46157</v>
      </c>
      <c r="I2928" t="str">
        <v>Open</v>
      </c>
      <c r="J2928" t="str">
        <v>Action plan pending sponsor/site review</v>
      </c>
      <c r="K2928" t="str">
        <v>Study Start-Up Specialist</v>
      </c>
      <c r="L2928">
        <f>IF(G2928="High",3,IF(G2928="Medium",2,1))</f>
        <v>1</v>
      </c>
    </row>
    <row r="2929">
      <c r="A2929" t="str">
        <v>R-02928</v>
      </c>
      <c r="B2929" t="str">
        <v>S-0488</v>
      </c>
      <c r="C2929" t="str">
        <v>Data Integrity</v>
      </c>
      <c r="D2929" t="str">
        <v>EDC query resolution time above sponsor benchmark historically</v>
      </c>
      <c r="E2929" t="str">
        <v>Medium</v>
      </c>
      <c r="F2929" t="str">
        <v>Low</v>
      </c>
      <c r="G2929" t="str">
        <f>INDEX(Risk_Matrix!$B$2:$D$4,MATCH(E2929,Risk_Matrix!$A$2:$A$4,0),MATCH(F2929,Risk_Matrix!$B$1:$D$1,0))</f>
        <v>Low</v>
      </c>
      <c r="H2929" s="1">
        <v>46124</v>
      </c>
      <c r="I2929" t="str">
        <v>Monitoring</v>
      </c>
      <c r="J2929" t="str">
        <v>Under active monitoring; escalate if trend worsens</v>
      </c>
      <c r="K2929" t="str">
        <v>Data Management Lead</v>
      </c>
      <c r="L2929">
        <f>IF(G2929="High",3,IF(G2929="Medium",2,1))</f>
        <v>1</v>
      </c>
    </row>
    <row r="2930">
      <c r="A2930" t="str">
        <v>R-02929</v>
      </c>
      <c r="B2930" t="str">
        <v>S-0489</v>
      </c>
      <c r="C2930" t="str">
        <v>Operational</v>
      </c>
      <c r="D2930" t="str">
        <v>Clinical coordinator role currently open, may delay start-up</v>
      </c>
      <c r="E2930" t="str">
        <v>Low</v>
      </c>
      <c r="F2930" t="str">
        <v>Low</v>
      </c>
      <c r="G2930" t="str">
        <f>INDEX(Risk_Matrix!$B$2:$D$4,MATCH(E2930,Risk_Matrix!$A$2:$A$4,0),MATCH(F2930,Risk_Matrix!$B$1:$D$1,0))</f>
        <v>Low</v>
      </c>
      <c r="H2930" s="1">
        <v>46220</v>
      </c>
      <c r="I2930" t="str">
        <v>Mitigated</v>
      </c>
      <c r="J2930" t="str">
        <v>Corrective action implemented; monitored at next visit</v>
      </c>
      <c r="K2930" t="str">
        <v>Clinical Ops Manager</v>
      </c>
      <c r="L2930">
        <f>IF(G2930="High",3,IF(G2930="Medium",2,1))</f>
        <v>1</v>
      </c>
    </row>
    <row r="2931">
      <c r="A2931" t="str">
        <v>R-02930</v>
      </c>
      <c r="B2931" t="str">
        <v>S-0489</v>
      </c>
      <c r="C2931" t="str">
        <v>Compliance</v>
      </c>
      <c r="D2931" t="str">
        <v>Informed consent documentation gap flagged in last internal audit</v>
      </c>
      <c r="E2931" t="str">
        <v>Low</v>
      </c>
      <c r="F2931" t="str">
        <v>Medium</v>
      </c>
      <c r="G2931" t="str">
        <f>INDEX(Risk_Matrix!$B$2:$D$4,MATCH(E2931,Risk_Matrix!$A$2:$A$4,0),MATCH(F2931,Risk_Matrix!$B$1:$D$1,0))</f>
        <v>Low</v>
      </c>
      <c r="H2931" s="1">
        <v>46087</v>
      </c>
      <c r="I2931" t="str">
        <v>Closed</v>
      </c>
      <c r="J2931" t="str">
        <v>Issue closed out following corrective action</v>
      </c>
      <c r="K2931" t="str">
        <v>Regulatory Affairs Lead</v>
      </c>
      <c r="L2931">
        <f>IF(G2931="High",3,IF(G2931="Medium",2,1))</f>
        <v>1</v>
      </c>
    </row>
    <row r="2932">
      <c r="A2932" t="str">
        <v>R-02931</v>
      </c>
      <c r="B2932" t="str">
        <v>S-0489</v>
      </c>
      <c r="C2932" t="str">
        <v>Enrollment</v>
      </c>
      <c r="D2932" t="str">
        <v>Historical seasonal enrollment slowdown observed at this site</v>
      </c>
      <c r="E2932" t="str">
        <v>Medium</v>
      </c>
      <c r="F2932" t="str">
        <v>Medium</v>
      </c>
      <c r="G2932" t="str">
        <f>INDEX(Risk_Matrix!$B$2:$D$4,MATCH(E2932,Risk_Matrix!$A$2:$A$4,0),MATCH(F2932,Risk_Matrix!$B$1:$D$1,0))</f>
        <v>Medium</v>
      </c>
      <c r="H2932" s="1">
        <v>46063</v>
      </c>
      <c r="I2932" t="str">
        <v>Monitoring</v>
      </c>
      <c r="J2932" t="str">
        <v>Tracking indicator reviewed at each monitoring visit</v>
      </c>
      <c r="K2932" t="str">
        <v>Site Feasibility Lead</v>
      </c>
      <c r="L2932">
        <f>IF(G2932="High",3,IF(G2932="Medium",2,1))</f>
        <v>2</v>
      </c>
    </row>
    <row r="2933">
      <c r="A2933" t="str">
        <v>R-02932</v>
      </c>
      <c r="B2933" t="str">
        <v>S-0489</v>
      </c>
      <c r="C2933" t="str">
        <v>Competitive</v>
      </c>
      <c r="D2933" t="str">
        <v>Shared patient pool with an adjacent high-volume site</v>
      </c>
      <c r="E2933" t="str">
        <v>Low</v>
      </c>
      <c r="F2933" t="str">
        <v>Medium</v>
      </c>
      <c r="G2933" t="str">
        <f>INDEX(Risk_Matrix!$B$2:$D$4,MATCH(E2933,Risk_Matrix!$A$2:$A$4,0),MATCH(F2933,Risk_Matrix!$B$1:$D$1,0))</f>
        <v>Low</v>
      </c>
      <c r="H2933" s="1">
        <v>46208</v>
      </c>
      <c r="I2933" t="str">
        <v>Monitoring</v>
      </c>
      <c r="J2933" t="str">
        <v>Tracking indicator reviewed at each monitoring visit</v>
      </c>
      <c r="K2933" t="str">
        <v>Regulatory Affairs Lead</v>
      </c>
      <c r="L2933">
        <f>IF(G2933="High",3,IF(G2933="Medium",2,1))</f>
        <v>1</v>
      </c>
    </row>
    <row r="2934">
      <c r="A2934" t="str">
        <v>R-02933</v>
      </c>
      <c r="B2934" t="str">
        <v>S-0489</v>
      </c>
      <c r="C2934" t="str">
        <v>Regulatory</v>
      </c>
      <c r="D2934" t="str">
        <v>Import/customs license renewal pending for investigational product</v>
      </c>
      <c r="E2934" t="str">
        <v>Medium</v>
      </c>
      <c r="F2934" t="str">
        <v>Low</v>
      </c>
      <c r="G2934" t="str">
        <f>INDEX(Risk_Matrix!$B$2:$D$4,MATCH(E2934,Risk_Matrix!$A$2:$A$4,0),MATCH(F2934,Risk_Matrix!$B$1:$D$1,0))</f>
        <v>Low</v>
      </c>
      <c r="H2934" s="1">
        <v>46201</v>
      </c>
      <c r="I2934" t="str">
        <v>Open</v>
      </c>
      <c r="J2934" t="str">
        <v>Action plan pending sponsor/site review</v>
      </c>
      <c r="K2934" t="str">
        <v>Regulatory Affairs Lead</v>
      </c>
      <c r="L2934">
        <f>IF(G2934="High",3,IF(G2934="Medium",2,1))</f>
        <v>1</v>
      </c>
    </row>
    <row r="2935">
      <c r="A2935" t="str">
        <v>R-02934</v>
      </c>
      <c r="B2935" t="str">
        <v>S-0489</v>
      </c>
      <c r="C2935" t="str">
        <v>Data Integrity</v>
      </c>
      <c r="D2935" t="str">
        <v>Source data verification gap flagged in a previous monitoring visit</v>
      </c>
      <c r="E2935" t="str">
        <v>Medium</v>
      </c>
      <c r="F2935" t="str">
        <v>High</v>
      </c>
      <c r="G2935" t="str">
        <f>INDEX(Risk_Matrix!$B$2:$D$4,MATCH(E2935,Risk_Matrix!$A$2:$A$4,0),MATCH(F2935,Risk_Matrix!$B$1:$D$1,0))</f>
        <v>High</v>
      </c>
      <c r="H2935" s="1">
        <v>46196</v>
      </c>
      <c r="I2935" t="str">
        <v>Open</v>
      </c>
      <c r="J2935" t="str">
        <v>Action plan pending sponsor/site review</v>
      </c>
      <c r="K2935" t="str">
        <v>Data Management Lead</v>
      </c>
      <c r="L2935">
        <f>IF(G2935="High",3,IF(G2935="Medium",2,1))</f>
        <v>3</v>
      </c>
    </row>
    <row r="2936">
      <c r="A2936" t="str">
        <v>R-02935</v>
      </c>
      <c r="B2936" t="str">
        <v>S-0490</v>
      </c>
      <c r="C2936" t="str">
        <v>Operational</v>
      </c>
      <c r="D2936" t="str">
        <v>Backup power/generator certification not yet confirmed</v>
      </c>
      <c r="E2936" t="str">
        <v>Medium</v>
      </c>
      <c r="F2936" t="str">
        <v>Medium</v>
      </c>
      <c r="G2936" t="str">
        <f>INDEX(Risk_Matrix!$B$2:$D$4,MATCH(E2936,Risk_Matrix!$A$2:$A$4,0),MATCH(F2936,Risk_Matrix!$B$1:$D$1,0))</f>
        <v>Medium</v>
      </c>
      <c r="H2936" s="1">
        <v>46106</v>
      </c>
      <c r="I2936" t="str">
        <v>Monitoring</v>
      </c>
      <c r="J2936" t="str">
        <v>Tracking indicator reviewed at each monitoring visit</v>
      </c>
      <c r="K2936" t="str">
        <v>Clinical Ops Manager</v>
      </c>
      <c r="L2936">
        <f>IF(G2936="High",3,IF(G2936="Medium",2,1))</f>
        <v>2</v>
      </c>
    </row>
    <row r="2937">
      <c r="A2937" t="str">
        <v>R-02936</v>
      </c>
      <c r="B2937" t="str">
        <v>S-0490</v>
      </c>
      <c r="C2937" t="str">
        <v>Compliance</v>
      </c>
      <c r="D2937" t="str">
        <v>Prior regulatory inspection finding not yet fully closed out</v>
      </c>
      <c r="E2937" t="str">
        <v>High</v>
      </c>
      <c r="F2937" t="str">
        <v>Medium</v>
      </c>
      <c r="G2937" t="str">
        <f>INDEX(Risk_Matrix!$B$2:$D$4,MATCH(E2937,Risk_Matrix!$A$2:$A$4,0),MATCH(F2937,Risk_Matrix!$B$1:$D$1,0))</f>
        <v>High</v>
      </c>
      <c r="H2937" s="1">
        <v>46232</v>
      </c>
      <c r="I2937" t="str">
        <v>Open</v>
      </c>
      <c r="J2937" t="str">
        <v>Mitigation plan to be defined during site initiation visit</v>
      </c>
      <c r="K2937" t="str">
        <v>Data Management Lead</v>
      </c>
      <c r="L2937">
        <f>IF(G2937="High",3,IF(G2937="Medium",2,1))</f>
        <v>3</v>
      </c>
    </row>
    <row r="2938">
      <c r="A2938" t="str">
        <v>R-02937</v>
      </c>
      <c r="B2938" t="str">
        <v>S-0490</v>
      </c>
      <c r="C2938" t="str">
        <v>Enrollment</v>
      </c>
      <c r="D2938" t="str">
        <v>Screen failure rate above regional average in past studies</v>
      </c>
      <c r="E2938" t="str">
        <v>Low</v>
      </c>
      <c r="F2938" t="str">
        <v>Low</v>
      </c>
      <c r="G2938" t="str">
        <f>INDEX(Risk_Matrix!$B$2:$D$4,MATCH(E2938,Risk_Matrix!$A$2:$A$4,0),MATCH(F2938,Risk_Matrix!$B$1:$D$1,0))</f>
        <v>Low</v>
      </c>
      <c r="H2938" s="1">
        <v>46169</v>
      </c>
      <c r="I2938" t="str">
        <v>Mitigated</v>
      </c>
      <c r="J2938" t="str">
        <v>Corrective action implemented; monitored at next visit</v>
      </c>
      <c r="K2938" t="str">
        <v>Study Start-Up Specialist</v>
      </c>
      <c r="L2938">
        <f>IF(G2938="High",3,IF(G2938="Medium",2,1))</f>
        <v>1</v>
      </c>
    </row>
    <row r="2939">
      <c r="A2939" t="str">
        <v>R-02938</v>
      </c>
      <c r="B2939" t="str">
        <v>S-0490</v>
      </c>
      <c r="C2939" t="str">
        <v>Competitive</v>
      </c>
      <c r="D2939" t="str">
        <v>Overlapping investigator commitments across concurrent trials</v>
      </c>
      <c r="E2939" t="str">
        <v>Medium</v>
      </c>
      <c r="F2939" t="str">
        <v>Low</v>
      </c>
      <c r="G2939" t="str">
        <f>INDEX(Risk_Matrix!$B$2:$D$4,MATCH(E2939,Risk_Matrix!$A$2:$A$4,0),MATCH(F2939,Risk_Matrix!$B$1:$D$1,0))</f>
        <v>Low</v>
      </c>
      <c r="H2939" s="1">
        <v>46212</v>
      </c>
      <c r="I2939" t="str">
        <v>Open</v>
      </c>
      <c r="J2939" t="str">
        <v>Mitigation plan to be defined during site initiation visit</v>
      </c>
      <c r="K2939" t="str">
        <v>Regulatory Affairs Lead</v>
      </c>
      <c r="L2939">
        <f>IF(G2939="High",3,IF(G2939="Medium",2,1))</f>
        <v>1</v>
      </c>
    </row>
    <row r="2940">
      <c r="A2940" t="str">
        <v>R-02939</v>
      </c>
      <c r="B2940" t="str">
        <v>S-0490</v>
      </c>
      <c r="C2940" t="str">
        <v>Regulatory</v>
      </c>
      <c r="D2940" t="str">
        <v>Import/customs license renewal pending for investigational product</v>
      </c>
      <c r="E2940" t="str">
        <v>High</v>
      </c>
      <c r="F2940" t="str">
        <v>Low</v>
      </c>
      <c r="G2940" t="str">
        <f>INDEX(Risk_Matrix!$B$2:$D$4,MATCH(E2940,Risk_Matrix!$A$2:$A$4,0),MATCH(F2940,Risk_Matrix!$B$1:$D$1,0))</f>
        <v>Medium</v>
      </c>
      <c r="H2940" s="1">
        <v>46237</v>
      </c>
      <c r="I2940" t="str">
        <v>Closed</v>
      </c>
      <c r="J2940" t="str">
        <v>Resolved; no further action required</v>
      </c>
      <c r="K2940" t="str">
        <v>Regulatory Affairs Lead</v>
      </c>
      <c r="L2940">
        <f>IF(G2940="High",3,IF(G2940="Medium",2,1))</f>
        <v>2</v>
      </c>
    </row>
    <row r="2941">
      <c r="A2941" t="str">
        <v>R-02940</v>
      </c>
      <c r="B2941" t="str">
        <v>S-0490</v>
      </c>
      <c r="C2941" t="str">
        <v>Data Integrity</v>
      </c>
      <c r="D2941" t="str">
        <v>EDC query resolution time above sponsor benchmark historically</v>
      </c>
      <c r="E2941" t="str">
        <v>High</v>
      </c>
      <c r="F2941" t="str">
        <v>High</v>
      </c>
      <c r="G2941" t="str">
        <f>INDEX(Risk_Matrix!$B$2:$D$4,MATCH(E2941,Risk_Matrix!$A$2:$A$4,0),MATCH(F2941,Risk_Matrix!$B$1:$D$1,0))</f>
        <v>High</v>
      </c>
      <c r="H2941" s="1">
        <v>46194</v>
      </c>
      <c r="I2941" t="str">
        <v>Open</v>
      </c>
      <c r="J2941" t="str">
        <v>Action plan pending sponsor/site review</v>
      </c>
      <c r="K2941" t="str">
        <v>Data Management Lead</v>
      </c>
      <c r="L2941">
        <f>IF(G2941="High",3,IF(G2941="Medium",2,1))</f>
        <v>3</v>
      </c>
    </row>
    <row r="2942">
      <c r="A2942" t="str">
        <v>R-02941</v>
      </c>
      <c r="B2942" t="str">
        <v>S-0491</v>
      </c>
      <c r="C2942" t="str">
        <v>Operational</v>
      </c>
      <c r="D2942" t="str">
        <v>Backup power/generator certification not yet confirmed</v>
      </c>
      <c r="E2942" t="str">
        <v>Low</v>
      </c>
      <c r="F2942" t="str">
        <v>Low</v>
      </c>
      <c r="G2942" t="str">
        <f>INDEX(Risk_Matrix!$B$2:$D$4,MATCH(E2942,Risk_Matrix!$A$2:$A$4,0),MATCH(F2942,Risk_Matrix!$B$1:$D$1,0))</f>
        <v>Low</v>
      </c>
      <c r="H2942" s="1">
        <v>46229</v>
      </c>
      <c r="I2942" t="str">
        <v>Mitigated</v>
      </c>
      <c r="J2942" t="str">
        <v>Mitigation actions completed; residual risk accepted</v>
      </c>
      <c r="K2942" t="str">
        <v>Clinical Ops Manager</v>
      </c>
      <c r="L2942">
        <f>IF(G2942="High",3,IF(G2942="Medium",2,1))</f>
        <v>1</v>
      </c>
    </row>
    <row r="2943">
      <c r="A2943" t="str">
        <v>R-02942</v>
      </c>
      <c r="B2943" t="str">
        <v>S-0491</v>
      </c>
      <c r="C2943" t="str">
        <v>Compliance</v>
      </c>
      <c r="D2943" t="str">
        <v>Prior regulatory inspection finding not yet fully closed out</v>
      </c>
      <c r="E2943" t="str">
        <v>Low</v>
      </c>
      <c r="F2943" t="str">
        <v>Low</v>
      </c>
      <c r="G2943" t="str">
        <f>INDEX(Risk_Matrix!$B$2:$D$4,MATCH(E2943,Risk_Matrix!$A$2:$A$4,0),MATCH(F2943,Risk_Matrix!$B$1:$D$1,0))</f>
        <v>Low</v>
      </c>
      <c r="H2943" s="1">
        <v>46200</v>
      </c>
      <c r="I2943" t="str">
        <v>Mitigated</v>
      </c>
      <c r="J2943" t="str">
        <v>Mitigation actions completed; residual risk accepted</v>
      </c>
      <c r="K2943" t="str">
        <v>Data Management Lead</v>
      </c>
      <c r="L2943">
        <f>IF(G2943="High",3,IF(G2943="Medium",2,1))</f>
        <v>1</v>
      </c>
    </row>
    <row r="2944">
      <c r="A2944" t="str">
        <v>R-02943</v>
      </c>
      <c r="B2944" t="str">
        <v>S-0491</v>
      </c>
      <c r="C2944" t="str">
        <v>Enrollment</v>
      </c>
      <c r="D2944" t="str">
        <v>Screen failure rate above regional average in past studies</v>
      </c>
      <c r="E2944" t="str">
        <v>Medium</v>
      </c>
      <c r="F2944" t="str">
        <v>High</v>
      </c>
      <c r="G2944" t="str">
        <f>INDEX(Risk_Matrix!$B$2:$D$4,MATCH(E2944,Risk_Matrix!$A$2:$A$4,0),MATCH(F2944,Risk_Matrix!$B$1:$D$1,0))</f>
        <v>High</v>
      </c>
      <c r="H2944" s="1">
        <v>46164</v>
      </c>
      <c r="I2944" t="str">
        <v>Monitoring</v>
      </c>
      <c r="J2944" t="str">
        <v>Under active monitoring; escalate if trend worsens</v>
      </c>
      <c r="K2944" t="str">
        <v>Site Feasibility Lead</v>
      </c>
      <c r="L2944">
        <f>IF(G2944="High",3,IF(G2944="Medium",2,1))</f>
        <v>3</v>
      </c>
    </row>
    <row r="2945">
      <c r="A2945" t="str">
        <v>R-02944</v>
      </c>
      <c r="B2945" t="str">
        <v>S-0491</v>
      </c>
      <c r="C2945" t="str">
        <v>Competitive</v>
      </c>
      <c r="D2945" t="str">
        <v>One or more competing trials recruiting the same indication nearby</v>
      </c>
      <c r="E2945" t="str">
        <v>Low</v>
      </c>
      <c r="F2945" t="str">
        <v>Low</v>
      </c>
      <c r="G2945" t="str">
        <f>INDEX(Risk_Matrix!$B$2:$D$4,MATCH(E2945,Risk_Matrix!$A$2:$A$4,0),MATCH(F2945,Risk_Matrix!$B$1:$D$1,0))</f>
        <v>Low</v>
      </c>
      <c r="H2945" s="1">
        <v>46195</v>
      </c>
      <c r="I2945" t="str">
        <v>Open</v>
      </c>
      <c r="J2945" t="str">
        <v>Action plan pending sponsor/site review</v>
      </c>
      <c r="K2945" t="str">
        <v>Regulatory Affairs Lead</v>
      </c>
      <c r="L2945">
        <f>IF(G2945="High",3,IF(G2945="Medium",2,1))</f>
        <v>1</v>
      </c>
    </row>
    <row r="2946">
      <c r="A2946" t="str">
        <v>R-02945</v>
      </c>
      <c r="B2946" t="str">
        <v>S-0491</v>
      </c>
      <c r="C2946" t="str">
        <v>Regulatory</v>
      </c>
      <c r="D2946" t="str">
        <v>Recent local regulatory policy change may affect approval timeline</v>
      </c>
      <c r="E2946" t="str">
        <v>High</v>
      </c>
      <c r="F2946" t="str">
        <v>Low</v>
      </c>
      <c r="G2946" t="str">
        <f>INDEX(Risk_Matrix!$B$2:$D$4,MATCH(E2946,Risk_Matrix!$A$2:$A$4,0),MATCH(F2946,Risk_Matrix!$B$1:$D$1,0))</f>
        <v>Medium</v>
      </c>
      <c r="H2946" s="1">
        <v>46149</v>
      </c>
      <c r="I2946" t="str">
        <v>Monitoring</v>
      </c>
      <c r="J2946" t="str">
        <v>Under active monitoring; escalate if trend worsens</v>
      </c>
      <c r="K2946" t="str">
        <v>Regulatory Affairs Lead</v>
      </c>
      <c r="L2946">
        <f>IF(G2946="High",3,IF(G2946="Medium",2,1))</f>
        <v>2</v>
      </c>
    </row>
    <row r="2947">
      <c r="A2947" t="str">
        <v>R-02946</v>
      </c>
      <c r="B2947" t="str">
        <v>S-0491</v>
      </c>
      <c r="C2947" t="str">
        <v>Data Integrity</v>
      </c>
      <c r="D2947" t="str">
        <v>EDC query resolution time above sponsor benchmark historically</v>
      </c>
      <c r="E2947" t="str">
        <v>Low</v>
      </c>
      <c r="F2947" t="str">
        <v>Medium</v>
      </c>
      <c r="G2947" t="str">
        <f>INDEX(Risk_Matrix!$B$2:$D$4,MATCH(E2947,Risk_Matrix!$A$2:$A$4,0),MATCH(F2947,Risk_Matrix!$B$1:$D$1,0))</f>
        <v>Low</v>
      </c>
      <c r="H2947" s="1">
        <v>46118</v>
      </c>
      <c r="I2947" t="str">
        <v>Monitoring</v>
      </c>
      <c r="J2947" t="str">
        <v>Tracking indicator reviewed at each monitoring visit</v>
      </c>
      <c r="K2947" t="str">
        <v>Data Management Lead</v>
      </c>
      <c r="L2947">
        <f>IF(G2947="High",3,IF(G2947="Medium",2,1))</f>
        <v>1</v>
      </c>
    </row>
    <row r="2948">
      <c r="A2948" t="str">
        <v>R-02947</v>
      </c>
      <c r="B2948" t="str">
        <v>S-0492</v>
      </c>
      <c r="C2948" t="str">
        <v>Operational</v>
      </c>
      <c r="D2948" t="str">
        <v>Backup power/generator certification not yet confirmed</v>
      </c>
      <c r="E2948" t="str">
        <v>High</v>
      </c>
      <c r="F2948" t="str">
        <v>Low</v>
      </c>
      <c r="G2948" t="str">
        <f>INDEX(Risk_Matrix!$B$2:$D$4,MATCH(E2948,Risk_Matrix!$A$2:$A$4,0),MATCH(F2948,Risk_Matrix!$B$1:$D$1,0))</f>
        <v>Medium</v>
      </c>
      <c r="H2948" s="1">
        <v>46117</v>
      </c>
      <c r="I2948" t="str">
        <v>Mitigated</v>
      </c>
      <c r="J2948" t="str">
        <v>Mitigation actions completed; residual risk accepted</v>
      </c>
      <c r="K2948" t="str">
        <v>Clinical Ops Manager</v>
      </c>
      <c r="L2948">
        <f>IF(G2948="High",3,IF(G2948="Medium",2,1))</f>
        <v>2</v>
      </c>
    </row>
    <row r="2949">
      <c r="A2949" t="str">
        <v>R-02948</v>
      </c>
      <c r="B2949" t="str">
        <v>S-0492</v>
      </c>
      <c r="C2949" t="str">
        <v>Compliance</v>
      </c>
      <c r="D2949" t="str">
        <v>Informed consent documentation gap flagged in last internal audit</v>
      </c>
      <c r="E2949" t="str">
        <v>Medium</v>
      </c>
      <c r="F2949" t="str">
        <v>High</v>
      </c>
      <c r="G2949" t="str">
        <f>INDEX(Risk_Matrix!$B$2:$D$4,MATCH(E2949,Risk_Matrix!$A$2:$A$4,0),MATCH(F2949,Risk_Matrix!$B$1:$D$1,0))</f>
        <v>High</v>
      </c>
      <c r="H2949" s="1">
        <v>46220</v>
      </c>
      <c r="I2949" t="str">
        <v>Open</v>
      </c>
      <c r="J2949" t="str">
        <v>Mitigation plan to be defined during site initiation visit</v>
      </c>
      <c r="K2949" t="str">
        <v>Regulatory Affairs Lead</v>
      </c>
      <c r="L2949">
        <f>IF(G2949="High",3,IF(G2949="Medium",2,1))</f>
        <v>3</v>
      </c>
    </row>
    <row r="2950">
      <c r="A2950" t="str">
        <v>R-02949</v>
      </c>
      <c r="B2950" t="str">
        <v>S-0492</v>
      </c>
      <c r="C2950" t="str">
        <v>Enrollment</v>
      </c>
      <c r="D2950" t="str">
        <v>Referral pipeline narrower than target eligible population</v>
      </c>
      <c r="E2950" t="str">
        <v>Medium</v>
      </c>
      <c r="F2950" t="str">
        <v>Medium</v>
      </c>
      <c r="G2950" t="str">
        <f>INDEX(Risk_Matrix!$B$2:$D$4,MATCH(E2950,Risk_Matrix!$A$2:$A$4,0),MATCH(F2950,Risk_Matrix!$B$1:$D$1,0))</f>
        <v>Medium</v>
      </c>
      <c r="H2950" s="1">
        <v>46083</v>
      </c>
      <c r="I2950" t="str">
        <v>Monitoring</v>
      </c>
      <c r="J2950" t="str">
        <v>Tracking indicator reviewed at each monitoring visit</v>
      </c>
      <c r="K2950" t="str">
        <v>Study Start-Up Specialist</v>
      </c>
      <c r="L2950">
        <f>IF(G2950="High",3,IF(G2950="Medium",2,1))</f>
        <v>2</v>
      </c>
    </row>
    <row r="2951">
      <c r="A2951" t="str">
        <v>R-02950</v>
      </c>
      <c r="B2951" t="str">
        <v>S-0492</v>
      </c>
      <c r="C2951" t="str">
        <v>Competitive</v>
      </c>
      <c r="D2951" t="str">
        <v>Shared patient pool with an adjacent high-volume site</v>
      </c>
      <c r="E2951" t="str">
        <v>Medium</v>
      </c>
      <c r="F2951" t="str">
        <v>Medium</v>
      </c>
      <c r="G2951" t="str">
        <f>INDEX(Risk_Matrix!$B$2:$D$4,MATCH(E2951,Risk_Matrix!$A$2:$A$4,0),MATCH(F2951,Risk_Matrix!$B$1:$D$1,0))</f>
        <v>Medium</v>
      </c>
      <c r="H2951" s="1">
        <v>46055</v>
      </c>
      <c r="I2951" t="str">
        <v>Monitoring</v>
      </c>
      <c r="J2951" t="str">
        <v>Under active monitoring; escalate if trend worsens</v>
      </c>
      <c r="K2951" t="str">
        <v>Clinical Ops Manager</v>
      </c>
      <c r="L2951">
        <f>IF(G2951="High",3,IF(G2951="Medium",2,1))</f>
        <v>2</v>
      </c>
    </row>
    <row r="2952">
      <c r="A2952" t="str">
        <v>R-02951</v>
      </c>
      <c r="B2952" t="str">
        <v>S-0492</v>
      </c>
      <c r="C2952" t="str">
        <v>Regulatory</v>
      </c>
      <c r="D2952" t="str">
        <v>Import/customs license renewal pending for investigational product</v>
      </c>
      <c r="E2952" t="str">
        <v>Low</v>
      </c>
      <c r="F2952" t="str">
        <v>High</v>
      </c>
      <c r="G2952" t="str">
        <f>INDEX(Risk_Matrix!$B$2:$D$4,MATCH(E2952,Risk_Matrix!$A$2:$A$4,0),MATCH(F2952,Risk_Matrix!$B$1:$D$1,0))</f>
        <v>Medium</v>
      </c>
      <c r="H2952" s="1">
        <v>46092</v>
      </c>
      <c r="I2952" t="str">
        <v>Monitoring</v>
      </c>
      <c r="J2952" t="str">
        <v>Under active monitoring; escalate if trend worsens</v>
      </c>
      <c r="K2952" t="str">
        <v>Regulatory Affairs Lead</v>
      </c>
      <c r="L2952">
        <f>IF(G2952="High",3,IF(G2952="Medium",2,1))</f>
        <v>2</v>
      </c>
    </row>
    <row r="2953">
      <c r="A2953" t="str">
        <v>R-02952</v>
      </c>
      <c r="B2953" t="str">
        <v>S-0492</v>
      </c>
      <c r="C2953" t="str">
        <v>Data Integrity</v>
      </c>
      <c r="D2953" t="str">
        <v>EDC query resolution time above sponsor benchmark historically</v>
      </c>
      <c r="E2953" t="str">
        <v>Medium</v>
      </c>
      <c r="F2953" t="str">
        <v>High</v>
      </c>
      <c r="G2953" t="str">
        <f>INDEX(Risk_Matrix!$B$2:$D$4,MATCH(E2953,Risk_Matrix!$A$2:$A$4,0),MATCH(F2953,Risk_Matrix!$B$1:$D$1,0))</f>
        <v>High</v>
      </c>
      <c r="H2953" s="1">
        <v>46179</v>
      </c>
      <c r="I2953" t="str">
        <v>Open</v>
      </c>
      <c r="J2953" t="str">
        <v>Action plan pending sponsor/site review</v>
      </c>
      <c r="K2953" t="str">
        <v>Data Management Lead</v>
      </c>
      <c r="L2953">
        <f>IF(G2953="High",3,IF(G2953="Medium",2,1))</f>
        <v>3</v>
      </c>
    </row>
    <row r="2954">
      <c r="A2954" t="str">
        <v>R-02953</v>
      </c>
      <c r="B2954" t="str">
        <v>S-0493</v>
      </c>
      <c r="C2954" t="str">
        <v>Operational</v>
      </c>
      <c r="D2954" t="str">
        <v>Backup power/generator certification not yet confirmed</v>
      </c>
      <c r="E2954" t="str">
        <v>Low</v>
      </c>
      <c r="F2954" t="str">
        <v>Medium</v>
      </c>
      <c r="G2954" t="str">
        <f>INDEX(Risk_Matrix!$B$2:$D$4,MATCH(E2954,Risk_Matrix!$A$2:$A$4,0),MATCH(F2954,Risk_Matrix!$B$1:$D$1,0))</f>
        <v>Low</v>
      </c>
      <c r="H2954" s="1">
        <v>46132</v>
      </c>
      <c r="I2954" t="str">
        <v>Mitigated</v>
      </c>
      <c r="J2954" t="str">
        <v>Corrective action implemented; monitored at next visit</v>
      </c>
      <c r="K2954" t="str">
        <v>Clinical Ops Manager</v>
      </c>
      <c r="L2954">
        <f>IF(G2954="High",3,IF(G2954="Medium",2,1))</f>
        <v>1</v>
      </c>
    </row>
    <row r="2955">
      <c r="A2955" t="str">
        <v>R-02954</v>
      </c>
      <c r="B2955" t="str">
        <v>S-0493</v>
      </c>
      <c r="C2955" t="str">
        <v>Compliance</v>
      </c>
      <c r="D2955" t="str">
        <v>Informed consent documentation gap flagged in last internal audit</v>
      </c>
      <c r="E2955" t="str">
        <v>Low</v>
      </c>
      <c r="F2955" t="str">
        <v>Low</v>
      </c>
      <c r="G2955" t="str">
        <f>INDEX(Risk_Matrix!$B$2:$D$4,MATCH(E2955,Risk_Matrix!$A$2:$A$4,0),MATCH(F2955,Risk_Matrix!$B$1:$D$1,0))</f>
        <v>Low</v>
      </c>
      <c r="H2955" s="1">
        <v>46162</v>
      </c>
      <c r="I2955" t="str">
        <v>Closed</v>
      </c>
      <c r="J2955" t="str">
        <v>Resolved; no further action required</v>
      </c>
      <c r="K2955" t="str">
        <v>Regulatory Affairs Lead</v>
      </c>
      <c r="L2955">
        <f>IF(G2955="High",3,IF(G2955="Medium",2,1))</f>
        <v>1</v>
      </c>
    </row>
    <row r="2956">
      <c r="A2956" t="str">
        <v>R-02955</v>
      </c>
      <c r="B2956" t="str">
        <v>S-0493</v>
      </c>
      <c r="C2956" t="str">
        <v>Enrollment</v>
      </c>
      <c r="D2956" t="str">
        <v>Referral pipeline narrower than target eligible population</v>
      </c>
      <c r="E2956" t="str">
        <v>Medium</v>
      </c>
      <c r="F2956" t="str">
        <v>Medium</v>
      </c>
      <c r="G2956" t="str">
        <f>INDEX(Risk_Matrix!$B$2:$D$4,MATCH(E2956,Risk_Matrix!$A$2:$A$4,0),MATCH(F2956,Risk_Matrix!$B$1:$D$1,0))</f>
        <v>Medium</v>
      </c>
      <c r="H2956" s="1">
        <v>46217</v>
      </c>
      <c r="I2956" t="str">
        <v>Monitoring</v>
      </c>
      <c r="J2956" t="str">
        <v>Tracking indicator reviewed at each monitoring visit</v>
      </c>
      <c r="K2956" t="str">
        <v>Study Start-Up Specialist</v>
      </c>
      <c r="L2956">
        <f>IF(G2956="High",3,IF(G2956="Medium",2,1))</f>
        <v>2</v>
      </c>
    </row>
    <row r="2957">
      <c r="A2957" t="str">
        <v>R-02956</v>
      </c>
      <c r="B2957" t="str">
        <v>S-0493</v>
      </c>
      <c r="C2957" t="str">
        <v>Competitive</v>
      </c>
      <c r="D2957" t="str">
        <v>Overlapping investigator commitments across concurrent trials</v>
      </c>
      <c r="E2957" t="str">
        <v>Low</v>
      </c>
      <c r="F2957" t="str">
        <v>Low</v>
      </c>
      <c r="G2957" t="str">
        <f>INDEX(Risk_Matrix!$B$2:$D$4,MATCH(E2957,Risk_Matrix!$A$2:$A$4,0),MATCH(F2957,Risk_Matrix!$B$1:$D$1,0))</f>
        <v>Low</v>
      </c>
      <c r="H2957" s="1">
        <v>46063</v>
      </c>
      <c r="I2957" t="str">
        <v>Closed</v>
      </c>
      <c r="J2957" t="str">
        <v>Resolved; no further action required</v>
      </c>
      <c r="K2957" t="str">
        <v>Clinical Ops Manager</v>
      </c>
      <c r="L2957">
        <f>IF(G2957="High",3,IF(G2957="Medium",2,1))</f>
        <v>1</v>
      </c>
    </row>
    <row r="2958">
      <c r="A2958" t="str">
        <v>R-02957</v>
      </c>
      <c r="B2958" t="str">
        <v>S-0493</v>
      </c>
      <c r="C2958" t="str">
        <v>Regulatory</v>
      </c>
      <c r="D2958" t="str">
        <v>Recent local regulatory policy change may affect approval timeline</v>
      </c>
      <c r="E2958" t="str">
        <v>Low</v>
      </c>
      <c r="F2958" t="str">
        <v>Medium</v>
      </c>
      <c r="G2958" t="str">
        <f>INDEX(Risk_Matrix!$B$2:$D$4,MATCH(E2958,Risk_Matrix!$A$2:$A$4,0),MATCH(F2958,Risk_Matrix!$B$1:$D$1,0))</f>
        <v>Low</v>
      </c>
      <c r="H2958" s="1">
        <v>46200</v>
      </c>
      <c r="I2958" t="str">
        <v>Mitigated</v>
      </c>
      <c r="J2958" t="str">
        <v>Corrective action implemented; monitored at next visit</v>
      </c>
      <c r="K2958" t="str">
        <v>Regulatory Affairs Lead</v>
      </c>
      <c r="L2958">
        <f>IF(G2958="High",3,IF(G2958="Medium",2,1))</f>
        <v>1</v>
      </c>
    </row>
    <row r="2959">
      <c r="A2959" t="str">
        <v>R-02958</v>
      </c>
      <c r="B2959" t="str">
        <v>S-0493</v>
      </c>
      <c r="C2959" t="str">
        <v>Data Integrity</v>
      </c>
      <c r="D2959" t="str">
        <v>EDC query resolution time above sponsor benchmark historically</v>
      </c>
      <c r="E2959" t="str">
        <v>Low</v>
      </c>
      <c r="F2959" t="str">
        <v>Medium</v>
      </c>
      <c r="G2959" t="str">
        <f>INDEX(Risk_Matrix!$B$2:$D$4,MATCH(E2959,Risk_Matrix!$A$2:$A$4,0),MATCH(F2959,Risk_Matrix!$B$1:$D$1,0))</f>
        <v>Low</v>
      </c>
      <c r="H2959" s="1">
        <v>46220</v>
      </c>
      <c r="I2959" t="str">
        <v>Open</v>
      </c>
      <c r="J2959" t="str">
        <v>Mitigation plan to be defined during site initiation visit</v>
      </c>
      <c r="K2959" t="str">
        <v>Data Management Lead</v>
      </c>
      <c r="L2959">
        <f>IF(G2959="High",3,IF(G2959="Medium",2,1))</f>
        <v>1</v>
      </c>
    </row>
    <row r="2960">
      <c r="A2960" t="str">
        <v>R-02959</v>
      </c>
      <c r="B2960" t="str">
        <v>S-0494</v>
      </c>
      <c r="C2960" t="str">
        <v>Operational</v>
      </c>
      <c r="D2960" t="str">
        <v>Clinical coordinator role currently open, may delay start-up</v>
      </c>
      <c r="E2960" t="str">
        <v>Medium</v>
      </c>
      <c r="F2960" t="str">
        <v>Medium</v>
      </c>
      <c r="G2960" t="str">
        <f>INDEX(Risk_Matrix!$B$2:$D$4,MATCH(E2960,Risk_Matrix!$A$2:$A$4,0),MATCH(F2960,Risk_Matrix!$B$1:$D$1,0))</f>
        <v>Medium</v>
      </c>
      <c r="H2960" s="1">
        <v>46201</v>
      </c>
      <c r="I2960" t="str">
        <v>Monitoring</v>
      </c>
      <c r="J2960" t="str">
        <v>Tracking indicator reviewed at each monitoring visit</v>
      </c>
      <c r="K2960" t="str">
        <v>Clinical Ops Manager</v>
      </c>
      <c r="L2960">
        <f>IF(G2960="High",3,IF(G2960="Medium",2,1))</f>
        <v>2</v>
      </c>
    </row>
    <row r="2961">
      <c r="A2961" t="str">
        <v>R-02960</v>
      </c>
      <c r="B2961" t="str">
        <v>S-0494</v>
      </c>
      <c r="C2961" t="str">
        <v>Compliance</v>
      </c>
      <c r="D2961" t="str">
        <v>Prior regulatory inspection finding not yet fully closed out</v>
      </c>
      <c r="E2961" t="str">
        <v>High</v>
      </c>
      <c r="F2961" t="str">
        <v>Low</v>
      </c>
      <c r="G2961" t="str">
        <f>INDEX(Risk_Matrix!$B$2:$D$4,MATCH(E2961,Risk_Matrix!$A$2:$A$4,0),MATCH(F2961,Risk_Matrix!$B$1:$D$1,0))</f>
        <v>Medium</v>
      </c>
      <c r="H2961" s="1">
        <v>46126</v>
      </c>
      <c r="I2961" t="str">
        <v>Monitoring</v>
      </c>
      <c r="J2961" t="str">
        <v>Tracking indicator reviewed at each monitoring visit</v>
      </c>
      <c r="K2961" t="str">
        <v>Data Management Lead</v>
      </c>
      <c r="L2961">
        <f>IF(G2961="High",3,IF(G2961="Medium",2,1))</f>
        <v>2</v>
      </c>
    </row>
    <row r="2962">
      <c r="A2962" t="str">
        <v>R-02961</v>
      </c>
      <c r="B2962" t="str">
        <v>S-0494</v>
      </c>
      <c r="C2962" t="str">
        <v>Enrollment</v>
      </c>
      <c r="D2962" t="str">
        <v>Patient travel distance may affect long-term retention</v>
      </c>
      <c r="E2962" t="str">
        <v>High</v>
      </c>
      <c r="F2962" t="str">
        <v>High</v>
      </c>
      <c r="G2962" t="str">
        <f>INDEX(Risk_Matrix!$B$2:$D$4,MATCH(E2962,Risk_Matrix!$A$2:$A$4,0),MATCH(F2962,Risk_Matrix!$B$1:$D$1,0))</f>
        <v>High</v>
      </c>
      <c r="H2962" s="1">
        <v>46170</v>
      </c>
      <c r="I2962" t="str">
        <v>Monitoring</v>
      </c>
      <c r="J2962" t="str">
        <v>Tracking indicator reviewed at each monitoring visit</v>
      </c>
      <c r="K2962" t="str">
        <v>Study Start-Up Specialist</v>
      </c>
      <c r="L2962">
        <f>IF(G2962="High",3,IF(G2962="Medium",2,1))</f>
        <v>3</v>
      </c>
    </row>
    <row r="2963">
      <c r="A2963" t="str">
        <v>R-02962</v>
      </c>
      <c r="B2963" t="str">
        <v>S-0494</v>
      </c>
      <c r="C2963" t="str">
        <v>Competitive</v>
      </c>
      <c r="D2963" t="str">
        <v>Shared patient pool with an adjacent high-volume site</v>
      </c>
      <c r="E2963" t="str">
        <v>High</v>
      </c>
      <c r="F2963" t="str">
        <v>Medium</v>
      </c>
      <c r="G2963" t="str">
        <f>INDEX(Risk_Matrix!$B$2:$D$4,MATCH(E2963,Risk_Matrix!$A$2:$A$4,0),MATCH(F2963,Risk_Matrix!$B$1:$D$1,0))</f>
        <v>High</v>
      </c>
      <c r="H2963" s="1">
        <v>46165</v>
      </c>
      <c r="I2963" t="str">
        <v>Open</v>
      </c>
      <c r="J2963" t="str">
        <v>Action plan pending sponsor/site review</v>
      </c>
      <c r="K2963" t="str">
        <v>Regulatory Affairs Lead</v>
      </c>
      <c r="L2963">
        <f>IF(G2963="High",3,IF(G2963="Medium",2,1))</f>
        <v>3</v>
      </c>
    </row>
    <row r="2964">
      <c r="A2964" t="str">
        <v>R-02963</v>
      </c>
      <c r="B2964" t="str">
        <v>S-0494</v>
      </c>
      <c r="C2964" t="str">
        <v>Regulatory</v>
      </c>
      <c r="D2964" t="str">
        <v>Recent local regulatory policy change may affect approval timeline</v>
      </c>
      <c r="E2964" t="str">
        <v>Low</v>
      </c>
      <c r="F2964" t="str">
        <v>Medium</v>
      </c>
      <c r="G2964" t="str">
        <f>INDEX(Risk_Matrix!$B$2:$D$4,MATCH(E2964,Risk_Matrix!$A$2:$A$4,0),MATCH(F2964,Risk_Matrix!$B$1:$D$1,0))</f>
        <v>Low</v>
      </c>
      <c r="H2964" s="1">
        <v>46230</v>
      </c>
      <c r="I2964" t="str">
        <v>Monitoring</v>
      </c>
      <c r="J2964" t="str">
        <v>Under active monitoring; escalate if trend worsens</v>
      </c>
      <c r="K2964" t="str">
        <v>Regulatory Affairs Lead</v>
      </c>
      <c r="L2964">
        <f>IF(G2964="High",3,IF(G2964="Medium",2,1))</f>
        <v>1</v>
      </c>
    </row>
    <row r="2965">
      <c r="A2965" t="str">
        <v>R-02964</v>
      </c>
      <c r="B2965" t="str">
        <v>S-0494</v>
      </c>
      <c r="C2965" t="str">
        <v>Data Integrity</v>
      </c>
      <c r="D2965" t="str">
        <v>EDC query resolution time above sponsor benchmark historically</v>
      </c>
      <c r="E2965" t="str">
        <v>Low</v>
      </c>
      <c r="F2965" t="str">
        <v>Low</v>
      </c>
      <c r="G2965" t="str">
        <f>INDEX(Risk_Matrix!$B$2:$D$4,MATCH(E2965,Risk_Matrix!$A$2:$A$4,0),MATCH(F2965,Risk_Matrix!$B$1:$D$1,0))</f>
        <v>Low</v>
      </c>
      <c r="H2965" s="1">
        <v>46160</v>
      </c>
      <c r="I2965" t="str">
        <v>Closed</v>
      </c>
      <c r="J2965" t="str">
        <v>Issue closed out following corrective action</v>
      </c>
      <c r="K2965" t="str">
        <v>Site Feasibility Lead</v>
      </c>
      <c r="L2965">
        <f>IF(G2965="High",3,IF(G2965="Medium",2,1))</f>
        <v>1</v>
      </c>
    </row>
    <row r="2966">
      <c r="A2966" t="str">
        <v>R-02965</v>
      </c>
      <c r="B2966" t="str">
        <v>S-0495</v>
      </c>
      <c r="C2966" t="str">
        <v>Operational</v>
      </c>
      <c r="D2966" t="str">
        <v>Backup power/generator certification not yet confirmed</v>
      </c>
      <c r="E2966" t="str">
        <v>Low</v>
      </c>
      <c r="F2966" t="str">
        <v>Medium</v>
      </c>
      <c r="G2966" t="str">
        <f>INDEX(Risk_Matrix!$B$2:$D$4,MATCH(E2966,Risk_Matrix!$A$2:$A$4,0),MATCH(F2966,Risk_Matrix!$B$1:$D$1,0))</f>
        <v>Low</v>
      </c>
      <c r="H2966" s="1">
        <v>46129</v>
      </c>
      <c r="I2966" t="str">
        <v>Closed</v>
      </c>
      <c r="J2966" t="str">
        <v>Resolved; no further action required</v>
      </c>
      <c r="K2966" t="str">
        <v>Clinical Ops Manager</v>
      </c>
      <c r="L2966">
        <f>IF(G2966="High",3,IF(G2966="Medium",2,1))</f>
        <v>1</v>
      </c>
    </row>
    <row r="2967">
      <c r="A2967" t="str">
        <v>R-02966</v>
      </c>
      <c r="B2967" t="str">
        <v>S-0495</v>
      </c>
      <c r="C2967" t="str">
        <v>Compliance</v>
      </c>
      <c r="D2967" t="str">
        <v>Informed consent documentation gap flagged in last internal audit</v>
      </c>
      <c r="E2967" t="str">
        <v>Medium</v>
      </c>
      <c r="F2967" t="str">
        <v>Low</v>
      </c>
      <c r="G2967" t="str">
        <f>INDEX(Risk_Matrix!$B$2:$D$4,MATCH(E2967,Risk_Matrix!$A$2:$A$4,0),MATCH(F2967,Risk_Matrix!$B$1:$D$1,0))</f>
        <v>Low</v>
      </c>
      <c r="H2967" s="1">
        <v>46108</v>
      </c>
      <c r="I2967" t="str">
        <v>Monitoring</v>
      </c>
      <c r="J2967" t="str">
        <v>Tracking indicator reviewed at each monitoring visit</v>
      </c>
      <c r="K2967" t="str">
        <v>Regulatory Affairs Lead</v>
      </c>
      <c r="L2967">
        <f>IF(G2967="High",3,IF(G2967="Medium",2,1))</f>
        <v>1</v>
      </c>
    </row>
    <row r="2968">
      <c r="A2968" t="str">
        <v>R-02967</v>
      </c>
      <c r="B2968" t="str">
        <v>S-0495</v>
      </c>
      <c r="C2968" t="str">
        <v>Enrollment</v>
      </c>
      <c r="D2968" t="str">
        <v>Patient travel distance may affect long-term retention</v>
      </c>
      <c r="E2968" t="str">
        <v>Medium</v>
      </c>
      <c r="F2968" t="str">
        <v>Medium</v>
      </c>
      <c r="G2968" t="str">
        <f>INDEX(Risk_Matrix!$B$2:$D$4,MATCH(E2968,Risk_Matrix!$A$2:$A$4,0),MATCH(F2968,Risk_Matrix!$B$1:$D$1,0))</f>
        <v>Medium</v>
      </c>
      <c r="H2968" s="1">
        <v>46201</v>
      </c>
      <c r="I2968" t="str">
        <v>Open</v>
      </c>
      <c r="J2968" t="str">
        <v>Mitigation plan to be defined during site initiation visit</v>
      </c>
      <c r="K2968" t="str">
        <v>Study Start-Up Specialist</v>
      </c>
      <c r="L2968">
        <f>IF(G2968="High",3,IF(G2968="Medium",2,1))</f>
        <v>2</v>
      </c>
    </row>
    <row r="2969">
      <c r="A2969" t="str">
        <v>R-02968</v>
      </c>
      <c r="B2969" t="str">
        <v>S-0495</v>
      </c>
      <c r="C2969" t="str">
        <v>Competitive</v>
      </c>
      <c r="D2969" t="str">
        <v>Overlapping investigator commitments across concurrent trials</v>
      </c>
      <c r="E2969" t="str">
        <v>Medium</v>
      </c>
      <c r="F2969" t="str">
        <v>High</v>
      </c>
      <c r="G2969" t="str">
        <f>INDEX(Risk_Matrix!$B$2:$D$4,MATCH(E2969,Risk_Matrix!$A$2:$A$4,0),MATCH(F2969,Risk_Matrix!$B$1:$D$1,0))</f>
        <v>High</v>
      </c>
      <c r="H2969" s="1">
        <v>46155</v>
      </c>
      <c r="I2969" t="str">
        <v>Open</v>
      </c>
      <c r="J2969" t="str">
        <v>Mitigation plan to be defined during site initiation visit</v>
      </c>
      <c r="K2969" t="str">
        <v>Regulatory Affairs Lead</v>
      </c>
      <c r="L2969">
        <f>IF(G2969="High",3,IF(G2969="Medium",2,1))</f>
        <v>3</v>
      </c>
    </row>
    <row r="2970">
      <c r="A2970" t="str">
        <v>R-02969</v>
      </c>
      <c r="B2970" t="str">
        <v>S-0495</v>
      </c>
      <c r="C2970" t="str">
        <v>Regulatory</v>
      </c>
      <c r="D2970" t="str">
        <v>Import/customs license renewal pending for investigational product</v>
      </c>
      <c r="E2970" t="str">
        <v>Low</v>
      </c>
      <c r="F2970" t="str">
        <v>Low</v>
      </c>
      <c r="G2970" t="str">
        <f>INDEX(Risk_Matrix!$B$2:$D$4,MATCH(E2970,Risk_Matrix!$A$2:$A$4,0),MATCH(F2970,Risk_Matrix!$B$1:$D$1,0))</f>
        <v>Low</v>
      </c>
      <c r="H2970" s="1">
        <v>46217</v>
      </c>
      <c r="I2970" t="str">
        <v>Mitigated</v>
      </c>
      <c r="J2970" t="str">
        <v>Corrective action implemented; monitored at next visit</v>
      </c>
      <c r="K2970" t="str">
        <v>Regulatory Affairs Lead</v>
      </c>
      <c r="L2970">
        <f>IF(G2970="High",3,IF(G2970="Medium",2,1))</f>
        <v>1</v>
      </c>
    </row>
    <row r="2971">
      <c r="A2971" t="str">
        <v>R-02970</v>
      </c>
      <c r="B2971" t="str">
        <v>S-0495</v>
      </c>
      <c r="C2971" t="str">
        <v>Data Integrity</v>
      </c>
      <c r="D2971" t="str">
        <v>Site is new to the sponsor's EDC platform, limited track record</v>
      </c>
      <c r="E2971" t="str">
        <v>Medium</v>
      </c>
      <c r="F2971" t="str">
        <v>Medium</v>
      </c>
      <c r="G2971" t="str">
        <f>INDEX(Risk_Matrix!$B$2:$D$4,MATCH(E2971,Risk_Matrix!$A$2:$A$4,0),MATCH(F2971,Risk_Matrix!$B$1:$D$1,0))</f>
        <v>Medium</v>
      </c>
      <c r="H2971" s="1">
        <v>46180</v>
      </c>
      <c r="I2971" t="str">
        <v>Monitoring</v>
      </c>
      <c r="J2971" t="str">
        <v>Tracking indicator reviewed at each monitoring visit</v>
      </c>
      <c r="K2971" t="str">
        <v>Data Management Lead</v>
      </c>
      <c r="L2971">
        <f>IF(G2971="High",3,IF(G2971="Medium",2,1))</f>
        <v>2</v>
      </c>
    </row>
    <row r="2972">
      <c r="A2972" t="str">
        <v>R-02971</v>
      </c>
      <c r="B2972" t="str">
        <v>S-0496</v>
      </c>
      <c r="C2972" t="str">
        <v>Operational</v>
      </c>
      <c r="D2972" t="str">
        <v>Nursing staff ratio below recommended threshold for trial volume</v>
      </c>
      <c r="E2972" t="str">
        <v>Low</v>
      </c>
      <c r="F2972" t="str">
        <v>Low</v>
      </c>
      <c r="G2972" t="str">
        <f>INDEX(Risk_Matrix!$B$2:$D$4,MATCH(E2972,Risk_Matrix!$A$2:$A$4,0),MATCH(F2972,Risk_Matrix!$B$1:$D$1,0))</f>
        <v>Low</v>
      </c>
      <c r="H2972" s="1">
        <v>46212</v>
      </c>
      <c r="I2972" t="str">
        <v>Open</v>
      </c>
      <c r="J2972" t="str">
        <v>Mitigation plan to be defined during site initiation visit</v>
      </c>
      <c r="K2972" t="str">
        <v>Clinical Ops Manager</v>
      </c>
      <c r="L2972">
        <f>IF(G2972="High",3,IF(G2972="Medium",2,1))</f>
        <v>1</v>
      </c>
    </row>
    <row r="2973">
      <c r="A2973" t="str">
        <v>R-02972</v>
      </c>
      <c r="B2973" t="str">
        <v>S-0496</v>
      </c>
      <c r="C2973" t="str">
        <v>Compliance</v>
      </c>
      <c r="D2973" t="str">
        <v>Informed consent documentation gap flagged in last internal audit</v>
      </c>
      <c r="E2973" t="str">
        <v>High</v>
      </c>
      <c r="F2973" t="str">
        <v>Medium</v>
      </c>
      <c r="G2973" t="str">
        <f>INDEX(Risk_Matrix!$B$2:$D$4,MATCH(E2973,Risk_Matrix!$A$2:$A$4,0),MATCH(F2973,Risk_Matrix!$B$1:$D$1,0))</f>
        <v>High</v>
      </c>
      <c r="H2973" s="1">
        <v>46176</v>
      </c>
      <c r="I2973" t="str">
        <v>Open</v>
      </c>
      <c r="J2973" t="str">
        <v>Action plan pending sponsor/site review</v>
      </c>
      <c r="K2973" t="str">
        <v>Regulatory Affairs Lead</v>
      </c>
      <c r="L2973">
        <f>IF(G2973="High",3,IF(G2973="Medium",2,1))</f>
        <v>3</v>
      </c>
    </row>
    <row r="2974">
      <c r="A2974" t="str">
        <v>R-02973</v>
      </c>
      <c r="B2974" t="str">
        <v>S-0496</v>
      </c>
      <c r="C2974" t="str">
        <v>Enrollment</v>
      </c>
      <c r="D2974" t="str">
        <v>Referral pipeline narrower than target eligible population</v>
      </c>
      <c r="E2974" t="str">
        <v>Medium</v>
      </c>
      <c r="F2974" t="str">
        <v>Medium</v>
      </c>
      <c r="G2974" t="str">
        <f>INDEX(Risk_Matrix!$B$2:$D$4,MATCH(E2974,Risk_Matrix!$A$2:$A$4,0),MATCH(F2974,Risk_Matrix!$B$1:$D$1,0))</f>
        <v>Medium</v>
      </c>
      <c r="H2974" s="1">
        <v>46190</v>
      </c>
      <c r="I2974" t="str">
        <v>Monitoring</v>
      </c>
      <c r="J2974" t="str">
        <v>Tracking indicator reviewed at each monitoring visit</v>
      </c>
      <c r="K2974" t="str">
        <v>Study Start-Up Specialist</v>
      </c>
      <c r="L2974">
        <f>IF(G2974="High",3,IF(G2974="Medium",2,1))</f>
        <v>2</v>
      </c>
    </row>
    <row r="2975">
      <c r="A2975" t="str">
        <v>R-02974</v>
      </c>
      <c r="B2975" t="str">
        <v>S-0496</v>
      </c>
      <c r="C2975" t="str">
        <v>Competitive</v>
      </c>
      <c r="D2975" t="str">
        <v>Overlapping investigator commitments across concurrent trials</v>
      </c>
      <c r="E2975" t="str">
        <v>Low</v>
      </c>
      <c r="F2975" t="str">
        <v>Medium</v>
      </c>
      <c r="G2975" t="str">
        <f>INDEX(Risk_Matrix!$B$2:$D$4,MATCH(E2975,Risk_Matrix!$A$2:$A$4,0),MATCH(F2975,Risk_Matrix!$B$1:$D$1,0))</f>
        <v>Low</v>
      </c>
      <c r="H2975" s="1">
        <v>46128</v>
      </c>
      <c r="I2975" t="str">
        <v>Mitigated</v>
      </c>
      <c r="J2975" t="str">
        <v>Corrective action implemented; monitored at next visit</v>
      </c>
      <c r="K2975" t="str">
        <v>Regulatory Affairs Lead</v>
      </c>
      <c r="L2975">
        <f>IF(G2975="High",3,IF(G2975="Medium",2,1))</f>
        <v>1</v>
      </c>
    </row>
    <row r="2976">
      <c r="A2976" t="str">
        <v>R-02975</v>
      </c>
      <c r="B2976" t="str">
        <v>S-0496</v>
      </c>
      <c r="C2976" t="str">
        <v>Regulatory</v>
      </c>
      <c r="D2976" t="str">
        <v>Local ethics committee review queue longer than regional average</v>
      </c>
      <c r="E2976" t="str">
        <v>Medium</v>
      </c>
      <c r="F2976" t="str">
        <v>Low</v>
      </c>
      <c r="G2976" t="str">
        <f>INDEX(Risk_Matrix!$B$2:$D$4,MATCH(E2976,Risk_Matrix!$A$2:$A$4,0),MATCH(F2976,Risk_Matrix!$B$1:$D$1,0))</f>
        <v>Low</v>
      </c>
      <c r="H2976" s="1">
        <v>46220</v>
      </c>
      <c r="I2976" t="str">
        <v>Mitigated</v>
      </c>
      <c r="J2976" t="str">
        <v>Mitigation actions completed; residual risk accepted</v>
      </c>
      <c r="K2976" t="str">
        <v>Regulatory Affairs Lead</v>
      </c>
      <c r="L2976">
        <f>IF(G2976="High",3,IF(G2976="Medium",2,1))</f>
        <v>1</v>
      </c>
    </row>
    <row r="2977">
      <c r="A2977" t="str">
        <v>R-02976</v>
      </c>
      <c r="B2977" t="str">
        <v>S-0496</v>
      </c>
      <c r="C2977" t="str">
        <v>Data Integrity</v>
      </c>
      <c r="D2977" t="str">
        <v>Site is new to the sponsor's EDC platform, limited track record</v>
      </c>
      <c r="E2977" t="str">
        <v>Low</v>
      </c>
      <c r="F2977" t="str">
        <v>Low</v>
      </c>
      <c r="G2977" t="str">
        <f>INDEX(Risk_Matrix!$B$2:$D$4,MATCH(E2977,Risk_Matrix!$A$2:$A$4,0),MATCH(F2977,Risk_Matrix!$B$1:$D$1,0))</f>
        <v>Low</v>
      </c>
      <c r="H2977" s="1">
        <v>46137</v>
      </c>
      <c r="I2977" t="str">
        <v>Mitigated</v>
      </c>
      <c r="J2977" t="str">
        <v>Mitigation actions completed; residual risk accepted</v>
      </c>
      <c r="K2977" t="str">
        <v>Data Management Lead</v>
      </c>
      <c r="L2977">
        <f>IF(G2977="High",3,IF(G2977="Medium",2,1))</f>
        <v>1</v>
      </c>
    </row>
    <row r="2978">
      <c r="A2978" t="str">
        <v>R-02977</v>
      </c>
      <c r="B2978" t="str">
        <v>S-0497</v>
      </c>
      <c r="C2978" t="str">
        <v>Operational</v>
      </c>
      <c r="D2978" t="str">
        <v>Backup power/generator certification not yet confirmed</v>
      </c>
      <c r="E2978" t="str">
        <v>High</v>
      </c>
      <c r="F2978" t="str">
        <v>Low</v>
      </c>
      <c r="G2978" t="str">
        <f>INDEX(Risk_Matrix!$B$2:$D$4,MATCH(E2978,Risk_Matrix!$A$2:$A$4,0),MATCH(F2978,Risk_Matrix!$B$1:$D$1,0))</f>
        <v>Medium</v>
      </c>
      <c r="H2978" s="1">
        <v>46164</v>
      </c>
      <c r="I2978" t="str">
        <v>Open</v>
      </c>
      <c r="J2978" t="str">
        <v>Action plan pending sponsor/site review</v>
      </c>
      <c r="K2978" t="str">
        <v>Site Feasibility Lead</v>
      </c>
      <c r="L2978">
        <f>IF(G2978="High",3,IF(G2978="Medium",2,1))</f>
        <v>2</v>
      </c>
    </row>
    <row r="2979">
      <c r="A2979" t="str">
        <v>R-02978</v>
      </c>
      <c r="B2979" t="str">
        <v>S-0497</v>
      </c>
      <c r="C2979" t="str">
        <v>Compliance</v>
      </c>
      <c r="D2979" t="str">
        <v>Prior regulatory inspection finding not yet fully closed out</v>
      </c>
      <c r="E2979" t="str">
        <v>High</v>
      </c>
      <c r="F2979" t="str">
        <v>High</v>
      </c>
      <c r="G2979" t="str">
        <f>INDEX(Risk_Matrix!$B$2:$D$4,MATCH(E2979,Risk_Matrix!$A$2:$A$4,0),MATCH(F2979,Risk_Matrix!$B$1:$D$1,0))</f>
        <v>High</v>
      </c>
      <c r="H2979" s="1">
        <v>46179</v>
      </c>
      <c r="I2979" t="str">
        <v>Open</v>
      </c>
      <c r="J2979" t="str">
        <v>Action plan pending sponsor/site review</v>
      </c>
      <c r="K2979" t="str">
        <v>Regulatory Affairs Lead</v>
      </c>
      <c r="L2979">
        <f>IF(G2979="High",3,IF(G2979="Medium",2,1))</f>
        <v>3</v>
      </c>
    </row>
    <row r="2980">
      <c r="A2980" t="str">
        <v>R-02979</v>
      </c>
      <c r="B2980" t="str">
        <v>S-0497</v>
      </c>
      <c r="C2980" t="str">
        <v>Enrollment</v>
      </c>
      <c r="D2980" t="str">
        <v>Screen failure rate above regional average in past studies</v>
      </c>
      <c r="E2980" t="str">
        <v>Medium</v>
      </c>
      <c r="F2980" t="str">
        <v>Medium</v>
      </c>
      <c r="G2980" t="str">
        <f>INDEX(Risk_Matrix!$B$2:$D$4,MATCH(E2980,Risk_Matrix!$A$2:$A$4,0),MATCH(F2980,Risk_Matrix!$B$1:$D$1,0))</f>
        <v>Medium</v>
      </c>
      <c r="H2980" s="1">
        <v>46165</v>
      </c>
      <c r="I2980" t="str">
        <v>Monitoring</v>
      </c>
      <c r="J2980" t="str">
        <v>Under active monitoring; escalate if trend worsens</v>
      </c>
      <c r="K2980" t="str">
        <v>Study Start-Up Specialist</v>
      </c>
      <c r="L2980">
        <f>IF(G2980="High",3,IF(G2980="Medium",2,1))</f>
        <v>2</v>
      </c>
    </row>
    <row r="2981">
      <c r="A2981" t="str">
        <v>R-02980</v>
      </c>
      <c r="B2981" t="str">
        <v>S-0497</v>
      </c>
      <c r="C2981" t="str">
        <v>Competitive</v>
      </c>
      <c r="D2981" t="str">
        <v>Overlapping investigator commitments across concurrent trials</v>
      </c>
      <c r="E2981" t="str">
        <v>Medium</v>
      </c>
      <c r="F2981" t="str">
        <v>Medium</v>
      </c>
      <c r="G2981" t="str">
        <f>INDEX(Risk_Matrix!$B$2:$D$4,MATCH(E2981,Risk_Matrix!$A$2:$A$4,0),MATCH(F2981,Risk_Matrix!$B$1:$D$1,0))</f>
        <v>Medium</v>
      </c>
      <c r="H2981" s="1">
        <v>46207</v>
      </c>
      <c r="I2981" t="str">
        <v>Open</v>
      </c>
      <c r="J2981" t="str">
        <v>Action plan pending sponsor/site review</v>
      </c>
      <c r="K2981" t="str">
        <v>Regulatory Affairs Lead</v>
      </c>
      <c r="L2981">
        <f>IF(G2981="High",3,IF(G2981="Medium",2,1))</f>
        <v>2</v>
      </c>
    </row>
    <row r="2982">
      <c r="A2982" t="str">
        <v>R-02981</v>
      </c>
      <c r="B2982" t="str">
        <v>S-0497</v>
      </c>
      <c r="C2982" t="str">
        <v>Regulatory</v>
      </c>
      <c r="D2982" t="str">
        <v>Import/customs license renewal pending for investigational product</v>
      </c>
      <c r="E2982" t="str">
        <v>High</v>
      </c>
      <c r="F2982" t="str">
        <v>Low</v>
      </c>
      <c r="G2982" t="str">
        <f>INDEX(Risk_Matrix!$B$2:$D$4,MATCH(E2982,Risk_Matrix!$A$2:$A$4,0),MATCH(F2982,Risk_Matrix!$B$1:$D$1,0))</f>
        <v>Medium</v>
      </c>
      <c r="H2982" s="1">
        <v>46143</v>
      </c>
      <c r="I2982" t="str">
        <v>Monitoring</v>
      </c>
      <c r="J2982" t="str">
        <v>Tracking indicator reviewed at each monitoring visit</v>
      </c>
      <c r="K2982" t="str">
        <v>Study Start-Up Specialist</v>
      </c>
      <c r="L2982">
        <f>IF(G2982="High",3,IF(G2982="Medium",2,1))</f>
        <v>2</v>
      </c>
    </row>
    <row r="2983">
      <c r="A2983" t="str">
        <v>R-02982</v>
      </c>
      <c r="B2983" t="str">
        <v>S-0497</v>
      </c>
      <c r="C2983" t="str">
        <v>Data Integrity</v>
      </c>
      <c r="D2983" t="str">
        <v>EDC query resolution time above sponsor benchmark historically</v>
      </c>
      <c r="E2983" t="str">
        <v>Medium</v>
      </c>
      <c r="F2983" t="str">
        <v>Low</v>
      </c>
      <c r="G2983" t="str">
        <f>INDEX(Risk_Matrix!$B$2:$D$4,MATCH(E2983,Risk_Matrix!$A$2:$A$4,0),MATCH(F2983,Risk_Matrix!$B$1:$D$1,0))</f>
        <v>Low</v>
      </c>
      <c r="H2983" s="1">
        <v>46210</v>
      </c>
      <c r="I2983" t="str">
        <v>Open</v>
      </c>
      <c r="J2983" t="str">
        <v>Mitigation plan to be defined during site initiation visit</v>
      </c>
      <c r="K2983" t="str">
        <v>Data Management Lead</v>
      </c>
      <c r="L2983">
        <f>IF(G2983="High",3,IF(G2983="Medium",2,1))</f>
        <v>1</v>
      </c>
    </row>
    <row r="2984">
      <c r="A2984" t="str">
        <v>R-02983</v>
      </c>
      <c r="B2984" t="str">
        <v>S-0498</v>
      </c>
      <c r="C2984" t="str">
        <v>Operational</v>
      </c>
      <c r="D2984" t="str">
        <v>Clinical coordinator role currently open, may delay start-up</v>
      </c>
      <c r="E2984" t="str">
        <v>Low</v>
      </c>
      <c r="F2984" t="str">
        <v>Medium</v>
      </c>
      <c r="G2984" t="str">
        <f>INDEX(Risk_Matrix!$B$2:$D$4,MATCH(E2984,Risk_Matrix!$A$2:$A$4,0),MATCH(F2984,Risk_Matrix!$B$1:$D$1,0))</f>
        <v>Low</v>
      </c>
      <c r="H2984" s="1">
        <v>46096</v>
      </c>
      <c r="I2984" t="str">
        <v>Mitigated</v>
      </c>
      <c r="J2984" t="str">
        <v>Corrective action implemented; monitored at next visit</v>
      </c>
      <c r="K2984" t="str">
        <v>Site Feasibility Lead</v>
      </c>
      <c r="L2984">
        <f>IF(G2984="High",3,IF(G2984="Medium",2,1))</f>
        <v>1</v>
      </c>
    </row>
    <row r="2985">
      <c r="A2985" t="str">
        <v>R-02984</v>
      </c>
      <c r="B2985" t="str">
        <v>S-0498</v>
      </c>
      <c r="C2985" t="str">
        <v>Compliance</v>
      </c>
      <c r="D2985" t="str">
        <v>GCP refresher training overdue for part of site staff</v>
      </c>
      <c r="E2985" t="str">
        <v>High</v>
      </c>
      <c r="F2985" t="str">
        <v>Low</v>
      </c>
      <c r="G2985" t="str">
        <f>INDEX(Risk_Matrix!$B$2:$D$4,MATCH(E2985,Risk_Matrix!$A$2:$A$4,0),MATCH(F2985,Risk_Matrix!$B$1:$D$1,0))</f>
        <v>Medium</v>
      </c>
      <c r="H2985" s="1">
        <v>46213</v>
      </c>
      <c r="I2985" t="str">
        <v>Open</v>
      </c>
      <c r="J2985" t="str">
        <v>Mitigation plan to be defined during site initiation visit</v>
      </c>
      <c r="K2985" t="str">
        <v>Data Management Lead</v>
      </c>
      <c r="L2985">
        <f>IF(G2985="High",3,IF(G2985="Medium",2,1))</f>
        <v>2</v>
      </c>
    </row>
    <row r="2986">
      <c r="A2986" t="str">
        <v>R-02985</v>
      </c>
      <c r="B2986" t="str">
        <v>S-0498</v>
      </c>
      <c r="C2986" t="str">
        <v>Enrollment</v>
      </c>
      <c r="D2986" t="str">
        <v>Screen failure rate above regional average in past studies</v>
      </c>
      <c r="E2986" t="str">
        <v>Medium</v>
      </c>
      <c r="F2986" t="str">
        <v>Medium</v>
      </c>
      <c r="G2986" t="str">
        <f>INDEX(Risk_Matrix!$B$2:$D$4,MATCH(E2986,Risk_Matrix!$A$2:$A$4,0),MATCH(F2986,Risk_Matrix!$B$1:$D$1,0))</f>
        <v>Medium</v>
      </c>
      <c r="H2986" s="1">
        <v>46156</v>
      </c>
      <c r="I2986" t="str">
        <v>Open</v>
      </c>
      <c r="J2986" t="str">
        <v>Action plan pending sponsor/site review</v>
      </c>
      <c r="K2986" t="str">
        <v>Study Start-Up Specialist</v>
      </c>
      <c r="L2986">
        <f>IF(G2986="High",3,IF(G2986="Medium",2,1))</f>
        <v>2</v>
      </c>
    </row>
    <row r="2987">
      <c r="A2987" t="str">
        <v>R-02986</v>
      </c>
      <c r="B2987" t="str">
        <v>S-0498</v>
      </c>
      <c r="C2987" t="str">
        <v>Competitive</v>
      </c>
      <c r="D2987" t="str">
        <v>One or more competing trials recruiting the same indication nearby</v>
      </c>
      <c r="E2987" t="str">
        <v>Low</v>
      </c>
      <c r="F2987" t="str">
        <v>Low</v>
      </c>
      <c r="G2987" t="str">
        <f>INDEX(Risk_Matrix!$B$2:$D$4,MATCH(E2987,Risk_Matrix!$A$2:$A$4,0),MATCH(F2987,Risk_Matrix!$B$1:$D$1,0))</f>
        <v>Low</v>
      </c>
      <c r="H2987" s="1">
        <v>46068</v>
      </c>
      <c r="I2987" t="str">
        <v>Mitigated</v>
      </c>
      <c r="J2987" t="str">
        <v>Mitigation actions completed; residual risk accepted</v>
      </c>
      <c r="K2987" t="str">
        <v>Clinical Ops Manager</v>
      </c>
      <c r="L2987">
        <f>IF(G2987="High",3,IF(G2987="Medium",2,1))</f>
        <v>1</v>
      </c>
    </row>
    <row r="2988">
      <c r="A2988" t="str">
        <v>R-02987</v>
      </c>
      <c r="B2988" t="str">
        <v>S-0498</v>
      </c>
      <c r="C2988" t="str">
        <v>Regulatory</v>
      </c>
      <c r="D2988" t="str">
        <v>Local ethics committee review queue longer than regional average</v>
      </c>
      <c r="E2988" t="str">
        <v>Low</v>
      </c>
      <c r="F2988" t="str">
        <v>Low</v>
      </c>
      <c r="G2988" t="str">
        <f>INDEX(Risk_Matrix!$B$2:$D$4,MATCH(E2988,Risk_Matrix!$A$2:$A$4,0),MATCH(F2988,Risk_Matrix!$B$1:$D$1,0))</f>
        <v>Low</v>
      </c>
      <c r="H2988" s="1">
        <v>46198</v>
      </c>
      <c r="I2988" t="str">
        <v>Open</v>
      </c>
      <c r="J2988" t="str">
        <v>Action plan pending sponsor/site review</v>
      </c>
      <c r="K2988" t="str">
        <v>Regulatory Affairs Lead</v>
      </c>
      <c r="L2988">
        <f>IF(G2988="High",3,IF(G2988="Medium",2,1))</f>
        <v>1</v>
      </c>
    </row>
    <row r="2989">
      <c r="A2989" t="str">
        <v>R-02988</v>
      </c>
      <c r="B2989" t="str">
        <v>S-0498</v>
      </c>
      <c r="C2989" t="str">
        <v>Data Integrity</v>
      </c>
      <c r="D2989" t="str">
        <v>Site is new to the sponsor's EDC platform, limited track record</v>
      </c>
      <c r="E2989" t="str">
        <v>Low</v>
      </c>
      <c r="F2989" t="str">
        <v>High</v>
      </c>
      <c r="G2989" t="str">
        <f>INDEX(Risk_Matrix!$B$2:$D$4,MATCH(E2989,Risk_Matrix!$A$2:$A$4,0),MATCH(F2989,Risk_Matrix!$B$1:$D$1,0))</f>
        <v>Medium</v>
      </c>
      <c r="H2989" s="1">
        <v>46168</v>
      </c>
      <c r="I2989" t="str">
        <v>Monitoring</v>
      </c>
      <c r="J2989" t="str">
        <v>Tracking indicator reviewed at each monitoring visit</v>
      </c>
      <c r="K2989" t="str">
        <v>Data Management Lead</v>
      </c>
      <c r="L2989">
        <f>IF(G2989="High",3,IF(G2989="Medium",2,1))</f>
        <v>2</v>
      </c>
    </row>
    <row r="2990">
      <c r="A2990" t="str">
        <v>R-02989</v>
      </c>
      <c r="B2990" t="str">
        <v>S-0499</v>
      </c>
      <c r="C2990" t="str">
        <v>Operational</v>
      </c>
      <c r="D2990" t="str">
        <v>Nursing staff ratio below recommended threshold for trial volume</v>
      </c>
      <c r="E2990" t="str">
        <v>Low</v>
      </c>
      <c r="F2990" t="str">
        <v>Low</v>
      </c>
      <c r="G2990" t="str">
        <f>INDEX(Risk_Matrix!$B$2:$D$4,MATCH(E2990,Risk_Matrix!$A$2:$A$4,0),MATCH(F2990,Risk_Matrix!$B$1:$D$1,0))</f>
        <v>Low</v>
      </c>
      <c r="H2990" s="1">
        <v>46196</v>
      </c>
      <c r="I2990" t="str">
        <v>Open</v>
      </c>
      <c r="J2990" t="str">
        <v>Action plan pending sponsor/site review</v>
      </c>
      <c r="K2990" t="str">
        <v>Clinical Ops Manager</v>
      </c>
      <c r="L2990">
        <f>IF(G2990="High",3,IF(G2990="Medium",2,1))</f>
        <v>1</v>
      </c>
    </row>
    <row r="2991">
      <c r="A2991" t="str">
        <v>R-02990</v>
      </c>
      <c r="B2991" t="str">
        <v>S-0499</v>
      </c>
      <c r="C2991" t="str">
        <v>Compliance</v>
      </c>
      <c r="D2991" t="str">
        <v>GCP refresher training overdue for part of site staff</v>
      </c>
      <c r="E2991" t="str">
        <v>High</v>
      </c>
      <c r="F2991" t="str">
        <v>Medium</v>
      </c>
      <c r="G2991" t="str">
        <f>INDEX(Risk_Matrix!$B$2:$D$4,MATCH(E2991,Risk_Matrix!$A$2:$A$4,0),MATCH(F2991,Risk_Matrix!$B$1:$D$1,0))</f>
        <v>High</v>
      </c>
      <c r="H2991" s="1">
        <v>46207</v>
      </c>
      <c r="I2991" t="str">
        <v>Open</v>
      </c>
      <c r="J2991" t="str">
        <v>Action plan pending sponsor/site review</v>
      </c>
      <c r="K2991" t="str">
        <v>Regulatory Affairs Lead</v>
      </c>
      <c r="L2991">
        <f>IF(G2991="High",3,IF(G2991="Medium",2,1))</f>
        <v>3</v>
      </c>
    </row>
    <row r="2992">
      <c r="A2992" t="str">
        <v>R-02991</v>
      </c>
      <c r="B2992" t="str">
        <v>S-0499</v>
      </c>
      <c r="C2992" t="str">
        <v>Enrollment</v>
      </c>
      <c r="D2992" t="str">
        <v>Referral pipeline narrower than target eligible population</v>
      </c>
      <c r="E2992" t="str">
        <v>Medium</v>
      </c>
      <c r="F2992" t="str">
        <v>Low</v>
      </c>
      <c r="G2992" t="str">
        <f>INDEX(Risk_Matrix!$B$2:$D$4,MATCH(E2992,Risk_Matrix!$A$2:$A$4,0),MATCH(F2992,Risk_Matrix!$B$1:$D$1,0))</f>
        <v>Low</v>
      </c>
      <c r="H2992" s="1">
        <v>46183</v>
      </c>
      <c r="I2992" t="str">
        <v>Open</v>
      </c>
      <c r="J2992" t="str">
        <v>Action plan pending sponsor/site review</v>
      </c>
      <c r="K2992" t="str">
        <v>Site Feasibility Lead</v>
      </c>
      <c r="L2992">
        <f>IF(G2992="High",3,IF(G2992="Medium",2,1))</f>
        <v>1</v>
      </c>
    </row>
    <row r="2993">
      <c r="A2993" t="str">
        <v>R-02992</v>
      </c>
      <c r="B2993" t="str">
        <v>S-0499</v>
      </c>
      <c r="C2993" t="str">
        <v>Competitive</v>
      </c>
      <c r="D2993" t="str">
        <v>Shared patient pool with an adjacent high-volume site</v>
      </c>
      <c r="E2993" t="str">
        <v>Medium</v>
      </c>
      <c r="F2993" t="str">
        <v>Low</v>
      </c>
      <c r="G2993" t="str">
        <f>INDEX(Risk_Matrix!$B$2:$D$4,MATCH(E2993,Risk_Matrix!$A$2:$A$4,0),MATCH(F2993,Risk_Matrix!$B$1:$D$1,0))</f>
        <v>Low</v>
      </c>
      <c r="H2993" s="1">
        <v>46107</v>
      </c>
      <c r="I2993" t="str">
        <v>Mitigated</v>
      </c>
      <c r="J2993" t="str">
        <v>Mitigation actions completed; residual risk accepted</v>
      </c>
      <c r="K2993" t="str">
        <v>Clinical Ops Manager</v>
      </c>
      <c r="L2993">
        <f>IF(G2993="High",3,IF(G2993="Medium",2,1))</f>
        <v>1</v>
      </c>
    </row>
    <row r="2994">
      <c r="A2994" t="str">
        <v>R-02993</v>
      </c>
      <c r="B2994" t="str">
        <v>S-0499</v>
      </c>
      <c r="C2994" t="str">
        <v>Regulatory</v>
      </c>
      <c r="D2994" t="str">
        <v>Import/customs license renewal pending for investigational product</v>
      </c>
      <c r="E2994" t="str">
        <v>High</v>
      </c>
      <c r="F2994" t="str">
        <v>Low</v>
      </c>
      <c r="G2994" t="str">
        <f>INDEX(Risk_Matrix!$B$2:$D$4,MATCH(E2994,Risk_Matrix!$A$2:$A$4,0),MATCH(F2994,Risk_Matrix!$B$1:$D$1,0))</f>
        <v>Medium</v>
      </c>
      <c r="H2994" s="1">
        <v>46202</v>
      </c>
      <c r="I2994" t="str">
        <v>Open</v>
      </c>
      <c r="J2994" t="str">
        <v>Action plan pending sponsor/site review</v>
      </c>
      <c r="K2994" t="str">
        <v>Regulatory Affairs Lead</v>
      </c>
      <c r="L2994">
        <f>IF(G2994="High",3,IF(G2994="Medium",2,1))</f>
        <v>2</v>
      </c>
    </row>
    <row r="2995">
      <c r="A2995" t="str">
        <v>R-02994</v>
      </c>
      <c r="B2995" t="str">
        <v>S-0499</v>
      </c>
      <c r="C2995" t="str">
        <v>Data Integrity</v>
      </c>
      <c r="D2995" t="str">
        <v>EDC query resolution time above sponsor benchmark historically</v>
      </c>
      <c r="E2995" t="str">
        <v>Medium</v>
      </c>
      <c r="F2995" t="str">
        <v>Medium</v>
      </c>
      <c r="G2995" t="str">
        <f>INDEX(Risk_Matrix!$B$2:$D$4,MATCH(E2995,Risk_Matrix!$A$2:$A$4,0),MATCH(F2995,Risk_Matrix!$B$1:$D$1,0))</f>
        <v>Medium</v>
      </c>
      <c r="H2995" s="1">
        <v>46198</v>
      </c>
      <c r="I2995" t="str">
        <v>Open</v>
      </c>
      <c r="J2995" t="str">
        <v>Mitigation plan to be defined during site initiation visit</v>
      </c>
      <c r="K2995" t="str">
        <v>Site Feasibility Lead</v>
      </c>
      <c r="L2995">
        <f>IF(G2995="High",3,IF(G2995="Medium",2,1))</f>
        <v>2</v>
      </c>
    </row>
    <row r="2996">
      <c r="A2996" t="str">
        <v>R-02995</v>
      </c>
      <c r="B2996" t="str">
        <v>S-0500</v>
      </c>
      <c r="C2996" t="str">
        <v>Operational</v>
      </c>
      <c r="D2996" t="str">
        <v>Nursing staff ratio below recommended threshold for trial volume</v>
      </c>
      <c r="E2996" t="str">
        <v>Medium</v>
      </c>
      <c r="F2996" t="str">
        <v>Medium</v>
      </c>
      <c r="G2996" t="str">
        <f>INDEX(Risk_Matrix!$B$2:$D$4,MATCH(E2996,Risk_Matrix!$A$2:$A$4,0),MATCH(F2996,Risk_Matrix!$B$1:$D$1,0))</f>
        <v>Medium</v>
      </c>
      <c r="H2996" s="1">
        <v>46104</v>
      </c>
      <c r="I2996" t="str">
        <v>Mitigated</v>
      </c>
      <c r="J2996" t="str">
        <v>Corrective action implemented; monitored at next visit</v>
      </c>
      <c r="K2996" t="str">
        <v>Site Feasibility Lead</v>
      </c>
      <c r="L2996">
        <f>IF(G2996="High",3,IF(G2996="Medium",2,1))</f>
        <v>2</v>
      </c>
    </row>
    <row r="2997">
      <c r="A2997" t="str">
        <v>R-02996</v>
      </c>
      <c r="B2997" t="str">
        <v>S-0500</v>
      </c>
      <c r="C2997" t="str">
        <v>Compliance</v>
      </c>
      <c r="D2997" t="str">
        <v>Minor protocol deviation noted in a prior trial at this site</v>
      </c>
      <c r="E2997" t="str">
        <v>High</v>
      </c>
      <c r="F2997" t="str">
        <v>Medium</v>
      </c>
      <c r="G2997" t="str">
        <f>INDEX(Risk_Matrix!$B$2:$D$4,MATCH(E2997,Risk_Matrix!$A$2:$A$4,0),MATCH(F2997,Risk_Matrix!$B$1:$D$1,0))</f>
        <v>High</v>
      </c>
      <c r="H2997" s="1">
        <v>46231</v>
      </c>
      <c r="I2997" t="str">
        <v>Open</v>
      </c>
      <c r="J2997" t="str">
        <v>Mitigation plan to be defined during site initiation visit</v>
      </c>
      <c r="K2997" t="str">
        <v>Data Management Lead</v>
      </c>
      <c r="L2997">
        <f>IF(G2997="High",3,IF(G2997="Medium",2,1))</f>
        <v>3</v>
      </c>
    </row>
    <row r="2998">
      <c r="A2998" t="str">
        <v>R-02997</v>
      </c>
      <c r="B2998" t="str">
        <v>S-0500</v>
      </c>
      <c r="C2998" t="str">
        <v>Enrollment</v>
      </c>
      <c r="D2998" t="str">
        <v>Historical seasonal enrollment slowdown observed at this site</v>
      </c>
      <c r="E2998" t="str">
        <v>Medium</v>
      </c>
      <c r="F2998" t="str">
        <v>Medium</v>
      </c>
      <c r="G2998" t="str">
        <f>INDEX(Risk_Matrix!$B$2:$D$4,MATCH(E2998,Risk_Matrix!$A$2:$A$4,0),MATCH(F2998,Risk_Matrix!$B$1:$D$1,0))</f>
        <v>Medium</v>
      </c>
      <c r="H2998" s="1">
        <v>46059</v>
      </c>
      <c r="I2998" t="str">
        <v>Monitoring</v>
      </c>
      <c r="J2998" t="str">
        <v>Under active monitoring; escalate if trend worsens</v>
      </c>
      <c r="K2998" t="str">
        <v>Site Feasibility Lead</v>
      </c>
      <c r="L2998">
        <f>IF(G2998="High",3,IF(G2998="Medium",2,1))</f>
        <v>2</v>
      </c>
    </row>
    <row r="2999">
      <c r="A2999" t="str">
        <v>R-02998</v>
      </c>
      <c r="B2999" t="str">
        <v>S-0500</v>
      </c>
      <c r="C2999" t="str">
        <v>Competitive</v>
      </c>
      <c r="D2999" t="str">
        <v>Overlapping investigator commitments across concurrent trials</v>
      </c>
      <c r="E2999" t="str">
        <v>High</v>
      </c>
      <c r="F2999" t="str">
        <v>Low</v>
      </c>
      <c r="G2999" t="str">
        <f>INDEX(Risk_Matrix!$B$2:$D$4,MATCH(E2999,Risk_Matrix!$A$2:$A$4,0),MATCH(F2999,Risk_Matrix!$B$1:$D$1,0))</f>
        <v>Medium</v>
      </c>
      <c r="H2999" s="1">
        <v>46096</v>
      </c>
      <c r="I2999" t="str">
        <v>Monitoring</v>
      </c>
      <c r="J2999" t="str">
        <v>Tracking indicator reviewed at each monitoring visit</v>
      </c>
      <c r="K2999" t="str">
        <v>Regulatory Affairs Lead</v>
      </c>
      <c r="L2999">
        <f>IF(G2999="High",3,IF(G2999="Medium",2,1))</f>
        <v>2</v>
      </c>
    </row>
    <row r="3000">
      <c r="A3000" t="str">
        <v>R-02999</v>
      </c>
      <c r="B3000" t="str">
        <v>S-0500</v>
      </c>
      <c r="C3000" t="str">
        <v>Regulatory</v>
      </c>
      <c r="D3000" t="str">
        <v>Import/customs license renewal pending for investigational product</v>
      </c>
      <c r="E3000" t="str">
        <v>High</v>
      </c>
      <c r="F3000" t="str">
        <v>Low</v>
      </c>
      <c r="G3000" t="str">
        <f>INDEX(Risk_Matrix!$B$2:$D$4,MATCH(E3000,Risk_Matrix!$A$2:$A$4,0),MATCH(F3000,Risk_Matrix!$B$1:$D$1,0))</f>
        <v>Medium</v>
      </c>
      <c r="H3000" s="1">
        <v>46148</v>
      </c>
      <c r="I3000" t="str">
        <v>Mitigated</v>
      </c>
      <c r="J3000" t="str">
        <v>Corrective action implemented; monitored at next visit</v>
      </c>
      <c r="K3000" t="str">
        <v>Study Start-Up Specialist</v>
      </c>
      <c r="L3000">
        <f>IF(G3000="High",3,IF(G3000="Medium",2,1))</f>
        <v>2</v>
      </c>
    </row>
    <row r="3001">
      <c r="A3001" t="str">
        <v>R-03000</v>
      </c>
      <c r="B3001" t="str">
        <v>S-0500</v>
      </c>
      <c r="C3001" t="str">
        <v>Data Integrity</v>
      </c>
      <c r="D3001" t="str">
        <v>EDC query resolution time above sponsor benchmark historically</v>
      </c>
      <c r="E3001" t="str">
        <v>Medium</v>
      </c>
      <c r="F3001" t="str">
        <v>Low</v>
      </c>
      <c r="G3001" t="str">
        <f>INDEX(Risk_Matrix!$B$2:$D$4,MATCH(E3001,Risk_Matrix!$A$2:$A$4,0),MATCH(F3001,Risk_Matrix!$B$1:$D$1,0))</f>
        <v>Low</v>
      </c>
      <c r="H3001" s="1">
        <v>46156</v>
      </c>
      <c r="I3001" t="str">
        <v>Open</v>
      </c>
      <c r="J3001" t="str">
        <v>Action plan pending sponsor/site review</v>
      </c>
      <c r="K3001" t="str">
        <v>Data Management Lead</v>
      </c>
      <c r="L3001">
        <f>IF(G3001="High",3,IF(G3001="Medium",2,1))</f>
        <v>1</v>
      </c>
    </row>
    <row r="3002">
      <c r="A3002" t="str">
        <v>R-03001</v>
      </c>
      <c r="B3002" t="str">
        <v>S-0501</v>
      </c>
      <c r="C3002" t="str">
        <v>Operational</v>
      </c>
      <c r="D3002" t="str">
        <v>Nursing staff ratio below recommended threshold for trial volume</v>
      </c>
      <c r="E3002" t="str">
        <v>Low</v>
      </c>
      <c r="F3002" t="str">
        <v>Low</v>
      </c>
      <c r="G3002" t="str">
        <f>INDEX(Risk_Matrix!$B$2:$D$4,MATCH(E3002,Risk_Matrix!$A$2:$A$4,0),MATCH(F3002,Risk_Matrix!$B$1:$D$1,0))</f>
        <v>Low</v>
      </c>
      <c r="H3002" s="1">
        <v>46165</v>
      </c>
      <c r="I3002" t="str">
        <v>Monitoring</v>
      </c>
      <c r="J3002" t="str">
        <v>Tracking indicator reviewed at each monitoring visit</v>
      </c>
      <c r="K3002" t="str">
        <v>Clinical Ops Manager</v>
      </c>
      <c r="L3002">
        <f>IF(G3002="High",3,IF(G3002="Medium",2,1))</f>
        <v>1</v>
      </c>
    </row>
    <row r="3003">
      <c r="A3003" t="str">
        <v>R-03002</v>
      </c>
      <c r="B3003" t="str">
        <v>S-0501</v>
      </c>
      <c r="C3003" t="str">
        <v>Compliance</v>
      </c>
      <c r="D3003" t="str">
        <v>GCP refresher training overdue for part of site staff</v>
      </c>
      <c r="E3003" t="str">
        <v>Low</v>
      </c>
      <c r="F3003" t="str">
        <v>Low</v>
      </c>
      <c r="G3003" t="str">
        <f>INDEX(Risk_Matrix!$B$2:$D$4,MATCH(E3003,Risk_Matrix!$A$2:$A$4,0),MATCH(F3003,Risk_Matrix!$B$1:$D$1,0))</f>
        <v>Low</v>
      </c>
      <c r="H3003" s="1">
        <v>46213</v>
      </c>
      <c r="I3003" t="str">
        <v>Monitoring</v>
      </c>
      <c r="J3003" t="str">
        <v>Tracking indicator reviewed at each monitoring visit</v>
      </c>
      <c r="K3003" t="str">
        <v>Data Management Lead</v>
      </c>
      <c r="L3003">
        <f>IF(G3003="High",3,IF(G3003="Medium",2,1))</f>
        <v>1</v>
      </c>
    </row>
    <row r="3004">
      <c r="A3004" t="str">
        <v>R-03003</v>
      </c>
      <c r="B3004" t="str">
        <v>S-0501</v>
      </c>
      <c r="C3004" t="str">
        <v>Enrollment</v>
      </c>
      <c r="D3004" t="str">
        <v>Historical seasonal enrollment slowdown observed at this site</v>
      </c>
      <c r="E3004" t="str">
        <v>High</v>
      </c>
      <c r="F3004" t="str">
        <v>High</v>
      </c>
      <c r="G3004" t="str">
        <f>INDEX(Risk_Matrix!$B$2:$D$4,MATCH(E3004,Risk_Matrix!$A$2:$A$4,0),MATCH(F3004,Risk_Matrix!$B$1:$D$1,0))</f>
        <v>High</v>
      </c>
      <c r="H3004" s="1">
        <v>46198</v>
      </c>
      <c r="I3004" t="str">
        <v>Monitoring</v>
      </c>
      <c r="J3004" t="str">
        <v>Under active monitoring; escalate if trend worsens</v>
      </c>
      <c r="K3004" t="str">
        <v>Site Feasibility Lead</v>
      </c>
      <c r="L3004">
        <f>IF(G3004="High",3,IF(G3004="Medium",2,1))</f>
        <v>3</v>
      </c>
    </row>
    <row r="3005">
      <c r="A3005" t="str">
        <v>R-03004</v>
      </c>
      <c r="B3005" t="str">
        <v>S-0501</v>
      </c>
      <c r="C3005" t="str">
        <v>Competitive</v>
      </c>
      <c r="D3005" t="str">
        <v>One or more competing trials recruiting the same indication nearby</v>
      </c>
      <c r="E3005" t="str">
        <v>High</v>
      </c>
      <c r="F3005" t="str">
        <v>High</v>
      </c>
      <c r="G3005" t="str">
        <f>INDEX(Risk_Matrix!$B$2:$D$4,MATCH(E3005,Risk_Matrix!$A$2:$A$4,0),MATCH(F3005,Risk_Matrix!$B$1:$D$1,0))</f>
        <v>High</v>
      </c>
      <c r="H3005" s="1">
        <v>46168</v>
      </c>
      <c r="I3005" t="str">
        <v>Open</v>
      </c>
      <c r="J3005" t="str">
        <v>Action plan pending sponsor/site review</v>
      </c>
      <c r="K3005" t="str">
        <v>Regulatory Affairs Lead</v>
      </c>
      <c r="L3005">
        <f>IF(G3005="High",3,IF(G3005="Medium",2,1))</f>
        <v>3</v>
      </c>
    </row>
    <row r="3006">
      <c r="A3006" t="str">
        <v>R-03005</v>
      </c>
      <c r="B3006" t="str">
        <v>S-0501</v>
      </c>
      <c r="C3006" t="str">
        <v>Regulatory</v>
      </c>
      <c r="D3006" t="str">
        <v>Recent local regulatory policy change may affect approval timeline</v>
      </c>
      <c r="E3006" t="str">
        <v>Low</v>
      </c>
      <c r="F3006" t="str">
        <v>Low</v>
      </c>
      <c r="G3006" t="str">
        <f>INDEX(Risk_Matrix!$B$2:$D$4,MATCH(E3006,Risk_Matrix!$A$2:$A$4,0),MATCH(F3006,Risk_Matrix!$B$1:$D$1,0))</f>
        <v>Low</v>
      </c>
      <c r="H3006" s="1">
        <v>46070</v>
      </c>
      <c r="I3006" t="str">
        <v>Monitoring</v>
      </c>
      <c r="J3006" t="str">
        <v>Tracking indicator reviewed at each monitoring visit</v>
      </c>
      <c r="K3006" t="str">
        <v>Study Start-Up Specialist</v>
      </c>
      <c r="L3006">
        <f>IF(G3006="High",3,IF(G3006="Medium",2,1))</f>
        <v>1</v>
      </c>
    </row>
    <row r="3007">
      <c r="A3007" t="str">
        <v>R-03006</v>
      </c>
      <c r="B3007" t="str">
        <v>S-0501</v>
      </c>
      <c r="C3007" t="str">
        <v>Data Integrity</v>
      </c>
      <c r="D3007" t="str">
        <v>Site is new to the sponsor's EDC platform, limited track record</v>
      </c>
      <c r="E3007" t="str">
        <v>Low</v>
      </c>
      <c r="F3007" t="str">
        <v>Low</v>
      </c>
      <c r="G3007" t="str">
        <f>INDEX(Risk_Matrix!$B$2:$D$4,MATCH(E3007,Risk_Matrix!$A$2:$A$4,0),MATCH(F3007,Risk_Matrix!$B$1:$D$1,0))</f>
        <v>Low</v>
      </c>
      <c r="H3007" s="1">
        <v>46094</v>
      </c>
      <c r="I3007" t="str">
        <v>Mitigated</v>
      </c>
      <c r="J3007" t="str">
        <v>Corrective action implemented; monitored at next visit</v>
      </c>
      <c r="K3007" t="str">
        <v>Data Management Lead</v>
      </c>
      <c r="L3007">
        <f>IF(G3007="High",3,IF(G3007="Medium",2,1))</f>
        <v>1</v>
      </c>
    </row>
    <row r="3008">
      <c r="A3008" t="str">
        <v>R-03007</v>
      </c>
      <c r="B3008" t="str">
        <v>S-0502</v>
      </c>
      <c r="C3008" t="str">
        <v>Operational</v>
      </c>
      <c r="D3008" t="str">
        <v>Nursing staff ratio below recommended threshold for trial volume</v>
      </c>
      <c r="E3008" t="str">
        <v>Medium</v>
      </c>
      <c r="F3008" t="str">
        <v>Low</v>
      </c>
      <c r="G3008" t="str">
        <f>INDEX(Risk_Matrix!$B$2:$D$4,MATCH(E3008,Risk_Matrix!$A$2:$A$4,0),MATCH(F3008,Risk_Matrix!$B$1:$D$1,0))</f>
        <v>Low</v>
      </c>
      <c r="H3008" s="1">
        <v>46173</v>
      </c>
      <c r="I3008" t="str">
        <v>Monitoring</v>
      </c>
      <c r="J3008" t="str">
        <v>Tracking indicator reviewed at each monitoring visit</v>
      </c>
      <c r="K3008" t="str">
        <v>Clinical Ops Manager</v>
      </c>
      <c r="L3008">
        <f>IF(G3008="High",3,IF(G3008="Medium",2,1))</f>
        <v>1</v>
      </c>
    </row>
    <row r="3009">
      <c r="A3009" t="str">
        <v>R-03008</v>
      </c>
      <c r="B3009" t="str">
        <v>S-0502</v>
      </c>
      <c r="C3009" t="str">
        <v>Compliance</v>
      </c>
      <c r="D3009" t="str">
        <v>Prior regulatory inspection finding not yet fully closed out</v>
      </c>
      <c r="E3009" t="str">
        <v>High</v>
      </c>
      <c r="F3009" t="str">
        <v>Medium</v>
      </c>
      <c r="G3009" t="str">
        <f>INDEX(Risk_Matrix!$B$2:$D$4,MATCH(E3009,Risk_Matrix!$A$2:$A$4,0),MATCH(F3009,Risk_Matrix!$B$1:$D$1,0))</f>
        <v>High</v>
      </c>
      <c r="H3009" s="1">
        <v>46125</v>
      </c>
      <c r="I3009" t="str">
        <v>Monitoring</v>
      </c>
      <c r="J3009" t="str">
        <v>Under active monitoring; escalate if trend worsens</v>
      </c>
      <c r="K3009" t="str">
        <v>Data Management Lead</v>
      </c>
      <c r="L3009">
        <f>IF(G3009="High",3,IF(G3009="Medium",2,1))</f>
        <v>3</v>
      </c>
    </row>
    <row r="3010">
      <c r="A3010" t="str">
        <v>R-03009</v>
      </c>
      <c r="B3010" t="str">
        <v>S-0502</v>
      </c>
      <c r="C3010" t="str">
        <v>Enrollment</v>
      </c>
      <c r="D3010" t="str">
        <v>Historical seasonal enrollment slowdown observed at this site</v>
      </c>
      <c r="E3010" t="str">
        <v>Medium</v>
      </c>
      <c r="F3010" t="str">
        <v>High</v>
      </c>
      <c r="G3010" t="str">
        <f>INDEX(Risk_Matrix!$B$2:$D$4,MATCH(E3010,Risk_Matrix!$A$2:$A$4,0),MATCH(F3010,Risk_Matrix!$B$1:$D$1,0))</f>
        <v>High</v>
      </c>
      <c r="H3010" s="1">
        <v>46206</v>
      </c>
      <c r="I3010" t="str">
        <v>Open</v>
      </c>
      <c r="J3010" t="str">
        <v>Action plan pending sponsor/site review</v>
      </c>
      <c r="K3010" t="str">
        <v>Study Start-Up Specialist</v>
      </c>
      <c r="L3010">
        <f>IF(G3010="High",3,IF(G3010="Medium",2,1))</f>
        <v>3</v>
      </c>
    </row>
    <row r="3011">
      <c r="A3011" t="str">
        <v>R-03010</v>
      </c>
      <c r="B3011" t="str">
        <v>S-0502</v>
      </c>
      <c r="C3011" t="str">
        <v>Competitive</v>
      </c>
      <c r="D3011" t="str">
        <v>One or more competing trials recruiting the same indication nearby</v>
      </c>
      <c r="E3011" t="str">
        <v>Medium</v>
      </c>
      <c r="F3011" t="str">
        <v>Medium</v>
      </c>
      <c r="G3011" t="str">
        <f>INDEX(Risk_Matrix!$B$2:$D$4,MATCH(E3011,Risk_Matrix!$A$2:$A$4,0),MATCH(F3011,Risk_Matrix!$B$1:$D$1,0))</f>
        <v>Medium</v>
      </c>
      <c r="H3011" s="1">
        <v>46162</v>
      </c>
      <c r="I3011" t="str">
        <v>Monitoring</v>
      </c>
      <c r="J3011" t="str">
        <v>Tracking indicator reviewed at each monitoring visit</v>
      </c>
      <c r="K3011" t="str">
        <v>Clinical Ops Manager</v>
      </c>
      <c r="L3011">
        <f>IF(G3011="High",3,IF(G3011="Medium",2,1))</f>
        <v>2</v>
      </c>
    </row>
    <row r="3012">
      <c r="A3012" t="str">
        <v>R-03011</v>
      </c>
      <c r="B3012" t="str">
        <v>S-0502</v>
      </c>
      <c r="C3012" t="str">
        <v>Regulatory</v>
      </c>
      <c r="D3012" t="str">
        <v>Recent local regulatory policy change may affect approval timeline</v>
      </c>
      <c r="E3012" t="str">
        <v>Low</v>
      </c>
      <c r="F3012" t="str">
        <v>Medium</v>
      </c>
      <c r="G3012" t="str">
        <f>INDEX(Risk_Matrix!$B$2:$D$4,MATCH(E3012,Risk_Matrix!$A$2:$A$4,0),MATCH(F3012,Risk_Matrix!$B$1:$D$1,0))</f>
        <v>Low</v>
      </c>
      <c r="H3012" s="1">
        <v>46211</v>
      </c>
      <c r="I3012" t="str">
        <v>Monitoring</v>
      </c>
      <c r="J3012" t="str">
        <v>Tracking indicator reviewed at each monitoring visit</v>
      </c>
      <c r="K3012" t="str">
        <v>Study Start-Up Specialist</v>
      </c>
      <c r="L3012">
        <f>IF(G3012="High",3,IF(G3012="Medium",2,1))</f>
        <v>1</v>
      </c>
    </row>
    <row r="3013">
      <c r="A3013" t="str">
        <v>R-03012</v>
      </c>
      <c r="B3013" t="str">
        <v>S-0502</v>
      </c>
      <c r="C3013" t="str">
        <v>Data Integrity</v>
      </c>
      <c r="D3013" t="str">
        <v>Source data verification gap flagged in a previous monitoring visit</v>
      </c>
      <c r="E3013" t="str">
        <v>High</v>
      </c>
      <c r="F3013" t="str">
        <v>Medium</v>
      </c>
      <c r="G3013" t="str">
        <f>INDEX(Risk_Matrix!$B$2:$D$4,MATCH(E3013,Risk_Matrix!$A$2:$A$4,0),MATCH(F3013,Risk_Matrix!$B$1:$D$1,0))</f>
        <v>High</v>
      </c>
      <c r="H3013" s="1">
        <v>46204</v>
      </c>
      <c r="I3013" t="str">
        <v>Open</v>
      </c>
      <c r="J3013" t="str">
        <v>Mitigation plan to be defined during site initiation visit</v>
      </c>
      <c r="K3013" t="str">
        <v>Data Management Lead</v>
      </c>
      <c r="L3013">
        <f>IF(G3013="High",3,IF(G3013="Medium",2,1))</f>
        <v>3</v>
      </c>
    </row>
    <row r="3014">
      <c r="A3014" t="str">
        <v>R-03013</v>
      </c>
      <c r="B3014" t="str">
        <v>S-0503</v>
      </c>
      <c r="C3014" t="str">
        <v>Operational</v>
      </c>
      <c r="D3014" t="str">
        <v>Key equipment calibration/certification renewal pending</v>
      </c>
      <c r="E3014" t="str">
        <v>Low</v>
      </c>
      <c r="F3014" t="str">
        <v>High</v>
      </c>
      <c r="G3014" t="str">
        <f>INDEX(Risk_Matrix!$B$2:$D$4,MATCH(E3014,Risk_Matrix!$A$2:$A$4,0),MATCH(F3014,Risk_Matrix!$B$1:$D$1,0))</f>
        <v>Medium</v>
      </c>
      <c r="H3014" s="1">
        <v>46216</v>
      </c>
      <c r="I3014" t="str">
        <v>Mitigated</v>
      </c>
      <c r="J3014" t="str">
        <v>Mitigation actions completed; residual risk accepted</v>
      </c>
      <c r="K3014" t="str">
        <v>Site Feasibility Lead</v>
      </c>
      <c r="L3014">
        <f>IF(G3014="High",3,IF(G3014="Medium",2,1))</f>
        <v>2</v>
      </c>
    </row>
    <row r="3015">
      <c r="A3015" t="str">
        <v>R-03014</v>
      </c>
      <c r="B3015" t="str">
        <v>S-0503</v>
      </c>
      <c r="C3015" t="str">
        <v>Compliance</v>
      </c>
      <c r="D3015" t="str">
        <v>Informed consent documentation gap flagged in last internal audit</v>
      </c>
      <c r="E3015" t="str">
        <v>Medium</v>
      </c>
      <c r="F3015" t="str">
        <v>Low</v>
      </c>
      <c r="G3015" t="str">
        <f>INDEX(Risk_Matrix!$B$2:$D$4,MATCH(E3015,Risk_Matrix!$A$2:$A$4,0),MATCH(F3015,Risk_Matrix!$B$1:$D$1,0))</f>
        <v>Low</v>
      </c>
      <c r="H3015" s="1">
        <v>46216</v>
      </c>
      <c r="I3015" t="str">
        <v>Monitoring</v>
      </c>
      <c r="J3015" t="str">
        <v>Tracking indicator reviewed at each monitoring visit</v>
      </c>
      <c r="K3015" t="str">
        <v>Regulatory Affairs Lead</v>
      </c>
      <c r="L3015">
        <f>IF(G3015="High",3,IF(G3015="Medium",2,1))</f>
        <v>1</v>
      </c>
    </row>
    <row r="3016">
      <c r="A3016" t="str">
        <v>R-03015</v>
      </c>
      <c r="B3016" t="str">
        <v>S-0503</v>
      </c>
      <c r="C3016" t="str">
        <v>Enrollment</v>
      </c>
      <c r="D3016" t="str">
        <v>Historical seasonal enrollment slowdown observed at this site</v>
      </c>
      <c r="E3016" t="str">
        <v>Medium</v>
      </c>
      <c r="F3016" t="str">
        <v>Low</v>
      </c>
      <c r="G3016" t="str">
        <f>INDEX(Risk_Matrix!$B$2:$D$4,MATCH(E3016,Risk_Matrix!$A$2:$A$4,0),MATCH(F3016,Risk_Matrix!$B$1:$D$1,0))</f>
        <v>Low</v>
      </c>
      <c r="H3016" s="1">
        <v>46080</v>
      </c>
      <c r="I3016" t="str">
        <v>Monitoring</v>
      </c>
      <c r="J3016" t="str">
        <v>Tracking indicator reviewed at each monitoring visit</v>
      </c>
      <c r="K3016" t="str">
        <v>Study Start-Up Specialist</v>
      </c>
      <c r="L3016">
        <f>IF(G3016="High",3,IF(G3016="Medium",2,1))</f>
        <v>1</v>
      </c>
    </row>
    <row r="3017">
      <c r="A3017" t="str">
        <v>R-03016</v>
      </c>
      <c r="B3017" t="str">
        <v>S-0503</v>
      </c>
      <c r="C3017" t="str">
        <v>Competitive</v>
      </c>
      <c r="D3017" t="str">
        <v>One or more competing trials recruiting the same indication nearby</v>
      </c>
      <c r="E3017" t="str">
        <v>Medium</v>
      </c>
      <c r="F3017" t="str">
        <v>Low</v>
      </c>
      <c r="G3017" t="str">
        <f>INDEX(Risk_Matrix!$B$2:$D$4,MATCH(E3017,Risk_Matrix!$A$2:$A$4,0),MATCH(F3017,Risk_Matrix!$B$1:$D$1,0))</f>
        <v>Low</v>
      </c>
      <c r="H3017" s="1">
        <v>46163</v>
      </c>
      <c r="I3017" t="str">
        <v>Monitoring</v>
      </c>
      <c r="J3017" t="str">
        <v>Under active monitoring; escalate if trend worsens</v>
      </c>
      <c r="K3017" t="str">
        <v>Regulatory Affairs Lead</v>
      </c>
      <c r="L3017">
        <f>IF(G3017="High",3,IF(G3017="Medium",2,1))</f>
        <v>1</v>
      </c>
    </row>
    <row r="3018">
      <c r="A3018" t="str">
        <v>R-03017</v>
      </c>
      <c r="B3018" t="str">
        <v>S-0503</v>
      </c>
      <c r="C3018" t="str">
        <v>Regulatory</v>
      </c>
      <c r="D3018" t="str">
        <v>Import/customs license renewal pending for investigational product</v>
      </c>
      <c r="E3018" t="str">
        <v>Low</v>
      </c>
      <c r="F3018" t="str">
        <v>Low</v>
      </c>
      <c r="G3018" t="str">
        <f>INDEX(Risk_Matrix!$B$2:$D$4,MATCH(E3018,Risk_Matrix!$A$2:$A$4,0),MATCH(F3018,Risk_Matrix!$B$1:$D$1,0))</f>
        <v>Low</v>
      </c>
      <c r="H3018" s="1">
        <v>46179</v>
      </c>
      <c r="I3018" t="str">
        <v>Closed</v>
      </c>
      <c r="J3018" t="str">
        <v>Resolved; no further action required</v>
      </c>
      <c r="K3018" t="str">
        <v>Regulatory Affairs Lead</v>
      </c>
      <c r="L3018">
        <f>IF(G3018="High",3,IF(G3018="Medium",2,1))</f>
        <v>1</v>
      </c>
    </row>
    <row r="3019">
      <c r="A3019" t="str">
        <v>R-03018</v>
      </c>
      <c r="B3019" t="str">
        <v>S-0503</v>
      </c>
      <c r="C3019" t="str">
        <v>Data Integrity</v>
      </c>
      <c r="D3019" t="str">
        <v>Source data verification gap flagged in a previous monitoring visit</v>
      </c>
      <c r="E3019" t="str">
        <v>Low</v>
      </c>
      <c r="F3019" t="str">
        <v>Low</v>
      </c>
      <c r="G3019" t="str">
        <f>INDEX(Risk_Matrix!$B$2:$D$4,MATCH(E3019,Risk_Matrix!$A$2:$A$4,0),MATCH(F3019,Risk_Matrix!$B$1:$D$1,0))</f>
        <v>Low</v>
      </c>
      <c r="H3019" s="1">
        <v>46171</v>
      </c>
      <c r="I3019" t="str">
        <v>Open</v>
      </c>
      <c r="J3019" t="str">
        <v>Action plan pending sponsor/site review</v>
      </c>
      <c r="K3019" t="str">
        <v>Data Management Lead</v>
      </c>
      <c r="L3019">
        <f>IF(G3019="High",3,IF(G3019="Medium",2,1))</f>
        <v>1</v>
      </c>
    </row>
    <row r="3020">
      <c r="A3020" t="str">
        <v>R-03019</v>
      </c>
      <c r="B3020" t="str">
        <v>S-0504</v>
      </c>
      <c r="C3020" t="str">
        <v>Operational</v>
      </c>
      <c r="D3020" t="str">
        <v>Key equipment calibration/certification renewal pending</v>
      </c>
      <c r="E3020" t="str">
        <v>Low</v>
      </c>
      <c r="F3020" t="str">
        <v>Medium</v>
      </c>
      <c r="G3020" t="str">
        <f>INDEX(Risk_Matrix!$B$2:$D$4,MATCH(E3020,Risk_Matrix!$A$2:$A$4,0),MATCH(F3020,Risk_Matrix!$B$1:$D$1,0))</f>
        <v>Low</v>
      </c>
      <c r="H3020" s="1">
        <v>46207</v>
      </c>
      <c r="I3020" t="str">
        <v>Open</v>
      </c>
      <c r="J3020" t="str">
        <v>Mitigation plan to be defined during site initiation visit</v>
      </c>
      <c r="K3020" t="str">
        <v>Clinical Ops Manager</v>
      </c>
      <c r="L3020">
        <f>IF(G3020="High",3,IF(G3020="Medium",2,1))</f>
        <v>1</v>
      </c>
    </row>
    <row r="3021">
      <c r="A3021" t="str">
        <v>R-03020</v>
      </c>
      <c r="B3021" t="str">
        <v>S-0504</v>
      </c>
      <c r="C3021" t="str">
        <v>Compliance</v>
      </c>
      <c r="D3021" t="str">
        <v>Informed consent documentation gap flagged in last internal audit</v>
      </c>
      <c r="E3021" t="str">
        <v>Medium</v>
      </c>
      <c r="F3021" t="str">
        <v>Medium</v>
      </c>
      <c r="G3021" t="str">
        <f>INDEX(Risk_Matrix!$B$2:$D$4,MATCH(E3021,Risk_Matrix!$A$2:$A$4,0),MATCH(F3021,Risk_Matrix!$B$1:$D$1,0))</f>
        <v>Medium</v>
      </c>
      <c r="H3021" s="1">
        <v>46107</v>
      </c>
      <c r="I3021" t="str">
        <v>Mitigated</v>
      </c>
      <c r="J3021" t="str">
        <v>Mitigation actions completed; residual risk accepted</v>
      </c>
      <c r="K3021" t="str">
        <v>Regulatory Affairs Lead</v>
      </c>
      <c r="L3021">
        <f>IF(G3021="High",3,IF(G3021="Medium",2,1))</f>
        <v>2</v>
      </c>
    </row>
    <row r="3022">
      <c r="A3022" t="str">
        <v>R-03021</v>
      </c>
      <c r="B3022" t="str">
        <v>S-0504</v>
      </c>
      <c r="C3022" t="str">
        <v>Enrollment</v>
      </c>
      <c r="D3022" t="str">
        <v>Screen failure rate above regional average in past studies</v>
      </c>
      <c r="E3022" t="str">
        <v>Medium</v>
      </c>
      <c r="F3022" t="str">
        <v>Medium</v>
      </c>
      <c r="G3022" t="str">
        <f>INDEX(Risk_Matrix!$B$2:$D$4,MATCH(E3022,Risk_Matrix!$A$2:$A$4,0),MATCH(F3022,Risk_Matrix!$B$1:$D$1,0))</f>
        <v>Medium</v>
      </c>
      <c r="H3022" s="1">
        <v>46136</v>
      </c>
      <c r="I3022" t="str">
        <v>Monitoring</v>
      </c>
      <c r="J3022" t="str">
        <v>Tracking indicator reviewed at each monitoring visit</v>
      </c>
      <c r="K3022" t="str">
        <v>Study Start-Up Specialist</v>
      </c>
      <c r="L3022">
        <f>IF(G3022="High",3,IF(G3022="Medium",2,1))</f>
        <v>2</v>
      </c>
    </row>
    <row r="3023">
      <c r="A3023" t="str">
        <v>R-03022</v>
      </c>
      <c r="B3023" t="str">
        <v>S-0504</v>
      </c>
      <c r="C3023" t="str">
        <v>Competitive</v>
      </c>
      <c r="D3023" t="str">
        <v>Shared patient pool with an adjacent high-volume site</v>
      </c>
      <c r="E3023" t="str">
        <v>Low</v>
      </c>
      <c r="F3023" t="str">
        <v>Low</v>
      </c>
      <c r="G3023" t="str">
        <f>INDEX(Risk_Matrix!$B$2:$D$4,MATCH(E3023,Risk_Matrix!$A$2:$A$4,0),MATCH(F3023,Risk_Matrix!$B$1:$D$1,0))</f>
        <v>Low</v>
      </c>
      <c r="H3023" s="1">
        <v>46195</v>
      </c>
      <c r="I3023" t="str">
        <v>Mitigated</v>
      </c>
      <c r="J3023" t="str">
        <v>Corrective action implemented; monitored at next visit</v>
      </c>
      <c r="K3023" t="str">
        <v>Regulatory Affairs Lead</v>
      </c>
      <c r="L3023">
        <f>IF(G3023="High",3,IF(G3023="Medium",2,1))</f>
        <v>1</v>
      </c>
    </row>
    <row r="3024">
      <c r="A3024" t="str">
        <v>R-03023</v>
      </c>
      <c r="B3024" t="str">
        <v>S-0504</v>
      </c>
      <c r="C3024" t="str">
        <v>Regulatory</v>
      </c>
      <c r="D3024" t="str">
        <v>Local ethics committee review queue longer than regional average</v>
      </c>
      <c r="E3024" t="str">
        <v>High</v>
      </c>
      <c r="F3024" t="str">
        <v>Low</v>
      </c>
      <c r="G3024" t="str">
        <f>INDEX(Risk_Matrix!$B$2:$D$4,MATCH(E3024,Risk_Matrix!$A$2:$A$4,0),MATCH(F3024,Risk_Matrix!$B$1:$D$1,0))</f>
        <v>Medium</v>
      </c>
      <c r="H3024" s="1">
        <v>46065</v>
      </c>
      <c r="I3024" t="str">
        <v>Monitoring</v>
      </c>
      <c r="J3024" t="str">
        <v>Under active monitoring; escalate if trend worsens</v>
      </c>
      <c r="K3024" t="str">
        <v>Regulatory Affairs Lead</v>
      </c>
      <c r="L3024">
        <f>IF(G3024="High",3,IF(G3024="Medium",2,1))</f>
        <v>2</v>
      </c>
    </row>
    <row r="3025">
      <c r="A3025" t="str">
        <v>R-03024</v>
      </c>
      <c r="B3025" t="str">
        <v>S-0504</v>
      </c>
      <c r="C3025" t="str">
        <v>Data Integrity</v>
      </c>
      <c r="D3025" t="str">
        <v>EDC query resolution time above sponsor benchmark historically</v>
      </c>
      <c r="E3025" t="str">
        <v>Low</v>
      </c>
      <c r="F3025" t="str">
        <v>Low</v>
      </c>
      <c r="G3025" t="str">
        <f>INDEX(Risk_Matrix!$B$2:$D$4,MATCH(E3025,Risk_Matrix!$A$2:$A$4,0),MATCH(F3025,Risk_Matrix!$B$1:$D$1,0))</f>
        <v>Low</v>
      </c>
      <c r="H3025" s="1">
        <v>46133</v>
      </c>
      <c r="I3025" t="str">
        <v>Monitoring</v>
      </c>
      <c r="J3025" t="str">
        <v>Under active monitoring; escalate if trend worsens</v>
      </c>
      <c r="K3025" t="str">
        <v>Data Management Lead</v>
      </c>
      <c r="L3025">
        <f>IF(G3025="High",3,IF(G3025="Medium",2,1))</f>
        <v>1</v>
      </c>
    </row>
    <row r="3026">
      <c r="A3026" t="str">
        <v>R-03025</v>
      </c>
      <c r="B3026" t="str">
        <v>S-0505</v>
      </c>
      <c r="C3026" t="str">
        <v>Operational</v>
      </c>
      <c r="D3026" t="str">
        <v>Backup power/generator certification not yet confirmed</v>
      </c>
      <c r="E3026" t="str">
        <v>Medium</v>
      </c>
      <c r="F3026" t="str">
        <v>High</v>
      </c>
      <c r="G3026" t="str">
        <f>INDEX(Risk_Matrix!$B$2:$D$4,MATCH(E3026,Risk_Matrix!$A$2:$A$4,0),MATCH(F3026,Risk_Matrix!$B$1:$D$1,0))</f>
        <v>High</v>
      </c>
      <c r="H3026" s="1">
        <v>46108</v>
      </c>
      <c r="I3026" t="str">
        <v>Monitoring</v>
      </c>
      <c r="J3026" t="str">
        <v>Tracking indicator reviewed at each monitoring visit</v>
      </c>
      <c r="K3026" t="str">
        <v>Clinical Ops Manager</v>
      </c>
      <c r="L3026">
        <f>IF(G3026="High",3,IF(G3026="Medium",2,1))</f>
        <v>3</v>
      </c>
    </row>
    <row r="3027">
      <c r="A3027" t="str">
        <v>R-03026</v>
      </c>
      <c r="B3027" t="str">
        <v>S-0505</v>
      </c>
      <c r="C3027" t="str">
        <v>Compliance</v>
      </c>
      <c r="D3027" t="str">
        <v>Minor protocol deviation noted in a prior trial at this site</v>
      </c>
      <c r="E3027" t="str">
        <v>Low</v>
      </c>
      <c r="F3027" t="str">
        <v>Low</v>
      </c>
      <c r="G3027" t="str">
        <f>INDEX(Risk_Matrix!$B$2:$D$4,MATCH(E3027,Risk_Matrix!$A$2:$A$4,0),MATCH(F3027,Risk_Matrix!$B$1:$D$1,0))</f>
        <v>Low</v>
      </c>
      <c r="H3027" s="1">
        <v>46109</v>
      </c>
      <c r="I3027" t="str">
        <v>Mitigated</v>
      </c>
      <c r="J3027" t="str">
        <v>Mitigation actions completed; residual risk accepted</v>
      </c>
      <c r="K3027" t="str">
        <v>Regulatory Affairs Lead</v>
      </c>
      <c r="L3027">
        <f>IF(G3027="High",3,IF(G3027="Medium",2,1))</f>
        <v>1</v>
      </c>
    </row>
    <row r="3028">
      <c r="A3028" t="str">
        <v>R-03027</v>
      </c>
      <c r="B3028" t="str">
        <v>S-0505</v>
      </c>
      <c r="C3028" t="str">
        <v>Enrollment</v>
      </c>
      <c r="D3028" t="str">
        <v>Referral pipeline narrower than target eligible population</v>
      </c>
      <c r="E3028" t="str">
        <v>Medium</v>
      </c>
      <c r="F3028" t="str">
        <v>Medium</v>
      </c>
      <c r="G3028" t="str">
        <f>INDEX(Risk_Matrix!$B$2:$D$4,MATCH(E3028,Risk_Matrix!$A$2:$A$4,0),MATCH(F3028,Risk_Matrix!$B$1:$D$1,0))</f>
        <v>Medium</v>
      </c>
      <c r="H3028" s="1">
        <v>46091</v>
      </c>
      <c r="I3028" t="str">
        <v>Monitoring</v>
      </c>
      <c r="J3028" t="str">
        <v>Tracking indicator reviewed at each monitoring visit</v>
      </c>
      <c r="K3028" t="str">
        <v>Study Start-Up Specialist</v>
      </c>
      <c r="L3028">
        <f>IF(G3028="High",3,IF(G3028="Medium",2,1))</f>
        <v>2</v>
      </c>
    </row>
    <row r="3029">
      <c r="A3029" t="str">
        <v>R-03028</v>
      </c>
      <c r="B3029" t="str">
        <v>S-0505</v>
      </c>
      <c r="C3029" t="str">
        <v>Competitive</v>
      </c>
      <c r="D3029" t="str">
        <v>One or more competing trials recruiting the same indication nearby</v>
      </c>
      <c r="E3029" t="str">
        <v>High</v>
      </c>
      <c r="F3029" t="str">
        <v>Medium</v>
      </c>
      <c r="G3029" t="str">
        <f>INDEX(Risk_Matrix!$B$2:$D$4,MATCH(E3029,Risk_Matrix!$A$2:$A$4,0),MATCH(F3029,Risk_Matrix!$B$1:$D$1,0))</f>
        <v>High</v>
      </c>
      <c r="H3029" s="1">
        <v>46168</v>
      </c>
      <c r="I3029" t="str">
        <v>Open</v>
      </c>
      <c r="J3029" t="str">
        <v>Action plan pending sponsor/site review</v>
      </c>
      <c r="K3029" t="str">
        <v>Regulatory Affairs Lead</v>
      </c>
      <c r="L3029">
        <f>IF(G3029="High",3,IF(G3029="Medium",2,1))</f>
        <v>3</v>
      </c>
    </row>
    <row r="3030">
      <c r="A3030" t="str">
        <v>R-03029</v>
      </c>
      <c r="B3030" t="str">
        <v>S-0505</v>
      </c>
      <c r="C3030" t="str">
        <v>Regulatory</v>
      </c>
      <c r="D3030" t="str">
        <v>Import/customs license renewal pending for investigational product</v>
      </c>
      <c r="E3030" t="str">
        <v>Medium</v>
      </c>
      <c r="F3030" t="str">
        <v>Low</v>
      </c>
      <c r="G3030" t="str">
        <f>INDEX(Risk_Matrix!$B$2:$D$4,MATCH(E3030,Risk_Matrix!$A$2:$A$4,0),MATCH(F3030,Risk_Matrix!$B$1:$D$1,0))</f>
        <v>Low</v>
      </c>
      <c r="H3030" s="1">
        <v>46156</v>
      </c>
      <c r="I3030" t="str">
        <v>Closed</v>
      </c>
      <c r="J3030" t="str">
        <v>Issue closed out following corrective action</v>
      </c>
      <c r="K3030" t="str">
        <v>Regulatory Affairs Lead</v>
      </c>
      <c r="L3030">
        <f>IF(G3030="High",3,IF(G3030="Medium",2,1))</f>
        <v>1</v>
      </c>
    </row>
    <row r="3031">
      <c r="A3031" t="str">
        <v>R-03030</v>
      </c>
      <c r="B3031" t="str">
        <v>S-0505</v>
      </c>
      <c r="C3031" t="str">
        <v>Data Integrity</v>
      </c>
      <c r="D3031" t="str">
        <v>Site is new to the sponsor's EDC platform, limited track record</v>
      </c>
      <c r="E3031" t="str">
        <v>Medium</v>
      </c>
      <c r="F3031" t="str">
        <v>Low</v>
      </c>
      <c r="G3031" t="str">
        <f>INDEX(Risk_Matrix!$B$2:$D$4,MATCH(E3031,Risk_Matrix!$A$2:$A$4,0),MATCH(F3031,Risk_Matrix!$B$1:$D$1,0))</f>
        <v>Low</v>
      </c>
      <c r="H3031" s="1">
        <v>46112</v>
      </c>
      <c r="I3031" t="str">
        <v>Monitoring</v>
      </c>
      <c r="J3031" t="str">
        <v>Tracking indicator reviewed at each monitoring visit</v>
      </c>
      <c r="K3031" t="str">
        <v>Data Management Lead</v>
      </c>
      <c r="L3031">
        <f>IF(G3031="High",3,IF(G3031="Medium",2,1))</f>
        <v>1</v>
      </c>
    </row>
    <row r="3032">
      <c r="A3032" t="str">
        <v>R-03031</v>
      </c>
      <c r="B3032" t="str">
        <v>S-0506</v>
      </c>
      <c r="C3032" t="str">
        <v>Operational</v>
      </c>
      <c r="D3032" t="str">
        <v>Clinical coordinator role currently open, may delay start-up</v>
      </c>
      <c r="E3032" t="str">
        <v>Low</v>
      </c>
      <c r="F3032" t="str">
        <v>High</v>
      </c>
      <c r="G3032" t="str">
        <f>INDEX(Risk_Matrix!$B$2:$D$4,MATCH(E3032,Risk_Matrix!$A$2:$A$4,0),MATCH(F3032,Risk_Matrix!$B$1:$D$1,0))</f>
        <v>Medium</v>
      </c>
      <c r="H3032" s="1">
        <v>46168</v>
      </c>
      <c r="I3032" t="str">
        <v>Open</v>
      </c>
      <c r="J3032" t="str">
        <v>Mitigation plan to be defined during site initiation visit</v>
      </c>
      <c r="K3032" t="str">
        <v>Site Feasibility Lead</v>
      </c>
      <c r="L3032">
        <f>IF(G3032="High",3,IF(G3032="Medium",2,1))</f>
        <v>2</v>
      </c>
    </row>
    <row r="3033">
      <c r="A3033" t="str">
        <v>R-03032</v>
      </c>
      <c r="B3033" t="str">
        <v>S-0506</v>
      </c>
      <c r="C3033" t="str">
        <v>Compliance</v>
      </c>
      <c r="D3033" t="str">
        <v>Minor protocol deviation noted in a prior trial at this site</v>
      </c>
      <c r="E3033" t="str">
        <v>Low</v>
      </c>
      <c r="F3033" t="str">
        <v>High</v>
      </c>
      <c r="G3033" t="str">
        <f>INDEX(Risk_Matrix!$B$2:$D$4,MATCH(E3033,Risk_Matrix!$A$2:$A$4,0),MATCH(F3033,Risk_Matrix!$B$1:$D$1,0))</f>
        <v>Medium</v>
      </c>
      <c r="H3033" s="1">
        <v>46181</v>
      </c>
      <c r="I3033" t="str">
        <v>Open</v>
      </c>
      <c r="J3033" t="str">
        <v>Mitigation plan to be defined during site initiation visit</v>
      </c>
      <c r="K3033" t="str">
        <v>Regulatory Affairs Lead</v>
      </c>
      <c r="L3033">
        <f>IF(G3033="High",3,IF(G3033="Medium",2,1))</f>
        <v>2</v>
      </c>
    </row>
    <row r="3034">
      <c r="A3034" t="str">
        <v>R-03033</v>
      </c>
      <c r="B3034" t="str">
        <v>S-0506</v>
      </c>
      <c r="C3034" t="str">
        <v>Enrollment</v>
      </c>
      <c r="D3034" t="str">
        <v>Screen failure rate above regional average in past studies</v>
      </c>
      <c r="E3034" t="str">
        <v>Medium</v>
      </c>
      <c r="F3034" t="str">
        <v>Low</v>
      </c>
      <c r="G3034" t="str">
        <f>INDEX(Risk_Matrix!$B$2:$D$4,MATCH(E3034,Risk_Matrix!$A$2:$A$4,0),MATCH(F3034,Risk_Matrix!$B$1:$D$1,0))</f>
        <v>Low</v>
      </c>
      <c r="H3034" s="1">
        <v>46146</v>
      </c>
      <c r="I3034" t="str">
        <v>Mitigated</v>
      </c>
      <c r="J3034" t="str">
        <v>Corrective action implemented; monitored at next visit</v>
      </c>
      <c r="K3034" t="str">
        <v>Study Start-Up Specialist</v>
      </c>
      <c r="L3034">
        <f>IF(G3034="High",3,IF(G3034="Medium",2,1))</f>
        <v>1</v>
      </c>
    </row>
    <row r="3035">
      <c r="A3035" t="str">
        <v>R-03034</v>
      </c>
      <c r="B3035" t="str">
        <v>S-0506</v>
      </c>
      <c r="C3035" t="str">
        <v>Competitive</v>
      </c>
      <c r="D3035" t="str">
        <v>Shared patient pool with an adjacent high-volume site</v>
      </c>
      <c r="E3035" t="str">
        <v>Medium</v>
      </c>
      <c r="F3035" t="str">
        <v>High</v>
      </c>
      <c r="G3035" t="str">
        <f>INDEX(Risk_Matrix!$B$2:$D$4,MATCH(E3035,Risk_Matrix!$A$2:$A$4,0),MATCH(F3035,Risk_Matrix!$B$1:$D$1,0))</f>
        <v>High</v>
      </c>
      <c r="H3035" s="1">
        <v>46172</v>
      </c>
      <c r="I3035" t="str">
        <v>Open</v>
      </c>
      <c r="J3035" t="str">
        <v>Mitigation plan to be defined during site initiation visit</v>
      </c>
      <c r="K3035" t="str">
        <v>Regulatory Affairs Lead</v>
      </c>
      <c r="L3035">
        <f>IF(G3035="High",3,IF(G3035="Medium",2,1))</f>
        <v>3</v>
      </c>
    </row>
    <row r="3036">
      <c r="A3036" t="str">
        <v>R-03035</v>
      </c>
      <c r="B3036" t="str">
        <v>S-0506</v>
      </c>
      <c r="C3036" t="str">
        <v>Regulatory</v>
      </c>
      <c r="D3036" t="str">
        <v>Import/customs license renewal pending for investigational product</v>
      </c>
      <c r="E3036" t="str">
        <v>Low</v>
      </c>
      <c r="F3036" t="str">
        <v>Low</v>
      </c>
      <c r="G3036" t="str">
        <f>INDEX(Risk_Matrix!$B$2:$D$4,MATCH(E3036,Risk_Matrix!$A$2:$A$4,0),MATCH(F3036,Risk_Matrix!$B$1:$D$1,0))</f>
        <v>Low</v>
      </c>
      <c r="H3036" s="1">
        <v>46212</v>
      </c>
      <c r="I3036" t="str">
        <v>Open</v>
      </c>
      <c r="J3036" t="str">
        <v>Action plan pending sponsor/site review</v>
      </c>
      <c r="K3036" t="str">
        <v>Study Start-Up Specialist</v>
      </c>
      <c r="L3036">
        <f>IF(G3036="High",3,IF(G3036="Medium",2,1))</f>
        <v>1</v>
      </c>
    </row>
    <row r="3037">
      <c r="A3037" t="str">
        <v>R-03036</v>
      </c>
      <c r="B3037" t="str">
        <v>S-0506</v>
      </c>
      <c r="C3037" t="str">
        <v>Data Integrity</v>
      </c>
      <c r="D3037" t="str">
        <v>Site is new to the sponsor's EDC platform, limited track record</v>
      </c>
      <c r="E3037" t="str">
        <v>Medium</v>
      </c>
      <c r="F3037" t="str">
        <v>High</v>
      </c>
      <c r="G3037" t="str">
        <f>INDEX(Risk_Matrix!$B$2:$D$4,MATCH(E3037,Risk_Matrix!$A$2:$A$4,0),MATCH(F3037,Risk_Matrix!$B$1:$D$1,0))</f>
        <v>High</v>
      </c>
      <c r="H3037" s="1">
        <v>46237</v>
      </c>
      <c r="I3037" t="str">
        <v>Open</v>
      </c>
      <c r="J3037" t="str">
        <v>Mitigation plan to be defined during site initiation visit</v>
      </c>
      <c r="K3037" t="str">
        <v>Data Management Lead</v>
      </c>
      <c r="L3037">
        <f>IF(G3037="High",3,IF(G3037="Medium",2,1))</f>
        <v>3</v>
      </c>
    </row>
    <row r="3038">
      <c r="A3038" t="str">
        <v>R-03037</v>
      </c>
      <c r="B3038" t="str">
        <v>S-0507</v>
      </c>
      <c r="C3038" t="str">
        <v>Operational</v>
      </c>
      <c r="D3038" t="str">
        <v>Backup power/generator certification not yet confirmed</v>
      </c>
      <c r="E3038" t="str">
        <v>Low</v>
      </c>
      <c r="F3038" t="str">
        <v>Low</v>
      </c>
      <c r="G3038" t="str">
        <f>INDEX(Risk_Matrix!$B$2:$D$4,MATCH(E3038,Risk_Matrix!$A$2:$A$4,0),MATCH(F3038,Risk_Matrix!$B$1:$D$1,0))</f>
        <v>Low</v>
      </c>
      <c r="H3038" s="1">
        <v>46223</v>
      </c>
      <c r="I3038" t="str">
        <v>Mitigated</v>
      </c>
      <c r="J3038" t="str">
        <v>Corrective action implemented; monitored at next visit</v>
      </c>
      <c r="K3038" t="str">
        <v>Site Feasibility Lead</v>
      </c>
      <c r="L3038">
        <f>IF(G3038="High",3,IF(G3038="Medium",2,1))</f>
        <v>1</v>
      </c>
    </row>
    <row r="3039">
      <c r="A3039" t="str">
        <v>R-03038</v>
      </c>
      <c r="B3039" t="str">
        <v>S-0507</v>
      </c>
      <c r="C3039" t="str">
        <v>Compliance</v>
      </c>
      <c r="D3039" t="str">
        <v>Minor protocol deviation noted in a prior trial at this site</v>
      </c>
      <c r="E3039" t="str">
        <v>Low</v>
      </c>
      <c r="F3039" t="str">
        <v>Low</v>
      </c>
      <c r="G3039" t="str">
        <f>INDEX(Risk_Matrix!$B$2:$D$4,MATCH(E3039,Risk_Matrix!$A$2:$A$4,0),MATCH(F3039,Risk_Matrix!$B$1:$D$1,0))</f>
        <v>Low</v>
      </c>
      <c r="H3039" s="1">
        <v>46213</v>
      </c>
      <c r="I3039" t="str">
        <v>Monitoring</v>
      </c>
      <c r="J3039" t="str">
        <v>Tracking indicator reviewed at each monitoring visit</v>
      </c>
      <c r="K3039" t="str">
        <v>Data Management Lead</v>
      </c>
      <c r="L3039">
        <f>IF(G3039="High",3,IF(G3039="Medium",2,1))</f>
        <v>1</v>
      </c>
    </row>
    <row r="3040">
      <c r="A3040" t="str">
        <v>R-03039</v>
      </c>
      <c r="B3040" t="str">
        <v>S-0507</v>
      </c>
      <c r="C3040" t="str">
        <v>Enrollment</v>
      </c>
      <c r="D3040" t="str">
        <v>Screen failure rate above regional average in past studies</v>
      </c>
      <c r="E3040" t="str">
        <v>Low</v>
      </c>
      <c r="F3040" t="str">
        <v>Low</v>
      </c>
      <c r="G3040" t="str">
        <f>INDEX(Risk_Matrix!$B$2:$D$4,MATCH(E3040,Risk_Matrix!$A$2:$A$4,0),MATCH(F3040,Risk_Matrix!$B$1:$D$1,0))</f>
        <v>Low</v>
      </c>
      <c r="H3040" s="1">
        <v>46166</v>
      </c>
      <c r="I3040" t="str">
        <v>Closed</v>
      </c>
      <c r="J3040" t="str">
        <v>Resolved; no further action required</v>
      </c>
      <c r="K3040" t="str">
        <v>Site Feasibility Lead</v>
      </c>
      <c r="L3040">
        <f>IF(G3040="High",3,IF(G3040="Medium",2,1))</f>
        <v>1</v>
      </c>
    </row>
    <row r="3041">
      <c r="A3041" t="str">
        <v>R-03040</v>
      </c>
      <c r="B3041" t="str">
        <v>S-0507</v>
      </c>
      <c r="C3041" t="str">
        <v>Competitive</v>
      </c>
      <c r="D3041" t="str">
        <v>Shared patient pool with an adjacent high-volume site</v>
      </c>
      <c r="E3041" t="str">
        <v>High</v>
      </c>
      <c r="F3041" t="str">
        <v>Low</v>
      </c>
      <c r="G3041" t="str">
        <f>INDEX(Risk_Matrix!$B$2:$D$4,MATCH(E3041,Risk_Matrix!$A$2:$A$4,0),MATCH(F3041,Risk_Matrix!$B$1:$D$1,0))</f>
        <v>Medium</v>
      </c>
      <c r="H3041" s="1">
        <v>46182</v>
      </c>
      <c r="I3041" t="str">
        <v>Open</v>
      </c>
      <c r="J3041" t="str">
        <v>Mitigation plan to be defined during site initiation visit</v>
      </c>
      <c r="K3041" t="str">
        <v>Clinical Ops Manager</v>
      </c>
      <c r="L3041">
        <f>IF(G3041="High",3,IF(G3041="Medium",2,1))</f>
        <v>2</v>
      </c>
    </row>
    <row r="3042">
      <c r="A3042" t="str">
        <v>R-03041</v>
      </c>
      <c r="B3042" t="str">
        <v>S-0507</v>
      </c>
      <c r="C3042" t="str">
        <v>Regulatory</v>
      </c>
      <c r="D3042" t="str">
        <v>Recent local regulatory policy change may affect approval timeline</v>
      </c>
      <c r="E3042" t="str">
        <v>Low</v>
      </c>
      <c r="F3042" t="str">
        <v>Low</v>
      </c>
      <c r="G3042" t="str">
        <f>INDEX(Risk_Matrix!$B$2:$D$4,MATCH(E3042,Risk_Matrix!$A$2:$A$4,0),MATCH(F3042,Risk_Matrix!$B$1:$D$1,0))</f>
        <v>Low</v>
      </c>
      <c r="H3042" s="1">
        <v>46095</v>
      </c>
      <c r="I3042" t="str">
        <v>Closed</v>
      </c>
      <c r="J3042" t="str">
        <v>Issue closed out following corrective action</v>
      </c>
      <c r="K3042" t="str">
        <v>Regulatory Affairs Lead</v>
      </c>
      <c r="L3042">
        <f>IF(G3042="High",3,IF(G3042="Medium",2,1))</f>
        <v>1</v>
      </c>
    </row>
    <row r="3043">
      <c r="A3043" t="str">
        <v>R-03042</v>
      </c>
      <c r="B3043" t="str">
        <v>S-0507</v>
      </c>
      <c r="C3043" t="str">
        <v>Data Integrity</v>
      </c>
      <c r="D3043" t="str">
        <v>Source data verification gap flagged in a previous monitoring visit</v>
      </c>
      <c r="E3043" t="str">
        <v>Low</v>
      </c>
      <c r="F3043" t="str">
        <v>Low</v>
      </c>
      <c r="G3043" t="str">
        <f>INDEX(Risk_Matrix!$B$2:$D$4,MATCH(E3043,Risk_Matrix!$A$2:$A$4,0),MATCH(F3043,Risk_Matrix!$B$1:$D$1,0))</f>
        <v>Low</v>
      </c>
      <c r="H3043" s="1">
        <v>46179</v>
      </c>
      <c r="I3043" t="str">
        <v>Mitigated</v>
      </c>
      <c r="J3043" t="str">
        <v>Corrective action implemented; monitored at next visit</v>
      </c>
      <c r="K3043" t="str">
        <v>Data Management Lead</v>
      </c>
      <c r="L3043">
        <f>IF(G3043="High",3,IF(G3043="Medium",2,1))</f>
        <v>1</v>
      </c>
    </row>
    <row r="3044">
      <c r="A3044" t="str">
        <v>R-03043</v>
      </c>
      <c r="B3044" t="str">
        <v>S-0508</v>
      </c>
      <c r="C3044" t="str">
        <v>Operational</v>
      </c>
      <c r="D3044" t="str">
        <v>Nursing staff ratio below recommended threshold for trial volume</v>
      </c>
      <c r="E3044" t="str">
        <v>Medium</v>
      </c>
      <c r="F3044" t="str">
        <v>High</v>
      </c>
      <c r="G3044" t="str">
        <f>INDEX(Risk_Matrix!$B$2:$D$4,MATCH(E3044,Risk_Matrix!$A$2:$A$4,0),MATCH(F3044,Risk_Matrix!$B$1:$D$1,0))</f>
        <v>High</v>
      </c>
      <c r="H3044" s="1">
        <v>46162</v>
      </c>
      <c r="I3044" t="str">
        <v>Open</v>
      </c>
      <c r="J3044" t="str">
        <v>Mitigation plan to be defined during site initiation visit</v>
      </c>
      <c r="K3044" t="str">
        <v>Clinical Ops Manager</v>
      </c>
      <c r="L3044">
        <f>IF(G3044="High",3,IF(G3044="Medium",2,1))</f>
        <v>3</v>
      </c>
    </row>
    <row r="3045">
      <c r="A3045" t="str">
        <v>R-03044</v>
      </c>
      <c r="B3045" t="str">
        <v>S-0508</v>
      </c>
      <c r="C3045" t="str">
        <v>Compliance</v>
      </c>
      <c r="D3045" t="str">
        <v>Prior regulatory inspection finding not yet fully closed out</v>
      </c>
      <c r="E3045" t="str">
        <v>Low</v>
      </c>
      <c r="F3045" t="str">
        <v>Low</v>
      </c>
      <c r="G3045" t="str">
        <f>INDEX(Risk_Matrix!$B$2:$D$4,MATCH(E3045,Risk_Matrix!$A$2:$A$4,0),MATCH(F3045,Risk_Matrix!$B$1:$D$1,0))</f>
        <v>Low</v>
      </c>
      <c r="H3045" s="1">
        <v>46144</v>
      </c>
      <c r="I3045" t="str">
        <v>Mitigated</v>
      </c>
      <c r="J3045" t="str">
        <v>Corrective action implemented; monitored at next visit</v>
      </c>
      <c r="K3045" t="str">
        <v>Regulatory Affairs Lead</v>
      </c>
      <c r="L3045">
        <f>IF(G3045="High",3,IF(G3045="Medium",2,1))</f>
        <v>1</v>
      </c>
    </row>
    <row r="3046">
      <c r="A3046" t="str">
        <v>R-03045</v>
      </c>
      <c r="B3046" t="str">
        <v>S-0508</v>
      </c>
      <c r="C3046" t="str">
        <v>Enrollment</v>
      </c>
      <c r="D3046" t="str">
        <v>Historical seasonal enrollment slowdown observed at this site</v>
      </c>
      <c r="E3046" t="str">
        <v>High</v>
      </c>
      <c r="F3046" t="str">
        <v>Low</v>
      </c>
      <c r="G3046" t="str">
        <f>INDEX(Risk_Matrix!$B$2:$D$4,MATCH(E3046,Risk_Matrix!$A$2:$A$4,0),MATCH(F3046,Risk_Matrix!$B$1:$D$1,0))</f>
        <v>Medium</v>
      </c>
      <c r="H3046" s="1">
        <v>46095</v>
      </c>
      <c r="I3046" t="str">
        <v>Mitigated</v>
      </c>
      <c r="J3046" t="str">
        <v>Mitigation actions completed; residual risk accepted</v>
      </c>
      <c r="K3046" t="str">
        <v>Site Feasibility Lead</v>
      </c>
      <c r="L3046">
        <f>IF(G3046="High",3,IF(G3046="Medium",2,1))</f>
        <v>2</v>
      </c>
    </row>
    <row r="3047">
      <c r="A3047" t="str">
        <v>R-03046</v>
      </c>
      <c r="B3047" t="str">
        <v>S-0508</v>
      </c>
      <c r="C3047" t="str">
        <v>Competitive</v>
      </c>
      <c r="D3047" t="str">
        <v>One or more competing trials recruiting the same indication nearby</v>
      </c>
      <c r="E3047" t="str">
        <v>Medium</v>
      </c>
      <c r="F3047" t="str">
        <v>High</v>
      </c>
      <c r="G3047" t="str">
        <f>INDEX(Risk_Matrix!$B$2:$D$4,MATCH(E3047,Risk_Matrix!$A$2:$A$4,0),MATCH(F3047,Risk_Matrix!$B$1:$D$1,0))</f>
        <v>High</v>
      </c>
      <c r="H3047" s="1">
        <v>46126</v>
      </c>
      <c r="I3047" t="str">
        <v>Monitoring</v>
      </c>
      <c r="J3047" t="str">
        <v>Under active monitoring; escalate if trend worsens</v>
      </c>
      <c r="K3047" t="str">
        <v>Clinical Ops Manager</v>
      </c>
      <c r="L3047">
        <f>IF(G3047="High",3,IF(G3047="Medium",2,1))</f>
        <v>3</v>
      </c>
    </row>
    <row r="3048">
      <c r="A3048" t="str">
        <v>R-03047</v>
      </c>
      <c r="B3048" t="str">
        <v>S-0508</v>
      </c>
      <c r="C3048" t="str">
        <v>Regulatory</v>
      </c>
      <c r="D3048" t="str">
        <v>Import/customs license renewal pending for investigational product</v>
      </c>
      <c r="E3048" t="str">
        <v>Medium</v>
      </c>
      <c r="F3048" t="str">
        <v>Medium</v>
      </c>
      <c r="G3048" t="str">
        <f>INDEX(Risk_Matrix!$B$2:$D$4,MATCH(E3048,Risk_Matrix!$A$2:$A$4,0),MATCH(F3048,Risk_Matrix!$B$1:$D$1,0))</f>
        <v>Medium</v>
      </c>
      <c r="H3048" s="1">
        <v>46214</v>
      </c>
      <c r="I3048" t="str">
        <v>Mitigated</v>
      </c>
      <c r="J3048" t="str">
        <v>Corrective action implemented; monitored at next visit</v>
      </c>
      <c r="K3048" t="str">
        <v>Regulatory Affairs Lead</v>
      </c>
      <c r="L3048">
        <f>IF(G3048="High",3,IF(G3048="Medium",2,1))</f>
        <v>2</v>
      </c>
    </row>
    <row r="3049">
      <c r="A3049" t="str">
        <v>R-03048</v>
      </c>
      <c r="B3049" t="str">
        <v>S-0508</v>
      </c>
      <c r="C3049" t="str">
        <v>Data Integrity</v>
      </c>
      <c r="D3049" t="str">
        <v>Site is new to the sponsor's EDC platform, limited track record</v>
      </c>
      <c r="E3049" t="str">
        <v>High</v>
      </c>
      <c r="F3049" t="str">
        <v>Low</v>
      </c>
      <c r="G3049" t="str">
        <f>INDEX(Risk_Matrix!$B$2:$D$4,MATCH(E3049,Risk_Matrix!$A$2:$A$4,0),MATCH(F3049,Risk_Matrix!$B$1:$D$1,0))</f>
        <v>Medium</v>
      </c>
      <c r="H3049" s="1">
        <v>46232</v>
      </c>
      <c r="I3049" t="str">
        <v>Closed</v>
      </c>
      <c r="J3049" t="str">
        <v>Issue closed out following corrective action</v>
      </c>
      <c r="K3049" t="str">
        <v>Data Management Lead</v>
      </c>
      <c r="L3049">
        <f>IF(G3049="High",3,IF(G3049="Medium",2,1))</f>
        <v>2</v>
      </c>
    </row>
    <row r="3050">
      <c r="A3050" t="str">
        <v>R-03049</v>
      </c>
      <c r="B3050" t="str">
        <v>S-0509</v>
      </c>
      <c r="C3050" t="str">
        <v>Operational</v>
      </c>
      <c r="D3050" t="str">
        <v>Key equipment calibration/certification renewal pending</v>
      </c>
      <c r="E3050" t="str">
        <v>Medium</v>
      </c>
      <c r="F3050" t="str">
        <v>Medium</v>
      </c>
      <c r="G3050" t="str">
        <f>INDEX(Risk_Matrix!$B$2:$D$4,MATCH(E3050,Risk_Matrix!$A$2:$A$4,0),MATCH(F3050,Risk_Matrix!$B$1:$D$1,0))</f>
        <v>Medium</v>
      </c>
      <c r="H3050" s="1">
        <v>46205</v>
      </c>
      <c r="I3050" t="str">
        <v>Mitigated</v>
      </c>
      <c r="J3050" t="str">
        <v>Mitigation actions completed; residual risk accepted</v>
      </c>
      <c r="K3050" t="str">
        <v>Clinical Ops Manager</v>
      </c>
      <c r="L3050">
        <f>IF(G3050="High",3,IF(G3050="Medium",2,1))</f>
        <v>2</v>
      </c>
    </row>
    <row r="3051">
      <c r="A3051" t="str">
        <v>R-03050</v>
      </c>
      <c r="B3051" t="str">
        <v>S-0509</v>
      </c>
      <c r="C3051" t="str">
        <v>Compliance</v>
      </c>
      <c r="D3051" t="str">
        <v>Informed consent documentation gap flagged in last internal audit</v>
      </c>
      <c r="E3051" t="str">
        <v>Low</v>
      </c>
      <c r="F3051" t="str">
        <v>Low</v>
      </c>
      <c r="G3051" t="str">
        <f>INDEX(Risk_Matrix!$B$2:$D$4,MATCH(E3051,Risk_Matrix!$A$2:$A$4,0),MATCH(F3051,Risk_Matrix!$B$1:$D$1,0))</f>
        <v>Low</v>
      </c>
      <c r="H3051" s="1">
        <v>46156</v>
      </c>
      <c r="I3051" t="str">
        <v>Open</v>
      </c>
      <c r="J3051" t="str">
        <v>Mitigation plan to be defined during site initiation visit</v>
      </c>
      <c r="K3051" t="str">
        <v>Data Management Lead</v>
      </c>
      <c r="L3051">
        <f>IF(G3051="High",3,IF(G3051="Medium",2,1))</f>
        <v>1</v>
      </c>
    </row>
    <row r="3052">
      <c r="A3052" t="str">
        <v>R-03051</v>
      </c>
      <c r="B3052" t="str">
        <v>S-0509</v>
      </c>
      <c r="C3052" t="str">
        <v>Enrollment</v>
      </c>
      <c r="D3052" t="str">
        <v>Referral pipeline narrower than target eligible population</v>
      </c>
      <c r="E3052" t="str">
        <v>Low</v>
      </c>
      <c r="F3052" t="str">
        <v>Medium</v>
      </c>
      <c r="G3052" t="str">
        <f>INDEX(Risk_Matrix!$B$2:$D$4,MATCH(E3052,Risk_Matrix!$A$2:$A$4,0),MATCH(F3052,Risk_Matrix!$B$1:$D$1,0))</f>
        <v>Low</v>
      </c>
      <c r="H3052" s="1">
        <v>46104</v>
      </c>
      <c r="I3052" t="str">
        <v>Closed</v>
      </c>
      <c r="J3052" t="str">
        <v>Resolved; no further action required</v>
      </c>
      <c r="K3052" t="str">
        <v>Site Feasibility Lead</v>
      </c>
      <c r="L3052">
        <f>IF(G3052="High",3,IF(G3052="Medium",2,1))</f>
        <v>1</v>
      </c>
    </row>
    <row r="3053">
      <c r="A3053" t="str">
        <v>R-03052</v>
      </c>
      <c r="B3053" t="str">
        <v>S-0509</v>
      </c>
      <c r="C3053" t="str">
        <v>Competitive</v>
      </c>
      <c r="D3053" t="str">
        <v>Shared patient pool with an adjacent high-volume site</v>
      </c>
      <c r="E3053" t="str">
        <v>Low</v>
      </c>
      <c r="F3053" t="str">
        <v>Low</v>
      </c>
      <c r="G3053" t="str">
        <f>INDEX(Risk_Matrix!$B$2:$D$4,MATCH(E3053,Risk_Matrix!$A$2:$A$4,0),MATCH(F3053,Risk_Matrix!$B$1:$D$1,0))</f>
        <v>Low</v>
      </c>
      <c r="H3053" s="1">
        <v>46179</v>
      </c>
      <c r="I3053" t="str">
        <v>Open</v>
      </c>
      <c r="J3053" t="str">
        <v>Action plan pending sponsor/site review</v>
      </c>
      <c r="K3053" t="str">
        <v>Clinical Ops Manager</v>
      </c>
      <c r="L3053">
        <f>IF(G3053="High",3,IF(G3053="Medium",2,1))</f>
        <v>1</v>
      </c>
    </row>
    <row r="3054">
      <c r="A3054" t="str">
        <v>R-03053</v>
      </c>
      <c r="B3054" t="str">
        <v>S-0509</v>
      </c>
      <c r="C3054" t="str">
        <v>Regulatory</v>
      </c>
      <c r="D3054" t="str">
        <v>Recent local regulatory policy change may affect approval timeline</v>
      </c>
      <c r="E3054" t="str">
        <v>High</v>
      </c>
      <c r="F3054" t="str">
        <v>Low</v>
      </c>
      <c r="G3054" t="str">
        <f>INDEX(Risk_Matrix!$B$2:$D$4,MATCH(E3054,Risk_Matrix!$A$2:$A$4,0),MATCH(F3054,Risk_Matrix!$B$1:$D$1,0))</f>
        <v>Medium</v>
      </c>
      <c r="H3054" s="1">
        <v>46161</v>
      </c>
      <c r="I3054" t="str">
        <v>Open</v>
      </c>
      <c r="J3054" t="str">
        <v>Mitigation plan to be defined during site initiation visit</v>
      </c>
      <c r="K3054" t="str">
        <v>Regulatory Affairs Lead</v>
      </c>
      <c r="L3054">
        <f>IF(G3054="High",3,IF(G3054="Medium",2,1))</f>
        <v>2</v>
      </c>
    </row>
    <row r="3055">
      <c r="A3055" t="str">
        <v>R-03054</v>
      </c>
      <c r="B3055" t="str">
        <v>S-0509</v>
      </c>
      <c r="C3055" t="str">
        <v>Data Integrity</v>
      </c>
      <c r="D3055" t="str">
        <v>Site is new to the sponsor's EDC platform, limited track record</v>
      </c>
      <c r="E3055" t="str">
        <v>Medium</v>
      </c>
      <c r="F3055" t="str">
        <v>Low</v>
      </c>
      <c r="G3055" t="str">
        <f>INDEX(Risk_Matrix!$B$2:$D$4,MATCH(E3055,Risk_Matrix!$A$2:$A$4,0),MATCH(F3055,Risk_Matrix!$B$1:$D$1,0))</f>
        <v>Low</v>
      </c>
      <c r="H3055" s="1">
        <v>46170</v>
      </c>
      <c r="I3055" t="str">
        <v>Monitoring</v>
      </c>
      <c r="J3055" t="str">
        <v>Under active monitoring; escalate if trend worsens</v>
      </c>
      <c r="K3055" t="str">
        <v>Data Management Lead</v>
      </c>
      <c r="L3055">
        <f>IF(G3055="High",3,IF(G3055="Medium",2,1))</f>
        <v>1</v>
      </c>
    </row>
    <row r="3056">
      <c r="A3056" t="str">
        <v>R-03055</v>
      </c>
      <c r="B3056" t="str">
        <v>S-0510</v>
      </c>
      <c r="C3056" t="str">
        <v>Operational</v>
      </c>
      <c r="D3056" t="str">
        <v>Clinical coordinator role currently open, may delay start-up</v>
      </c>
      <c r="E3056" t="str">
        <v>Low</v>
      </c>
      <c r="F3056" t="str">
        <v>Low</v>
      </c>
      <c r="G3056" t="str">
        <f>INDEX(Risk_Matrix!$B$2:$D$4,MATCH(E3056,Risk_Matrix!$A$2:$A$4,0),MATCH(F3056,Risk_Matrix!$B$1:$D$1,0))</f>
        <v>Low</v>
      </c>
      <c r="H3056" s="1">
        <v>46085</v>
      </c>
      <c r="I3056" t="str">
        <v>Monitoring</v>
      </c>
      <c r="J3056" t="str">
        <v>Under active monitoring; escalate if trend worsens</v>
      </c>
      <c r="K3056" t="str">
        <v>Clinical Ops Manager</v>
      </c>
      <c r="L3056">
        <f>IF(G3056="High",3,IF(G3056="Medium",2,1))</f>
        <v>1</v>
      </c>
    </row>
    <row r="3057">
      <c r="A3057" t="str">
        <v>R-03056</v>
      </c>
      <c r="B3057" t="str">
        <v>S-0510</v>
      </c>
      <c r="C3057" t="str">
        <v>Compliance</v>
      </c>
      <c r="D3057" t="str">
        <v>Prior regulatory inspection finding not yet fully closed out</v>
      </c>
      <c r="E3057" t="str">
        <v>Low</v>
      </c>
      <c r="F3057" t="str">
        <v>Low</v>
      </c>
      <c r="G3057" t="str">
        <f>INDEX(Risk_Matrix!$B$2:$D$4,MATCH(E3057,Risk_Matrix!$A$2:$A$4,0),MATCH(F3057,Risk_Matrix!$B$1:$D$1,0))</f>
        <v>Low</v>
      </c>
      <c r="H3057" s="1">
        <v>46128</v>
      </c>
      <c r="I3057" t="str">
        <v>Monitoring</v>
      </c>
      <c r="J3057" t="str">
        <v>Under active monitoring; escalate if trend worsens</v>
      </c>
      <c r="K3057" t="str">
        <v>Data Management Lead</v>
      </c>
      <c r="L3057">
        <f>IF(G3057="High",3,IF(G3057="Medium",2,1))</f>
        <v>1</v>
      </c>
    </row>
    <row r="3058">
      <c r="A3058" t="str">
        <v>R-03057</v>
      </c>
      <c r="B3058" t="str">
        <v>S-0510</v>
      </c>
      <c r="C3058" t="str">
        <v>Enrollment</v>
      </c>
      <c r="D3058" t="str">
        <v>Screen failure rate above regional average in past studies</v>
      </c>
      <c r="E3058" t="str">
        <v>Medium</v>
      </c>
      <c r="F3058" t="str">
        <v>Low</v>
      </c>
      <c r="G3058" t="str">
        <f>INDEX(Risk_Matrix!$B$2:$D$4,MATCH(E3058,Risk_Matrix!$A$2:$A$4,0),MATCH(F3058,Risk_Matrix!$B$1:$D$1,0))</f>
        <v>Low</v>
      </c>
      <c r="H3058" s="1">
        <v>46118</v>
      </c>
      <c r="I3058" t="str">
        <v>Closed</v>
      </c>
      <c r="J3058" t="str">
        <v>Resolved; no further action required</v>
      </c>
      <c r="K3058" t="str">
        <v>Study Start-Up Specialist</v>
      </c>
      <c r="L3058">
        <f>IF(G3058="High",3,IF(G3058="Medium",2,1))</f>
        <v>1</v>
      </c>
    </row>
    <row r="3059">
      <c r="A3059" t="str">
        <v>R-03058</v>
      </c>
      <c r="B3059" t="str">
        <v>S-0510</v>
      </c>
      <c r="C3059" t="str">
        <v>Competitive</v>
      </c>
      <c r="D3059" t="str">
        <v>Overlapping investigator commitments across concurrent trials</v>
      </c>
      <c r="E3059" t="str">
        <v>High</v>
      </c>
      <c r="F3059" t="str">
        <v>High</v>
      </c>
      <c r="G3059" t="str">
        <f>INDEX(Risk_Matrix!$B$2:$D$4,MATCH(E3059,Risk_Matrix!$A$2:$A$4,0),MATCH(F3059,Risk_Matrix!$B$1:$D$1,0))</f>
        <v>High</v>
      </c>
      <c r="H3059" s="1">
        <v>46213</v>
      </c>
      <c r="I3059" t="str">
        <v>Open</v>
      </c>
      <c r="J3059" t="str">
        <v>Action plan pending sponsor/site review</v>
      </c>
      <c r="K3059" t="str">
        <v>Clinical Ops Manager</v>
      </c>
      <c r="L3059">
        <f>IF(G3059="High",3,IF(G3059="Medium",2,1))</f>
        <v>3</v>
      </c>
    </row>
    <row r="3060">
      <c r="A3060" t="str">
        <v>R-03059</v>
      </c>
      <c r="B3060" t="str">
        <v>S-0510</v>
      </c>
      <c r="C3060" t="str">
        <v>Regulatory</v>
      </c>
      <c r="D3060" t="str">
        <v>Recent local regulatory policy change may affect approval timeline</v>
      </c>
      <c r="E3060" t="str">
        <v>Medium</v>
      </c>
      <c r="F3060" t="str">
        <v>Medium</v>
      </c>
      <c r="G3060" t="str">
        <f>INDEX(Risk_Matrix!$B$2:$D$4,MATCH(E3060,Risk_Matrix!$A$2:$A$4,0),MATCH(F3060,Risk_Matrix!$B$1:$D$1,0))</f>
        <v>Medium</v>
      </c>
      <c r="H3060" s="1">
        <v>46160</v>
      </c>
      <c r="I3060" t="str">
        <v>Monitoring</v>
      </c>
      <c r="J3060" t="str">
        <v>Under active monitoring; escalate if trend worsens</v>
      </c>
      <c r="K3060" t="str">
        <v>Regulatory Affairs Lead</v>
      </c>
      <c r="L3060">
        <f>IF(G3060="High",3,IF(G3060="Medium",2,1))</f>
        <v>2</v>
      </c>
    </row>
    <row r="3061">
      <c r="A3061" t="str">
        <v>R-03060</v>
      </c>
      <c r="B3061" t="str">
        <v>S-0510</v>
      </c>
      <c r="C3061" t="str">
        <v>Data Integrity</v>
      </c>
      <c r="D3061" t="str">
        <v>Source data verification gap flagged in a previous monitoring visit</v>
      </c>
      <c r="E3061" t="str">
        <v>High</v>
      </c>
      <c r="F3061" t="str">
        <v>Medium</v>
      </c>
      <c r="G3061" t="str">
        <f>INDEX(Risk_Matrix!$B$2:$D$4,MATCH(E3061,Risk_Matrix!$A$2:$A$4,0),MATCH(F3061,Risk_Matrix!$B$1:$D$1,0))</f>
        <v>High</v>
      </c>
      <c r="H3061" s="1">
        <v>46159</v>
      </c>
      <c r="I3061" t="str">
        <v>Open</v>
      </c>
      <c r="J3061" t="str">
        <v>Action plan pending sponsor/site review</v>
      </c>
      <c r="K3061" t="str">
        <v>Data Management Lead</v>
      </c>
      <c r="L3061">
        <f>IF(G3061="High",3,IF(G3061="Medium",2,1))</f>
        <v>3</v>
      </c>
    </row>
    <row r="3062">
      <c r="A3062" t="str">
        <v>R-03061</v>
      </c>
      <c r="B3062" t="str">
        <v>S-0511</v>
      </c>
      <c r="C3062" t="str">
        <v>Operational</v>
      </c>
      <c r="D3062" t="str">
        <v>Clinical coordinator role currently open, may delay start-up</v>
      </c>
      <c r="E3062" t="str">
        <v>Low</v>
      </c>
      <c r="F3062" t="str">
        <v>Medium</v>
      </c>
      <c r="G3062" t="str">
        <f>INDEX(Risk_Matrix!$B$2:$D$4,MATCH(E3062,Risk_Matrix!$A$2:$A$4,0),MATCH(F3062,Risk_Matrix!$B$1:$D$1,0))</f>
        <v>Low</v>
      </c>
      <c r="H3062" s="1">
        <v>46144</v>
      </c>
      <c r="I3062" t="str">
        <v>Closed</v>
      </c>
      <c r="J3062" t="str">
        <v>Resolved; no further action required</v>
      </c>
      <c r="K3062" t="str">
        <v>Site Feasibility Lead</v>
      </c>
      <c r="L3062">
        <f>IF(G3062="High",3,IF(G3062="Medium",2,1))</f>
        <v>1</v>
      </c>
    </row>
    <row r="3063">
      <c r="A3063" t="str">
        <v>R-03062</v>
      </c>
      <c r="B3063" t="str">
        <v>S-0511</v>
      </c>
      <c r="C3063" t="str">
        <v>Compliance</v>
      </c>
      <c r="D3063" t="str">
        <v>Informed consent documentation gap flagged in last internal audit</v>
      </c>
      <c r="E3063" t="str">
        <v>Medium</v>
      </c>
      <c r="F3063" t="str">
        <v>High</v>
      </c>
      <c r="G3063" t="str">
        <f>INDEX(Risk_Matrix!$B$2:$D$4,MATCH(E3063,Risk_Matrix!$A$2:$A$4,0),MATCH(F3063,Risk_Matrix!$B$1:$D$1,0))</f>
        <v>High</v>
      </c>
      <c r="H3063" s="1">
        <v>46196</v>
      </c>
      <c r="I3063" t="str">
        <v>Open</v>
      </c>
      <c r="J3063" t="str">
        <v>Mitigation plan to be defined during site initiation visit</v>
      </c>
      <c r="K3063" t="str">
        <v>Regulatory Affairs Lead</v>
      </c>
      <c r="L3063">
        <f>IF(G3063="High",3,IF(G3063="Medium",2,1))</f>
        <v>3</v>
      </c>
    </row>
    <row r="3064">
      <c r="A3064" t="str">
        <v>R-03063</v>
      </c>
      <c r="B3064" t="str">
        <v>S-0511</v>
      </c>
      <c r="C3064" t="str">
        <v>Enrollment</v>
      </c>
      <c r="D3064" t="str">
        <v>Historical seasonal enrollment slowdown observed at this site</v>
      </c>
      <c r="E3064" t="str">
        <v>Low</v>
      </c>
      <c r="F3064" t="str">
        <v>Low</v>
      </c>
      <c r="G3064" t="str">
        <f>INDEX(Risk_Matrix!$B$2:$D$4,MATCH(E3064,Risk_Matrix!$A$2:$A$4,0),MATCH(F3064,Risk_Matrix!$B$1:$D$1,0))</f>
        <v>Low</v>
      </c>
      <c r="H3064" s="1">
        <v>46233</v>
      </c>
      <c r="I3064" t="str">
        <v>Open</v>
      </c>
      <c r="J3064" t="str">
        <v>Action plan pending sponsor/site review</v>
      </c>
      <c r="K3064" t="str">
        <v>Site Feasibility Lead</v>
      </c>
      <c r="L3064">
        <f>IF(G3064="High",3,IF(G3064="Medium",2,1))</f>
        <v>1</v>
      </c>
    </row>
    <row r="3065">
      <c r="A3065" t="str">
        <v>R-03064</v>
      </c>
      <c r="B3065" t="str">
        <v>S-0511</v>
      </c>
      <c r="C3065" t="str">
        <v>Competitive</v>
      </c>
      <c r="D3065" t="str">
        <v>Shared patient pool with an adjacent high-volume site</v>
      </c>
      <c r="E3065" t="str">
        <v>Low</v>
      </c>
      <c r="F3065" t="str">
        <v>Medium</v>
      </c>
      <c r="G3065" t="str">
        <f>INDEX(Risk_Matrix!$B$2:$D$4,MATCH(E3065,Risk_Matrix!$A$2:$A$4,0),MATCH(F3065,Risk_Matrix!$B$1:$D$1,0))</f>
        <v>Low</v>
      </c>
      <c r="H3065" s="1">
        <v>46184</v>
      </c>
      <c r="I3065" t="str">
        <v>Closed</v>
      </c>
      <c r="J3065" t="str">
        <v>Issue closed out following corrective action</v>
      </c>
      <c r="K3065" t="str">
        <v>Regulatory Affairs Lead</v>
      </c>
      <c r="L3065">
        <f>IF(G3065="High",3,IF(G3065="Medium",2,1))</f>
        <v>1</v>
      </c>
    </row>
    <row r="3066">
      <c r="A3066" t="str">
        <v>R-03065</v>
      </c>
      <c r="B3066" t="str">
        <v>S-0511</v>
      </c>
      <c r="C3066" t="str">
        <v>Regulatory</v>
      </c>
      <c r="D3066" t="str">
        <v>Local ethics committee review queue longer than regional average</v>
      </c>
      <c r="E3066" t="str">
        <v>Medium</v>
      </c>
      <c r="F3066" t="str">
        <v>Medium</v>
      </c>
      <c r="G3066" t="str">
        <f>INDEX(Risk_Matrix!$B$2:$D$4,MATCH(E3066,Risk_Matrix!$A$2:$A$4,0),MATCH(F3066,Risk_Matrix!$B$1:$D$1,0))</f>
        <v>Medium</v>
      </c>
      <c r="H3066" s="1">
        <v>46199</v>
      </c>
      <c r="I3066" t="str">
        <v>Open</v>
      </c>
      <c r="J3066" t="str">
        <v>Mitigation plan to be defined during site initiation visit</v>
      </c>
      <c r="K3066" t="str">
        <v>Regulatory Affairs Lead</v>
      </c>
      <c r="L3066">
        <f>IF(G3066="High",3,IF(G3066="Medium",2,1))</f>
        <v>2</v>
      </c>
    </row>
    <row r="3067">
      <c r="A3067" t="str">
        <v>R-03066</v>
      </c>
      <c r="B3067" t="str">
        <v>S-0511</v>
      </c>
      <c r="C3067" t="str">
        <v>Data Integrity</v>
      </c>
      <c r="D3067" t="str">
        <v>Site is new to the sponsor's EDC platform, limited track record</v>
      </c>
      <c r="E3067" t="str">
        <v>Low</v>
      </c>
      <c r="F3067" t="str">
        <v>Low</v>
      </c>
      <c r="G3067" t="str">
        <f>INDEX(Risk_Matrix!$B$2:$D$4,MATCH(E3067,Risk_Matrix!$A$2:$A$4,0),MATCH(F3067,Risk_Matrix!$B$1:$D$1,0))</f>
        <v>Low</v>
      </c>
      <c r="H3067" s="1">
        <v>46223</v>
      </c>
      <c r="I3067" t="str">
        <v>Monitoring</v>
      </c>
      <c r="J3067" t="str">
        <v>Under active monitoring; escalate if trend worsens</v>
      </c>
      <c r="K3067" t="str">
        <v>Data Management Lead</v>
      </c>
      <c r="L3067">
        <f>IF(G3067="High",3,IF(G3067="Medium",2,1))</f>
        <v>1</v>
      </c>
    </row>
    <row r="3068">
      <c r="A3068" t="str">
        <v>R-03067</v>
      </c>
      <c r="B3068" t="str">
        <v>S-0512</v>
      </c>
      <c r="C3068" t="str">
        <v>Operational</v>
      </c>
      <c r="D3068" t="str">
        <v>Clinical coordinator role currently open, may delay start-up</v>
      </c>
      <c r="E3068" t="str">
        <v>High</v>
      </c>
      <c r="F3068" t="str">
        <v>High</v>
      </c>
      <c r="G3068" t="str">
        <f>INDEX(Risk_Matrix!$B$2:$D$4,MATCH(E3068,Risk_Matrix!$A$2:$A$4,0),MATCH(F3068,Risk_Matrix!$B$1:$D$1,0))</f>
        <v>High</v>
      </c>
      <c r="H3068" s="1">
        <v>46216</v>
      </c>
      <c r="I3068" t="str">
        <v>Open</v>
      </c>
      <c r="J3068" t="str">
        <v>Action plan pending sponsor/site review</v>
      </c>
      <c r="K3068" t="str">
        <v>Site Feasibility Lead</v>
      </c>
      <c r="L3068">
        <f>IF(G3068="High",3,IF(G3068="Medium",2,1))</f>
        <v>3</v>
      </c>
    </row>
    <row r="3069">
      <c r="A3069" t="str">
        <v>R-03068</v>
      </c>
      <c r="B3069" t="str">
        <v>S-0512</v>
      </c>
      <c r="C3069" t="str">
        <v>Compliance</v>
      </c>
      <c r="D3069" t="str">
        <v>Prior regulatory inspection finding not yet fully closed out</v>
      </c>
      <c r="E3069" t="str">
        <v>High</v>
      </c>
      <c r="F3069" t="str">
        <v>Low</v>
      </c>
      <c r="G3069" t="str">
        <f>INDEX(Risk_Matrix!$B$2:$D$4,MATCH(E3069,Risk_Matrix!$A$2:$A$4,0),MATCH(F3069,Risk_Matrix!$B$1:$D$1,0))</f>
        <v>Medium</v>
      </c>
      <c r="H3069" s="1">
        <v>46072</v>
      </c>
      <c r="I3069" t="str">
        <v>Monitoring</v>
      </c>
      <c r="J3069" t="str">
        <v>Tracking indicator reviewed at each monitoring visit</v>
      </c>
      <c r="K3069" t="str">
        <v>Data Management Lead</v>
      </c>
      <c r="L3069">
        <f>IF(G3069="High",3,IF(G3069="Medium",2,1))</f>
        <v>2</v>
      </c>
    </row>
    <row r="3070">
      <c r="A3070" t="str">
        <v>R-03069</v>
      </c>
      <c r="B3070" t="str">
        <v>S-0512</v>
      </c>
      <c r="C3070" t="str">
        <v>Enrollment</v>
      </c>
      <c r="D3070" t="str">
        <v>Historical seasonal enrollment slowdown observed at this site</v>
      </c>
      <c r="E3070" t="str">
        <v>Medium</v>
      </c>
      <c r="F3070" t="str">
        <v>Medium</v>
      </c>
      <c r="G3070" t="str">
        <f>INDEX(Risk_Matrix!$B$2:$D$4,MATCH(E3070,Risk_Matrix!$A$2:$A$4,0),MATCH(F3070,Risk_Matrix!$B$1:$D$1,0))</f>
        <v>Medium</v>
      </c>
      <c r="H3070" s="1">
        <v>46148</v>
      </c>
      <c r="I3070" t="str">
        <v>Mitigated</v>
      </c>
      <c r="J3070" t="str">
        <v>Corrective action implemented; monitored at next visit</v>
      </c>
      <c r="K3070" t="str">
        <v>Study Start-Up Specialist</v>
      </c>
      <c r="L3070">
        <f>IF(G3070="High",3,IF(G3070="Medium",2,1))</f>
        <v>2</v>
      </c>
    </row>
    <row r="3071">
      <c r="A3071" t="str">
        <v>R-03070</v>
      </c>
      <c r="B3071" t="str">
        <v>S-0512</v>
      </c>
      <c r="C3071" t="str">
        <v>Competitive</v>
      </c>
      <c r="D3071" t="str">
        <v>Shared patient pool with an adjacent high-volume site</v>
      </c>
      <c r="E3071" t="str">
        <v>Low</v>
      </c>
      <c r="F3071" t="str">
        <v>Low</v>
      </c>
      <c r="G3071" t="str">
        <f>INDEX(Risk_Matrix!$B$2:$D$4,MATCH(E3071,Risk_Matrix!$A$2:$A$4,0),MATCH(F3071,Risk_Matrix!$B$1:$D$1,0))</f>
        <v>Low</v>
      </c>
      <c r="H3071" s="1">
        <v>46171</v>
      </c>
      <c r="I3071" t="str">
        <v>Monitoring</v>
      </c>
      <c r="J3071" t="str">
        <v>Tracking indicator reviewed at each monitoring visit</v>
      </c>
      <c r="K3071" t="str">
        <v>Regulatory Affairs Lead</v>
      </c>
      <c r="L3071">
        <f>IF(G3071="High",3,IF(G3071="Medium",2,1))</f>
        <v>1</v>
      </c>
    </row>
    <row r="3072">
      <c r="A3072" t="str">
        <v>R-03071</v>
      </c>
      <c r="B3072" t="str">
        <v>S-0512</v>
      </c>
      <c r="C3072" t="str">
        <v>Regulatory</v>
      </c>
      <c r="D3072" t="str">
        <v>Import/customs license renewal pending for investigational product</v>
      </c>
      <c r="E3072" t="str">
        <v>Medium</v>
      </c>
      <c r="F3072" t="str">
        <v>High</v>
      </c>
      <c r="G3072" t="str">
        <f>INDEX(Risk_Matrix!$B$2:$D$4,MATCH(E3072,Risk_Matrix!$A$2:$A$4,0),MATCH(F3072,Risk_Matrix!$B$1:$D$1,0))</f>
        <v>High</v>
      </c>
      <c r="H3072" s="1">
        <v>46212</v>
      </c>
      <c r="I3072" t="str">
        <v>Monitoring</v>
      </c>
      <c r="J3072" t="str">
        <v>Tracking indicator reviewed at each monitoring visit</v>
      </c>
      <c r="K3072" t="str">
        <v>Regulatory Affairs Lead</v>
      </c>
      <c r="L3072">
        <f>IF(G3072="High",3,IF(G3072="Medium",2,1))</f>
        <v>3</v>
      </c>
    </row>
    <row r="3073">
      <c r="A3073" t="str">
        <v>R-03072</v>
      </c>
      <c r="B3073" t="str">
        <v>S-0512</v>
      </c>
      <c r="C3073" t="str">
        <v>Data Integrity</v>
      </c>
      <c r="D3073" t="str">
        <v>Source data verification gap flagged in a previous monitoring visit</v>
      </c>
      <c r="E3073" t="str">
        <v>High</v>
      </c>
      <c r="F3073" t="str">
        <v>High</v>
      </c>
      <c r="G3073" t="str">
        <f>INDEX(Risk_Matrix!$B$2:$D$4,MATCH(E3073,Risk_Matrix!$A$2:$A$4,0),MATCH(F3073,Risk_Matrix!$B$1:$D$1,0))</f>
        <v>High</v>
      </c>
      <c r="H3073" s="1">
        <v>46188</v>
      </c>
      <c r="I3073" t="str">
        <v>Open</v>
      </c>
      <c r="J3073" t="str">
        <v>Action plan pending sponsor/site review</v>
      </c>
      <c r="K3073" t="str">
        <v>Data Management Lead</v>
      </c>
      <c r="L3073">
        <f>IF(G3073="High",3,IF(G3073="Medium",2,1))</f>
        <v>3</v>
      </c>
    </row>
    <row r="3074">
      <c r="A3074" t="str">
        <v>R-03073</v>
      </c>
      <c r="B3074" t="str">
        <v>S-0513</v>
      </c>
      <c r="C3074" t="str">
        <v>Operational</v>
      </c>
      <c r="D3074" t="str">
        <v>Nursing staff ratio below recommended threshold for trial volume</v>
      </c>
      <c r="E3074" t="str">
        <v>Medium</v>
      </c>
      <c r="F3074" t="str">
        <v>Low</v>
      </c>
      <c r="G3074" t="str">
        <f>INDEX(Risk_Matrix!$B$2:$D$4,MATCH(E3074,Risk_Matrix!$A$2:$A$4,0),MATCH(F3074,Risk_Matrix!$B$1:$D$1,0))</f>
        <v>Low</v>
      </c>
      <c r="H3074" s="1">
        <v>46169</v>
      </c>
      <c r="I3074" t="str">
        <v>Mitigated</v>
      </c>
      <c r="J3074" t="str">
        <v>Mitigation actions completed; residual risk accepted</v>
      </c>
      <c r="K3074" t="str">
        <v>Clinical Ops Manager</v>
      </c>
      <c r="L3074">
        <f>IF(G3074="High",3,IF(G3074="Medium",2,1))</f>
        <v>1</v>
      </c>
    </row>
    <row r="3075">
      <c r="A3075" t="str">
        <v>R-03074</v>
      </c>
      <c r="B3075" t="str">
        <v>S-0513</v>
      </c>
      <c r="C3075" t="str">
        <v>Compliance</v>
      </c>
      <c r="D3075" t="str">
        <v>GCP refresher training overdue for part of site staff</v>
      </c>
      <c r="E3075" t="str">
        <v>Low</v>
      </c>
      <c r="F3075" t="str">
        <v>Low</v>
      </c>
      <c r="G3075" t="str">
        <f>INDEX(Risk_Matrix!$B$2:$D$4,MATCH(E3075,Risk_Matrix!$A$2:$A$4,0),MATCH(F3075,Risk_Matrix!$B$1:$D$1,0))</f>
        <v>Low</v>
      </c>
      <c r="H3075" s="1">
        <v>46235</v>
      </c>
      <c r="I3075" t="str">
        <v>Monitoring</v>
      </c>
      <c r="J3075" t="str">
        <v>Tracking indicator reviewed at each monitoring visit</v>
      </c>
      <c r="K3075" t="str">
        <v>Regulatory Affairs Lead</v>
      </c>
      <c r="L3075">
        <f>IF(G3075="High",3,IF(G3075="Medium",2,1))</f>
        <v>1</v>
      </c>
    </row>
    <row r="3076">
      <c r="A3076" t="str">
        <v>R-03075</v>
      </c>
      <c r="B3076" t="str">
        <v>S-0513</v>
      </c>
      <c r="C3076" t="str">
        <v>Enrollment</v>
      </c>
      <c r="D3076" t="str">
        <v>Patient travel distance may affect long-term retention</v>
      </c>
      <c r="E3076" t="str">
        <v>Low</v>
      </c>
      <c r="F3076" t="str">
        <v>Low</v>
      </c>
      <c r="G3076" t="str">
        <f>INDEX(Risk_Matrix!$B$2:$D$4,MATCH(E3076,Risk_Matrix!$A$2:$A$4,0),MATCH(F3076,Risk_Matrix!$B$1:$D$1,0))</f>
        <v>Low</v>
      </c>
      <c r="H3076" s="1">
        <v>46201</v>
      </c>
      <c r="I3076" t="str">
        <v>Monitoring</v>
      </c>
      <c r="J3076" t="str">
        <v>Under active monitoring; escalate if trend worsens</v>
      </c>
      <c r="K3076" t="str">
        <v>Study Start-Up Specialist</v>
      </c>
      <c r="L3076">
        <f>IF(G3076="High",3,IF(G3076="Medium",2,1))</f>
        <v>1</v>
      </c>
    </row>
    <row r="3077">
      <c r="A3077" t="str">
        <v>R-03076</v>
      </c>
      <c r="B3077" t="str">
        <v>S-0513</v>
      </c>
      <c r="C3077" t="str">
        <v>Competitive</v>
      </c>
      <c r="D3077" t="str">
        <v>One or more competing trials recruiting the same indication nearby</v>
      </c>
      <c r="E3077" t="str">
        <v>High</v>
      </c>
      <c r="F3077" t="str">
        <v>Medium</v>
      </c>
      <c r="G3077" t="str">
        <f>INDEX(Risk_Matrix!$B$2:$D$4,MATCH(E3077,Risk_Matrix!$A$2:$A$4,0),MATCH(F3077,Risk_Matrix!$B$1:$D$1,0))</f>
        <v>High</v>
      </c>
      <c r="H3077" s="1">
        <v>46233</v>
      </c>
      <c r="I3077" t="str">
        <v>Monitoring</v>
      </c>
      <c r="J3077" t="str">
        <v>Under active monitoring; escalate if trend worsens</v>
      </c>
      <c r="K3077" t="str">
        <v>Regulatory Affairs Lead</v>
      </c>
      <c r="L3077">
        <f>IF(G3077="High",3,IF(G3077="Medium",2,1))</f>
        <v>3</v>
      </c>
    </row>
    <row r="3078">
      <c r="A3078" t="str">
        <v>R-03077</v>
      </c>
      <c r="B3078" t="str">
        <v>S-0513</v>
      </c>
      <c r="C3078" t="str">
        <v>Regulatory</v>
      </c>
      <c r="D3078" t="str">
        <v>Import/customs license renewal pending for investigational product</v>
      </c>
      <c r="E3078" t="str">
        <v>High</v>
      </c>
      <c r="F3078" t="str">
        <v>High</v>
      </c>
      <c r="G3078" t="str">
        <f>INDEX(Risk_Matrix!$B$2:$D$4,MATCH(E3078,Risk_Matrix!$A$2:$A$4,0),MATCH(F3078,Risk_Matrix!$B$1:$D$1,0))</f>
        <v>High</v>
      </c>
      <c r="H3078" s="1">
        <v>46137</v>
      </c>
      <c r="I3078" t="str">
        <v>Mitigated</v>
      </c>
      <c r="J3078" t="str">
        <v>Mitigation actions completed; residual risk accepted</v>
      </c>
      <c r="K3078" t="str">
        <v>Regulatory Affairs Lead</v>
      </c>
      <c r="L3078">
        <f>IF(G3078="High",3,IF(G3078="Medium",2,1))</f>
        <v>3</v>
      </c>
    </row>
    <row r="3079">
      <c r="A3079" t="str">
        <v>R-03078</v>
      </c>
      <c r="B3079" t="str">
        <v>S-0513</v>
      </c>
      <c r="C3079" t="str">
        <v>Data Integrity</v>
      </c>
      <c r="D3079" t="str">
        <v>Site is new to the sponsor's EDC platform, limited track record</v>
      </c>
      <c r="E3079" t="str">
        <v>Low</v>
      </c>
      <c r="F3079" t="str">
        <v>Low</v>
      </c>
      <c r="G3079" t="str">
        <f>INDEX(Risk_Matrix!$B$2:$D$4,MATCH(E3079,Risk_Matrix!$A$2:$A$4,0),MATCH(F3079,Risk_Matrix!$B$1:$D$1,0))</f>
        <v>Low</v>
      </c>
      <c r="H3079" s="1">
        <v>46180</v>
      </c>
      <c r="I3079" t="str">
        <v>Mitigated</v>
      </c>
      <c r="J3079" t="str">
        <v>Corrective action implemented; monitored at next visit</v>
      </c>
      <c r="K3079" t="str">
        <v>Data Management Lead</v>
      </c>
      <c r="L3079">
        <f>IF(G3079="High",3,IF(G3079="Medium",2,1))</f>
        <v>1</v>
      </c>
    </row>
    <row r="3080">
      <c r="A3080" t="str">
        <v>R-03079</v>
      </c>
      <c r="B3080" t="str">
        <v>S-0514</v>
      </c>
      <c r="C3080" t="str">
        <v>Operational</v>
      </c>
      <c r="D3080" t="str">
        <v>Nursing staff ratio below recommended threshold for trial volume</v>
      </c>
      <c r="E3080" t="str">
        <v>Medium</v>
      </c>
      <c r="F3080" t="str">
        <v>Medium</v>
      </c>
      <c r="G3080" t="str">
        <f>INDEX(Risk_Matrix!$B$2:$D$4,MATCH(E3080,Risk_Matrix!$A$2:$A$4,0),MATCH(F3080,Risk_Matrix!$B$1:$D$1,0))</f>
        <v>Medium</v>
      </c>
      <c r="H3080" s="1">
        <v>46172</v>
      </c>
      <c r="I3080" t="str">
        <v>Open</v>
      </c>
      <c r="J3080" t="str">
        <v>Mitigation plan to be defined during site initiation visit</v>
      </c>
      <c r="K3080" t="str">
        <v>Site Feasibility Lead</v>
      </c>
      <c r="L3080">
        <f>IF(G3080="High",3,IF(G3080="Medium",2,1))</f>
        <v>2</v>
      </c>
    </row>
    <row r="3081">
      <c r="A3081" t="str">
        <v>R-03080</v>
      </c>
      <c r="B3081" t="str">
        <v>S-0514</v>
      </c>
      <c r="C3081" t="str">
        <v>Compliance</v>
      </c>
      <c r="D3081" t="str">
        <v>Minor protocol deviation noted in a prior trial at this site</v>
      </c>
      <c r="E3081" t="str">
        <v>Medium</v>
      </c>
      <c r="F3081" t="str">
        <v>Low</v>
      </c>
      <c r="G3081" t="str">
        <f>INDEX(Risk_Matrix!$B$2:$D$4,MATCH(E3081,Risk_Matrix!$A$2:$A$4,0),MATCH(F3081,Risk_Matrix!$B$1:$D$1,0))</f>
        <v>Low</v>
      </c>
      <c r="H3081" s="1">
        <v>46229</v>
      </c>
      <c r="I3081" t="str">
        <v>Closed</v>
      </c>
      <c r="J3081" t="str">
        <v>Issue closed out following corrective action</v>
      </c>
      <c r="K3081" t="str">
        <v>Regulatory Affairs Lead</v>
      </c>
      <c r="L3081">
        <f>IF(G3081="High",3,IF(G3081="Medium",2,1))</f>
        <v>1</v>
      </c>
    </row>
    <row r="3082">
      <c r="A3082" t="str">
        <v>R-03081</v>
      </c>
      <c r="B3082" t="str">
        <v>S-0514</v>
      </c>
      <c r="C3082" t="str">
        <v>Enrollment</v>
      </c>
      <c r="D3082" t="str">
        <v>Historical seasonal enrollment slowdown observed at this site</v>
      </c>
      <c r="E3082" t="str">
        <v>Medium</v>
      </c>
      <c r="F3082" t="str">
        <v>Low</v>
      </c>
      <c r="G3082" t="str">
        <f>INDEX(Risk_Matrix!$B$2:$D$4,MATCH(E3082,Risk_Matrix!$A$2:$A$4,0),MATCH(F3082,Risk_Matrix!$B$1:$D$1,0))</f>
        <v>Low</v>
      </c>
      <c r="H3082" s="1">
        <v>46227</v>
      </c>
      <c r="I3082" t="str">
        <v>Mitigated</v>
      </c>
      <c r="J3082" t="str">
        <v>Corrective action implemented; monitored at next visit</v>
      </c>
      <c r="K3082" t="str">
        <v>Site Feasibility Lead</v>
      </c>
      <c r="L3082">
        <f>IF(G3082="High",3,IF(G3082="Medium",2,1))</f>
        <v>1</v>
      </c>
    </row>
    <row r="3083">
      <c r="A3083" t="str">
        <v>R-03082</v>
      </c>
      <c r="B3083" t="str">
        <v>S-0514</v>
      </c>
      <c r="C3083" t="str">
        <v>Competitive</v>
      </c>
      <c r="D3083" t="str">
        <v>One or more competing trials recruiting the same indication nearby</v>
      </c>
      <c r="E3083" t="str">
        <v>Medium</v>
      </c>
      <c r="F3083" t="str">
        <v>High</v>
      </c>
      <c r="G3083" t="str">
        <f>INDEX(Risk_Matrix!$B$2:$D$4,MATCH(E3083,Risk_Matrix!$A$2:$A$4,0),MATCH(F3083,Risk_Matrix!$B$1:$D$1,0))</f>
        <v>High</v>
      </c>
      <c r="H3083" s="1">
        <v>46217</v>
      </c>
      <c r="I3083" t="str">
        <v>Monitoring</v>
      </c>
      <c r="J3083" t="str">
        <v>Tracking indicator reviewed at each monitoring visit</v>
      </c>
      <c r="K3083" t="str">
        <v>Clinical Ops Manager</v>
      </c>
      <c r="L3083">
        <f>IF(G3083="High",3,IF(G3083="Medium",2,1))</f>
        <v>3</v>
      </c>
    </row>
    <row r="3084">
      <c r="A3084" t="str">
        <v>R-03083</v>
      </c>
      <c r="B3084" t="str">
        <v>S-0514</v>
      </c>
      <c r="C3084" t="str">
        <v>Regulatory</v>
      </c>
      <c r="D3084" t="str">
        <v>Import/customs license renewal pending for investigational product</v>
      </c>
      <c r="E3084" t="str">
        <v>High</v>
      </c>
      <c r="F3084" t="str">
        <v>High</v>
      </c>
      <c r="G3084" t="str">
        <f>INDEX(Risk_Matrix!$B$2:$D$4,MATCH(E3084,Risk_Matrix!$A$2:$A$4,0),MATCH(F3084,Risk_Matrix!$B$1:$D$1,0))</f>
        <v>High</v>
      </c>
      <c r="H3084" s="1">
        <v>46216</v>
      </c>
      <c r="I3084" t="str">
        <v>Open</v>
      </c>
      <c r="J3084" t="str">
        <v>Mitigation plan to be defined during site initiation visit</v>
      </c>
      <c r="K3084" t="str">
        <v>Regulatory Affairs Lead</v>
      </c>
      <c r="L3084">
        <f>IF(G3084="High",3,IF(G3084="Medium",2,1))</f>
        <v>3</v>
      </c>
    </row>
    <row r="3085">
      <c r="A3085" t="str">
        <v>R-03084</v>
      </c>
      <c r="B3085" t="str">
        <v>S-0514</v>
      </c>
      <c r="C3085" t="str">
        <v>Data Integrity</v>
      </c>
      <c r="D3085" t="str">
        <v>EDC query resolution time above sponsor benchmark historically</v>
      </c>
      <c r="E3085" t="str">
        <v>High</v>
      </c>
      <c r="F3085" t="str">
        <v>High</v>
      </c>
      <c r="G3085" t="str">
        <f>INDEX(Risk_Matrix!$B$2:$D$4,MATCH(E3085,Risk_Matrix!$A$2:$A$4,0),MATCH(F3085,Risk_Matrix!$B$1:$D$1,0))</f>
        <v>High</v>
      </c>
      <c r="H3085" s="1">
        <v>46112</v>
      </c>
      <c r="I3085" t="str">
        <v>Monitoring</v>
      </c>
      <c r="J3085" t="str">
        <v>Tracking indicator reviewed at each monitoring visit</v>
      </c>
      <c r="K3085" t="str">
        <v>Data Management Lead</v>
      </c>
      <c r="L3085">
        <f>IF(G3085="High",3,IF(G3085="Medium",2,1))</f>
        <v>3</v>
      </c>
    </row>
    <row r="3086">
      <c r="A3086" t="str">
        <v>R-03085</v>
      </c>
      <c r="B3086" t="str">
        <v>S-0515</v>
      </c>
      <c r="C3086" t="str">
        <v>Operational</v>
      </c>
      <c r="D3086" t="str">
        <v>Clinical coordinator role currently open, may delay start-up</v>
      </c>
      <c r="E3086" t="str">
        <v>High</v>
      </c>
      <c r="F3086" t="str">
        <v>High</v>
      </c>
      <c r="G3086" t="str">
        <f>INDEX(Risk_Matrix!$B$2:$D$4,MATCH(E3086,Risk_Matrix!$A$2:$A$4,0),MATCH(F3086,Risk_Matrix!$B$1:$D$1,0))</f>
        <v>High</v>
      </c>
      <c r="H3086" s="1">
        <v>46180</v>
      </c>
      <c r="I3086" t="str">
        <v>Monitoring</v>
      </c>
      <c r="J3086" t="str">
        <v>Tracking indicator reviewed at each monitoring visit</v>
      </c>
      <c r="K3086" t="str">
        <v>Site Feasibility Lead</v>
      </c>
      <c r="L3086">
        <f>IF(G3086="High",3,IF(G3086="Medium",2,1))</f>
        <v>3</v>
      </c>
    </row>
    <row r="3087">
      <c r="A3087" t="str">
        <v>R-03086</v>
      </c>
      <c r="B3087" t="str">
        <v>S-0515</v>
      </c>
      <c r="C3087" t="str">
        <v>Compliance</v>
      </c>
      <c r="D3087" t="str">
        <v>Minor protocol deviation noted in a prior trial at this site</v>
      </c>
      <c r="E3087" t="str">
        <v>High</v>
      </c>
      <c r="F3087" t="str">
        <v>Medium</v>
      </c>
      <c r="G3087" t="str">
        <f>INDEX(Risk_Matrix!$B$2:$D$4,MATCH(E3087,Risk_Matrix!$A$2:$A$4,0),MATCH(F3087,Risk_Matrix!$B$1:$D$1,0))</f>
        <v>High</v>
      </c>
      <c r="H3087" s="1">
        <v>46193</v>
      </c>
      <c r="I3087" t="str">
        <v>Open</v>
      </c>
      <c r="J3087" t="str">
        <v>Mitigation plan to be defined during site initiation visit</v>
      </c>
      <c r="K3087" t="str">
        <v>Data Management Lead</v>
      </c>
      <c r="L3087">
        <f>IF(G3087="High",3,IF(G3087="Medium",2,1))</f>
        <v>3</v>
      </c>
    </row>
    <row r="3088">
      <c r="A3088" t="str">
        <v>R-03087</v>
      </c>
      <c r="B3088" t="str">
        <v>S-0515</v>
      </c>
      <c r="C3088" t="str">
        <v>Enrollment</v>
      </c>
      <c r="D3088" t="str">
        <v>Referral pipeline narrower than target eligible population</v>
      </c>
      <c r="E3088" t="str">
        <v>Low</v>
      </c>
      <c r="F3088" t="str">
        <v>Low</v>
      </c>
      <c r="G3088" t="str">
        <f>INDEX(Risk_Matrix!$B$2:$D$4,MATCH(E3088,Risk_Matrix!$A$2:$A$4,0),MATCH(F3088,Risk_Matrix!$B$1:$D$1,0))</f>
        <v>Low</v>
      </c>
      <c r="H3088" s="1">
        <v>46166</v>
      </c>
      <c r="I3088" t="str">
        <v>Open</v>
      </c>
      <c r="J3088" t="str">
        <v>Mitigation plan to be defined during site initiation visit</v>
      </c>
      <c r="K3088" t="str">
        <v>Study Start-Up Specialist</v>
      </c>
      <c r="L3088">
        <f>IF(G3088="High",3,IF(G3088="Medium",2,1))</f>
        <v>1</v>
      </c>
    </row>
    <row r="3089">
      <c r="A3089" t="str">
        <v>R-03088</v>
      </c>
      <c r="B3089" t="str">
        <v>S-0515</v>
      </c>
      <c r="C3089" t="str">
        <v>Competitive</v>
      </c>
      <c r="D3089" t="str">
        <v>One or more competing trials recruiting the same indication nearby</v>
      </c>
      <c r="E3089" t="str">
        <v>Medium</v>
      </c>
      <c r="F3089" t="str">
        <v>High</v>
      </c>
      <c r="G3089" t="str">
        <f>INDEX(Risk_Matrix!$B$2:$D$4,MATCH(E3089,Risk_Matrix!$A$2:$A$4,0),MATCH(F3089,Risk_Matrix!$B$1:$D$1,0))</f>
        <v>High</v>
      </c>
      <c r="H3089" s="1">
        <v>46179</v>
      </c>
      <c r="I3089" t="str">
        <v>Open</v>
      </c>
      <c r="J3089" t="str">
        <v>Mitigation plan to be defined during site initiation visit</v>
      </c>
      <c r="K3089" t="str">
        <v>Regulatory Affairs Lead</v>
      </c>
      <c r="L3089">
        <f>IF(G3089="High",3,IF(G3089="Medium",2,1))</f>
        <v>3</v>
      </c>
    </row>
    <row r="3090">
      <c r="A3090" t="str">
        <v>R-03089</v>
      </c>
      <c r="B3090" t="str">
        <v>S-0515</v>
      </c>
      <c r="C3090" t="str">
        <v>Regulatory</v>
      </c>
      <c r="D3090" t="str">
        <v>Import/customs license renewal pending for investigational product</v>
      </c>
      <c r="E3090" t="str">
        <v>Low</v>
      </c>
      <c r="F3090" t="str">
        <v>Low</v>
      </c>
      <c r="G3090" t="str">
        <f>INDEX(Risk_Matrix!$B$2:$D$4,MATCH(E3090,Risk_Matrix!$A$2:$A$4,0),MATCH(F3090,Risk_Matrix!$B$1:$D$1,0))</f>
        <v>Low</v>
      </c>
      <c r="H3090" s="1">
        <v>46114</v>
      </c>
      <c r="I3090" t="str">
        <v>Monitoring</v>
      </c>
      <c r="J3090" t="str">
        <v>Under active monitoring; escalate if trend worsens</v>
      </c>
      <c r="K3090" t="str">
        <v>Regulatory Affairs Lead</v>
      </c>
      <c r="L3090">
        <f>IF(G3090="High",3,IF(G3090="Medium",2,1))</f>
        <v>1</v>
      </c>
    </row>
    <row r="3091">
      <c r="A3091" t="str">
        <v>R-03090</v>
      </c>
      <c r="B3091" t="str">
        <v>S-0515</v>
      </c>
      <c r="C3091" t="str">
        <v>Data Integrity</v>
      </c>
      <c r="D3091" t="str">
        <v>Source data verification gap flagged in a previous monitoring visit</v>
      </c>
      <c r="E3091" t="str">
        <v>Low</v>
      </c>
      <c r="F3091" t="str">
        <v>Medium</v>
      </c>
      <c r="G3091" t="str">
        <f>INDEX(Risk_Matrix!$B$2:$D$4,MATCH(E3091,Risk_Matrix!$A$2:$A$4,0),MATCH(F3091,Risk_Matrix!$B$1:$D$1,0))</f>
        <v>Low</v>
      </c>
      <c r="H3091" s="1">
        <v>46138</v>
      </c>
      <c r="I3091" t="str">
        <v>Monitoring</v>
      </c>
      <c r="J3091" t="str">
        <v>Under active monitoring; escalate if trend worsens</v>
      </c>
      <c r="K3091" t="str">
        <v>Site Feasibility Lead</v>
      </c>
      <c r="L3091">
        <f>IF(G3091="High",3,IF(G3091="Medium",2,1))</f>
        <v>1</v>
      </c>
    </row>
    <row r="3092">
      <c r="A3092" t="str">
        <v>R-03091</v>
      </c>
      <c r="B3092" t="str">
        <v>S-0516</v>
      </c>
      <c r="C3092" t="str">
        <v>Operational</v>
      </c>
      <c r="D3092" t="str">
        <v>Backup power/generator certification not yet confirmed</v>
      </c>
      <c r="E3092" t="str">
        <v>High</v>
      </c>
      <c r="F3092" t="str">
        <v>High</v>
      </c>
      <c r="G3092" t="str">
        <f>INDEX(Risk_Matrix!$B$2:$D$4,MATCH(E3092,Risk_Matrix!$A$2:$A$4,0),MATCH(F3092,Risk_Matrix!$B$1:$D$1,0))</f>
        <v>High</v>
      </c>
      <c r="H3092" s="1">
        <v>46232</v>
      </c>
      <c r="I3092" t="str">
        <v>Open</v>
      </c>
      <c r="J3092" t="str">
        <v>Mitigation plan to be defined during site initiation visit</v>
      </c>
      <c r="K3092" t="str">
        <v>Site Feasibility Lead</v>
      </c>
      <c r="L3092">
        <f>IF(G3092="High",3,IF(G3092="Medium",2,1))</f>
        <v>3</v>
      </c>
    </row>
    <row r="3093">
      <c r="A3093" t="str">
        <v>R-03092</v>
      </c>
      <c r="B3093" t="str">
        <v>S-0516</v>
      </c>
      <c r="C3093" t="str">
        <v>Compliance</v>
      </c>
      <c r="D3093" t="str">
        <v>GCP refresher training overdue for part of site staff</v>
      </c>
      <c r="E3093" t="str">
        <v>Low</v>
      </c>
      <c r="F3093" t="str">
        <v>Medium</v>
      </c>
      <c r="G3093" t="str">
        <f>INDEX(Risk_Matrix!$B$2:$D$4,MATCH(E3093,Risk_Matrix!$A$2:$A$4,0),MATCH(F3093,Risk_Matrix!$B$1:$D$1,0))</f>
        <v>Low</v>
      </c>
      <c r="H3093" s="1">
        <v>46217</v>
      </c>
      <c r="I3093" t="str">
        <v>Monitoring</v>
      </c>
      <c r="J3093" t="str">
        <v>Under active monitoring; escalate if trend worsens</v>
      </c>
      <c r="K3093" t="str">
        <v>Regulatory Affairs Lead</v>
      </c>
      <c r="L3093">
        <f>IF(G3093="High",3,IF(G3093="Medium",2,1))</f>
        <v>1</v>
      </c>
    </row>
    <row r="3094">
      <c r="A3094" t="str">
        <v>R-03093</v>
      </c>
      <c r="B3094" t="str">
        <v>S-0516</v>
      </c>
      <c r="C3094" t="str">
        <v>Enrollment</v>
      </c>
      <c r="D3094" t="str">
        <v>Screen failure rate above regional average in past studies</v>
      </c>
      <c r="E3094" t="str">
        <v>Low</v>
      </c>
      <c r="F3094" t="str">
        <v>Low</v>
      </c>
      <c r="G3094" t="str">
        <f>INDEX(Risk_Matrix!$B$2:$D$4,MATCH(E3094,Risk_Matrix!$A$2:$A$4,0),MATCH(F3094,Risk_Matrix!$B$1:$D$1,0))</f>
        <v>Low</v>
      </c>
      <c r="H3094" s="1">
        <v>46174</v>
      </c>
      <c r="I3094" t="str">
        <v>Mitigated</v>
      </c>
      <c r="J3094" t="str">
        <v>Mitigation actions completed; residual risk accepted</v>
      </c>
      <c r="K3094" t="str">
        <v>Study Start-Up Specialist</v>
      </c>
      <c r="L3094">
        <f>IF(G3094="High",3,IF(G3094="Medium",2,1))</f>
        <v>1</v>
      </c>
    </row>
    <row r="3095">
      <c r="A3095" t="str">
        <v>R-03094</v>
      </c>
      <c r="B3095" t="str">
        <v>S-0516</v>
      </c>
      <c r="C3095" t="str">
        <v>Competitive</v>
      </c>
      <c r="D3095" t="str">
        <v>Overlapping investigator commitments across concurrent trials</v>
      </c>
      <c r="E3095" t="str">
        <v>Medium</v>
      </c>
      <c r="F3095" t="str">
        <v>Medium</v>
      </c>
      <c r="G3095" t="str">
        <f>INDEX(Risk_Matrix!$B$2:$D$4,MATCH(E3095,Risk_Matrix!$A$2:$A$4,0),MATCH(F3095,Risk_Matrix!$B$1:$D$1,0))</f>
        <v>Medium</v>
      </c>
      <c r="H3095" s="1">
        <v>46183</v>
      </c>
      <c r="I3095" t="str">
        <v>Open</v>
      </c>
      <c r="J3095" t="str">
        <v>Action plan pending sponsor/site review</v>
      </c>
      <c r="K3095" t="str">
        <v>Regulatory Affairs Lead</v>
      </c>
      <c r="L3095">
        <f>IF(G3095="High",3,IF(G3095="Medium",2,1))</f>
        <v>2</v>
      </c>
    </row>
    <row r="3096">
      <c r="A3096" t="str">
        <v>R-03095</v>
      </c>
      <c r="B3096" t="str">
        <v>S-0516</v>
      </c>
      <c r="C3096" t="str">
        <v>Regulatory</v>
      </c>
      <c r="D3096" t="str">
        <v>Local ethics committee review queue longer than regional average</v>
      </c>
      <c r="E3096" t="str">
        <v>High</v>
      </c>
      <c r="F3096" t="str">
        <v>Low</v>
      </c>
      <c r="G3096" t="str">
        <f>INDEX(Risk_Matrix!$B$2:$D$4,MATCH(E3096,Risk_Matrix!$A$2:$A$4,0),MATCH(F3096,Risk_Matrix!$B$1:$D$1,0))</f>
        <v>Medium</v>
      </c>
      <c r="H3096" s="1">
        <v>46207</v>
      </c>
      <c r="I3096" t="str">
        <v>Open</v>
      </c>
      <c r="J3096" t="str">
        <v>Action plan pending sponsor/site review</v>
      </c>
      <c r="K3096" t="str">
        <v>Regulatory Affairs Lead</v>
      </c>
      <c r="L3096">
        <f>IF(G3096="High",3,IF(G3096="Medium",2,1))</f>
        <v>2</v>
      </c>
    </row>
    <row r="3097">
      <c r="A3097" t="str">
        <v>R-03096</v>
      </c>
      <c r="B3097" t="str">
        <v>S-0516</v>
      </c>
      <c r="C3097" t="str">
        <v>Data Integrity</v>
      </c>
      <c r="D3097" t="str">
        <v>EDC query resolution time above sponsor benchmark historically</v>
      </c>
      <c r="E3097" t="str">
        <v>Low</v>
      </c>
      <c r="F3097" t="str">
        <v>Medium</v>
      </c>
      <c r="G3097" t="str">
        <f>INDEX(Risk_Matrix!$B$2:$D$4,MATCH(E3097,Risk_Matrix!$A$2:$A$4,0),MATCH(F3097,Risk_Matrix!$B$1:$D$1,0))</f>
        <v>Low</v>
      </c>
      <c r="H3097" s="1">
        <v>46131</v>
      </c>
      <c r="I3097" t="str">
        <v>Monitoring</v>
      </c>
      <c r="J3097" t="str">
        <v>Under active monitoring; escalate if trend worsens</v>
      </c>
      <c r="K3097" t="str">
        <v>Data Management Lead</v>
      </c>
      <c r="L3097">
        <f>IF(G3097="High",3,IF(G3097="Medium",2,1))</f>
        <v>1</v>
      </c>
    </row>
    <row r="3098">
      <c r="A3098" t="str">
        <v>R-03097</v>
      </c>
      <c r="B3098" t="str">
        <v>S-0517</v>
      </c>
      <c r="C3098" t="str">
        <v>Operational</v>
      </c>
      <c r="D3098" t="str">
        <v>Nursing staff ratio below recommended threshold for trial volume</v>
      </c>
      <c r="E3098" t="str">
        <v>High</v>
      </c>
      <c r="F3098" t="str">
        <v>High</v>
      </c>
      <c r="G3098" t="str">
        <f>INDEX(Risk_Matrix!$B$2:$D$4,MATCH(E3098,Risk_Matrix!$A$2:$A$4,0),MATCH(F3098,Risk_Matrix!$B$1:$D$1,0))</f>
        <v>High</v>
      </c>
      <c r="H3098" s="1">
        <v>46161</v>
      </c>
      <c r="I3098" t="str">
        <v>Open</v>
      </c>
      <c r="J3098" t="str">
        <v>Mitigation plan to be defined during site initiation visit</v>
      </c>
      <c r="K3098" t="str">
        <v>Clinical Ops Manager</v>
      </c>
      <c r="L3098">
        <f>IF(G3098="High",3,IF(G3098="Medium",2,1))</f>
        <v>3</v>
      </c>
    </row>
    <row r="3099">
      <c r="A3099" t="str">
        <v>R-03098</v>
      </c>
      <c r="B3099" t="str">
        <v>S-0517</v>
      </c>
      <c r="C3099" t="str">
        <v>Compliance</v>
      </c>
      <c r="D3099" t="str">
        <v>GCP refresher training overdue for part of site staff</v>
      </c>
      <c r="E3099" t="str">
        <v>High</v>
      </c>
      <c r="F3099" t="str">
        <v>High</v>
      </c>
      <c r="G3099" t="str">
        <f>INDEX(Risk_Matrix!$B$2:$D$4,MATCH(E3099,Risk_Matrix!$A$2:$A$4,0),MATCH(F3099,Risk_Matrix!$B$1:$D$1,0))</f>
        <v>High</v>
      </c>
      <c r="H3099" s="1">
        <v>46069</v>
      </c>
      <c r="I3099" t="str">
        <v>Monitoring</v>
      </c>
      <c r="J3099" t="str">
        <v>Under active monitoring; escalate if trend worsens</v>
      </c>
      <c r="K3099" t="str">
        <v>Regulatory Affairs Lead</v>
      </c>
      <c r="L3099">
        <f>IF(G3099="High",3,IF(G3099="Medium",2,1))</f>
        <v>3</v>
      </c>
    </row>
    <row r="3100">
      <c r="A3100" t="str">
        <v>R-03099</v>
      </c>
      <c r="B3100" t="str">
        <v>S-0517</v>
      </c>
      <c r="C3100" t="str">
        <v>Enrollment</v>
      </c>
      <c r="D3100" t="str">
        <v>Historical seasonal enrollment slowdown observed at this site</v>
      </c>
      <c r="E3100" t="str">
        <v>Low</v>
      </c>
      <c r="F3100" t="str">
        <v>Medium</v>
      </c>
      <c r="G3100" t="str">
        <f>INDEX(Risk_Matrix!$B$2:$D$4,MATCH(E3100,Risk_Matrix!$A$2:$A$4,0),MATCH(F3100,Risk_Matrix!$B$1:$D$1,0))</f>
        <v>Low</v>
      </c>
      <c r="H3100" s="1">
        <v>46193</v>
      </c>
      <c r="I3100" t="str">
        <v>Mitigated</v>
      </c>
      <c r="J3100" t="str">
        <v>Corrective action implemented; monitored at next visit</v>
      </c>
      <c r="K3100" t="str">
        <v>Site Feasibility Lead</v>
      </c>
      <c r="L3100">
        <f>IF(G3100="High",3,IF(G3100="Medium",2,1))</f>
        <v>1</v>
      </c>
    </row>
    <row r="3101">
      <c r="A3101" t="str">
        <v>R-03100</v>
      </c>
      <c r="B3101" t="str">
        <v>S-0517</v>
      </c>
      <c r="C3101" t="str">
        <v>Competitive</v>
      </c>
      <c r="D3101" t="str">
        <v>Overlapping investigator commitments across concurrent trials</v>
      </c>
      <c r="E3101" t="str">
        <v>High</v>
      </c>
      <c r="F3101" t="str">
        <v>Low</v>
      </c>
      <c r="G3101" t="str">
        <f>INDEX(Risk_Matrix!$B$2:$D$4,MATCH(E3101,Risk_Matrix!$A$2:$A$4,0),MATCH(F3101,Risk_Matrix!$B$1:$D$1,0))</f>
        <v>Medium</v>
      </c>
      <c r="H3101" s="1">
        <v>46143</v>
      </c>
      <c r="I3101" t="str">
        <v>Closed</v>
      </c>
      <c r="J3101" t="str">
        <v>Issue closed out following corrective action</v>
      </c>
      <c r="K3101" t="str">
        <v>Clinical Ops Manager</v>
      </c>
      <c r="L3101">
        <f>IF(G3101="High",3,IF(G3101="Medium",2,1))</f>
        <v>2</v>
      </c>
    </row>
    <row r="3102">
      <c r="A3102" t="str">
        <v>R-03101</v>
      </c>
      <c r="B3102" t="str">
        <v>S-0517</v>
      </c>
      <c r="C3102" t="str">
        <v>Regulatory</v>
      </c>
      <c r="D3102" t="str">
        <v>Local ethics committee review queue longer than regional average</v>
      </c>
      <c r="E3102" t="str">
        <v>Low</v>
      </c>
      <c r="F3102" t="str">
        <v>Low</v>
      </c>
      <c r="G3102" t="str">
        <f>INDEX(Risk_Matrix!$B$2:$D$4,MATCH(E3102,Risk_Matrix!$A$2:$A$4,0),MATCH(F3102,Risk_Matrix!$B$1:$D$1,0))</f>
        <v>Low</v>
      </c>
      <c r="H3102" s="1">
        <v>46224</v>
      </c>
      <c r="I3102" t="str">
        <v>Monitoring</v>
      </c>
      <c r="J3102" t="str">
        <v>Tracking indicator reviewed at each monitoring visit</v>
      </c>
      <c r="K3102" t="str">
        <v>Regulatory Affairs Lead</v>
      </c>
      <c r="L3102">
        <f>IF(G3102="High",3,IF(G3102="Medium",2,1))</f>
        <v>1</v>
      </c>
    </row>
    <row r="3103">
      <c r="A3103" t="str">
        <v>R-03102</v>
      </c>
      <c r="B3103" t="str">
        <v>S-0517</v>
      </c>
      <c r="C3103" t="str">
        <v>Data Integrity</v>
      </c>
      <c r="D3103" t="str">
        <v>Site is new to the sponsor's EDC platform, limited track record</v>
      </c>
      <c r="E3103" t="str">
        <v>Low</v>
      </c>
      <c r="F3103" t="str">
        <v>Low</v>
      </c>
      <c r="G3103" t="str">
        <f>INDEX(Risk_Matrix!$B$2:$D$4,MATCH(E3103,Risk_Matrix!$A$2:$A$4,0),MATCH(F3103,Risk_Matrix!$B$1:$D$1,0))</f>
        <v>Low</v>
      </c>
      <c r="H3103" s="1">
        <v>46056</v>
      </c>
      <c r="I3103" t="str">
        <v>Closed</v>
      </c>
      <c r="J3103" t="str">
        <v>Issue closed out following corrective action</v>
      </c>
      <c r="K3103" t="str">
        <v>Site Feasibility Lead</v>
      </c>
      <c r="L3103">
        <f>IF(G3103="High",3,IF(G3103="Medium",2,1))</f>
        <v>1</v>
      </c>
    </row>
    <row r="3104">
      <c r="A3104" t="str">
        <v>R-03103</v>
      </c>
      <c r="B3104" t="str">
        <v>S-0518</v>
      </c>
      <c r="C3104" t="str">
        <v>Operational</v>
      </c>
      <c r="D3104" t="str">
        <v>Key equipment calibration/certification renewal pending</v>
      </c>
      <c r="E3104" t="str">
        <v>Low</v>
      </c>
      <c r="F3104" t="str">
        <v>High</v>
      </c>
      <c r="G3104" t="str">
        <f>INDEX(Risk_Matrix!$B$2:$D$4,MATCH(E3104,Risk_Matrix!$A$2:$A$4,0),MATCH(F3104,Risk_Matrix!$B$1:$D$1,0))</f>
        <v>Medium</v>
      </c>
      <c r="H3104" s="1">
        <v>46214</v>
      </c>
      <c r="I3104" t="str">
        <v>Open</v>
      </c>
      <c r="J3104" t="str">
        <v>Action plan pending sponsor/site review</v>
      </c>
      <c r="K3104" t="str">
        <v>Clinical Ops Manager</v>
      </c>
      <c r="L3104">
        <f>IF(G3104="High",3,IF(G3104="Medium",2,1))</f>
        <v>2</v>
      </c>
    </row>
    <row r="3105">
      <c r="A3105" t="str">
        <v>R-03104</v>
      </c>
      <c r="B3105" t="str">
        <v>S-0518</v>
      </c>
      <c r="C3105" t="str">
        <v>Compliance</v>
      </c>
      <c r="D3105" t="str">
        <v>GCP refresher training overdue for part of site staff</v>
      </c>
      <c r="E3105" t="str">
        <v>Medium</v>
      </c>
      <c r="F3105" t="str">
        <v>Low</v>
      </c>
      <c r="G3105" t="str">
        <f>INDEX(Risk_Matrix!$B$2:$D$4,MATCH(E3105,Risk_Matrix!$A$2:$A$4,0),MATCH(F3105,Risk_Matrix!$B$1:$D$1,0))</f>
        <v>Low</v>
      </c>
      <c r="H3105" s="1">
        <v>46074</v>
      </c>
      <c r="I3105" t="str">
        <v>Mitigated</v>
      </c>
      <c r="J3105" t="str">
        <v>Corrective action implemented; monitored at next visit</v>
      </c>
      <c r="K3105" t="str">
        <v>Regulatory Affairs Lead</v>
      </c>
      <c r="L3105">
        <f>IF(G3105="High",3,IF(G3105="Medium",2,1))</f>
        <v>1</v>
      </c>
    </row>
    <row r="3106">
      <c r="A3106" t="str">
        <v>R-03105</v>
      </c>
      <c r="B3106" t="str">
        <v>S-0518</v>
      </c>
      <c r="C3106" t="str">
        <v>Enrollment</v>
      </c>
      <c r="D3106" t="str">
        <v>Patient travel distance may affect long-term retention</v>
      </c>
      <c r="E3106" t="str">
        <v>High</v>
      </c>
      <c r="F3106" t="str">
        <v>Low</v>
      </c>
      <c r="G3106" t="str">
        <f>INDEX(Risk_Matrix!$B$2:$D$4,MATCH(E3106,Risk_Matrix!$A$2:$A$4,0),MATCH(F3106,Risk_Matrix!$B$1:$D$1,0))</f>
        <v>Medium</v>
      </c>
      <c r="H3106" s="1">
        <v>46203</v>
      </c>
      <c r="I3106" t="str">
        <v>Monitoring</v>
      </c>
      <c r="J3106" t="str">
        <v>Under active monitoring; escalate if trend worsens</v>
      </c>
      <c r="K3106" t="str">
        <v>Study Start-Up Specialist</v>
      </c>
      <c r="L3106">
        <f>IF(G3106="High",3,IF(G3106="Medium",2,1))</f>
        <v>2</v>
      </c>
    </row>
    <row r="3107">
      <c r="A3107" t="str">
        <v>R-03106</v>
      </c>
      <c r="B3107" t="str">
        <v>S-0518</v>
      </c>
      <c r="C3107" t="str">
        <v>Competitive</v>
      </c>
      <c r="D3107" t="str">
        <v>Shared patient pool with an adjacent high-volume site</v>
      </c>
      <c r="E3107" t="str">
        <v>Medium</v>
      </c>
      <c r="F3107" t="str">
        <v>Low</v>
      </c>
      <c r="G3107" t="str">
        <f>INDEX(Risk_Matrix!$B$2:$D$4,MATCH(E3107,Risk_Matrix!$A$2:$A$4,0),MATCH(F3107,Risk_Matrix!$B$1:$D$1,0))</f>
        <v>Low</v>
      </c>
      <c r="H3107" s="1">
        <v>46068</v>
      </c>
      <c r="I3107" t="str">
        <v>Mitigated</v>
      </c>
      <c r="J3107" t="str">
        <v>Corrective action implemented; monitored at next visit</v>
      </c>
      <c r="K3107" t="str">
        <v>Clinical Ops Manager</v>
      </c>
      <c r="L3107">
        <f>IF(G3107="High",3,IF(G3107="Medium",2,1))</f>
        <v>1</v>
      </c>
    </row>
    <row r="3108">
      <c r="A3108" t="str">
        <v>R-03107</v>
      </c>
      <c r="B3108" t="str">
        <v>S-0518</v>
      </c>
      <c r="C3108" t="str">
        <v>Regulatory</v>
      </c>
      <c r="D3108" t="str">
        <v>Recent local regulatory policy change may affect approval timeline</v>
      </c>
      <c r="E3108" t="str">
        <v>Medium</v>
      </c>
      <c r="F3108" t="str">
        <v>Medium</v>
      </c>
      <c r="G3108" t="str">
        <f>INDEX(Risk_Matrix!$B$2:$D$4,MATCH(E3108,Risk_Matrix!$A$2:$A$4,0),MATCH(F3108,Risk_Matrix!$B$1:$D$1,0))</f>
        <v>Medium</v>
      </c>
      <c r="H3108" s="1">
        <v>46198</v>
      </c>
      <c r="I3108" t="str">
        <v>Open</v>
      </c>
      <c r="J3108" t="str">
        <v>Mitigation plan to be defined during site initiation visit</v>
      </c>
      <c r="K3108" t="str">
        <v>Study Start-Up Specialist</v>
      </c>
      <c r="L3108">
        <f>IF(G3108="High",3,IF(G3108="Medium",2,1))</f>
        <v>2</v>
      </c>
    </row>
    <row r="3109">
      <c r="A3109" t="str">
        <v>R-03108</v>
      </c>
      <c r="B3109" t="str">
        <v>S-0518</v>
      </c>
      <c r="C3109" t="str">
        <v>Data Integrity</v>
      </c>
      <c r="D3109" t="str">
        <v>EDC query resolution time above sponsor benchmark historically</v>
      </c>
      <c r="E3109" t="str">
        <v>High</v>
      </c>
      <c r="F3109" t="str">
        <v>Low</v>
      </c>
      <c r="G3109" t="str">
        <f>INDEX(Risk_Matrix!$B$2:$D$4,MATCH(E3109,Risk_Matrix!$A$2:$A$4,0),MATCH(F3109,Risk_Matrix!$B$1:$D$1,0))</f>
        <v>Medium</v>
      </c>
      <c r="H3109" s="1">
        <v>46197</v>
      </c>
      <c r="I3109" t="str">
        <v>Open</v>
      </c>
      <c r="J3109" t="str">
        <v>Action plan pending sponsor/site review</v>
      </c>
      <c r="K3109" t="str">
        <v>Data Management Lead</v>
      </c>
      <c r="L3109">
        <f>IF(G3109="High",3,IF(G3109="Medium",2,1))</f>
        <v>2</v>
      </c>
    </row>
    <row r="3110">
      <c r="A3110" t="str">
        <v>R-03109</v>
      </c>
      <c r="B3110" t="str">
        <v>S-0519</v>
      </c>
      <c r="C3110" t="str">
        <v>Operational</v>
      </c>
      <c r="D3110" t="str">
        <v>Clinical coordinator role currently open, may delay start-up</v>
      </c>
      <c r="E3110" t="str">
        <v>Medium</v>
      </c>
      <c r="F3110" t="str">
        <v>High</v>
      </c>
      <c r="G3110" t="str">
        <f>INDEX(Risk_Matrix!$B$2:$D$4,MATCH(E3110,Risk_Matrix!$A$2:$A$4,0),MATCH(F3110,Risk_Matrix!$B$1:$D$1,0))</f>
        <v>High</v>
      </c>
      <c r="H3110" s="1">
        <v>46195</v>
      </c>
      <c r="I3110" t="str">
        <v>Open</v>
      </c>
      <c r="J3110" t="str">
        <v>Mitigation plan to be defined during site initiation visit</v>
      </c>
      <c r="K3110" t="str">
        <v>Site Feasibility Lead</v>
      </c>
      <c r="L3110">
        <f>IF(G3110="High",3,IF(G3110="Medium",2,1))</f>
        <v>3</v>
      </c>
    </row>
    <row r="3111">
      <c r="A3111" t="str">
        <v>R-03110</v>
      </c>
      <c r="B3111" t="str">
        <v>S-0519</v>
      </c>
      <c r="C3111" t="str">
        <v>Compliance</v>
      </c>
      <c r="D3111" t="str">
        <v>Prior regulatory inspection finding not yet fully closed out</v>
      </c>
      <c r="E3111" t="str">
        <v>Low</v>
      </c>
      <c r="F3111" t="str">
        <v>Medium</v>
      </c>
      <c r="G3111" t="str">
        <f>INDEX(Risk_Matrix!$B$2:$D$4,MATCH(E3111,Risk_Matrix!$A$2:$A$4,0),MATCH(F3111,Risk_Matrix!$B$1:$D$1,0))</f>
        <v>Low</v>
      </c>
      <c r="H3111" s="1">
        <v>46124</v>
      </c>
      <c r="I3111" t="str">
        <v>Mitigated</v>
      </c>
      <c r="J3111" t="str">
        <v>Corrective action implemented; monitored at next visit</v>
      </c>
      <c r="K3111" t="str">
        <v>Regulatory Affairs Lead</v>
      </c>
      <c r="L3111">
        <f>IF(G3111="High",3,IF(G3111="Medium",2,1))</f>
        <v>1</v>
      </c>
    </row>
    <row r="3112">
      <c r="A3112" t="str">
        <v>R-03111</v>
      </c>
      <c r="B3112" t="str">
        <v>S-0519</v>
      </c>
      <c r="C3112" t="str">
        <v>Enrollment</v>
      </c>
      <c r="D3112" t="str">
        <v>Patient travel distance may affect long-term retention</v>
      </c>
      <c r="E3112" t="str">
        <v>Medium</v>
      </c>
      <c r="F3112" t="str">
        <v>High</v>
      </c>
      <c r="G3112" t="str">
        <f>INDEX(Risk_Matrix!$B$2:$D$4,MATCH(E3112,Risk_Matrix!$A$2:$A$4,0),MATCH(F3112,Risk_Matrix!$B$1:$D$1,0))</f>
        <v>High</v>
      </c>
      <c r="H3112" s="1">
        <v>46182</v>
      </c>
      <c r="I3112" t="str">
        <v>Open</v>
      </c>
      <c r="J3112" t="str">
        <v>Mitigation plan to be defined during site initiation visit</v>
      </c>
      <c r="K3112" t="str">
        <v>Site Feasibility Lead</v>
      </c>
      <c r="L3112">
        <f>IF(G3112="High",3,IF(G3112="Medium",2,1))</f>
        <v>3</v>
      </c>
    </row>
    <row r="3113">
      <c r="A3113" t="str">
        <v>R-03112</v>
      </c>
      <c r="B3113" t="str">
        <v>S-0519</v>
      </c>
      <c r="C3113" t="str">
        <v>Competitive</v>
      </c>
      <c r="D3113" t="str">
        <v>Shared patient pool with an adjacent high-volume site</v>
      </c>
      <c r="E3113" t="str">
        <v>High</v>
      </c>
      <c r="F3113" t="str">
        <v>Medium</v>
      </c>
      <c r="G3113" t="str">
        <f>INDEX(Risk_Matrix!$B$2:$D$4,MATCH(E3113,Risk_Matrix!$A$2:$A$4,0),MATCH(F3113,Risk_Matrix!$B$1:$D$1,0))</f>
        <v>High</v>
      </c>
      <c r="H3113" s="1">
        <v>46202</v>
      </c>
      <c r="I3113" t="str">
        <v>Monitoring</v>
      </c>
      <c r="J3113" t="str">
        <v>Under active monitoring; escalate if trend worsens</v>
      </c>
      <c r="K3113" t="str">
        <v>Clinical Ops Manager</v>
      </c>
      <c r="L3113">
        <f>IF(G3113="High",3,IF(G3113="Medium",2,1))</f>
        <v>3</v>
      </c>
    </row>
    <row r="3114">
      <c r="A3114" t="str">
        <v>R-03113</v>
      </c>
      <c r="B3114" t="str">
        <v>S-0519</v>
      </c>
      <c r="C3114" t="str">
        <v>Regulatory</v>
      </c>
      <c r="D3114" t="str">
        <v>Import/customs license renewal pending for investigational product</v>
      </c>
      <c r="E3114" t="str">
        <v>High</v>
      </c>
      <c r="F3114" t="str">
        <v>Medium</v>
      </c>
      <c r="G3114" t="str">
        <f>INDEX(Risk_Matrix!$B$2:$D$4,MATCH(E3114,Risk_Matrix!$A$2:$A$4,0),MATCH(F3114,Risk_Matrix!$B$1:$D$1,0))</f>
        <v>High</v>
      </c>
      <c r="H3114" s="1">
        <v>46203</v>
      </c>
      <c r="I3114" t="str">
        <v>Open</v>
      </c>
      <c r="J3114" t="str">
        <v>Action plan pending sponsor/site review</v>
      </c>
      <c r="K3114" t="str">
        <v>Study Start-Up Specialist</v>
      </c>
      <c r="L3114">
        <f>IF(G3114="High",3,IF(G3114="Medium",2,1))</f>
        <v>3</v>
      </c>
    </row>
    <row r="3115">
      <c r="A3115" t="str">
        <v>R-03114</v>
      </c>
      <c r="B3115" t="str">
        <v>S-0519</v>
      </c>
      <c r="C3115" t="str">
        <v>Data Integrity</v>
      </c>
      <c r="D3115" t="str">
        <v>Site is new to the sponsor's EDC platform, limited track record</v>
      </c>
      <c r="E3115" t="str">
        <v>High</v>
      </c>
      <c r="F3115" t="str">
        <v>Medium</v>
      </c>
      <c r="G3115" t="str">
        <f>INDEX(Risk_Matrix!$B$2:$D$4,MATCH(E3115,Risk_Matrix!$A$2:$A$4,0),MATCH(F3115,Risk_Matrix!$B$1:$D$1,0))</f>
        <v>High</v>
      </c>
      <c r="H3115" s="1">
        <v>46223</v>
      </c>
      <c r="I3115" t="str">
        <v>Monitoring</v>
      </c>
      <c r="J3115" t="str">
        <v>Tracking indicator reviewed at each monitoring visit</v>
      </c>
      <c r="K3115" t="str">
        <v>Data Management Lead</v>
      </c>
      <c r="L3115">
        <f>IF(G3115="High",3,IF(G3115="Medium",2,1))</f>
        <v>3</v>
      </c>
    </row>
    <row r="3116">
      <c r="A3116" t="str">
        <v>R-03115</v>
      </c>
      <c r="B3116" t="str">
        <v>S-0520</v>
      </c>
      <c r="C3116" t="str">
        <v>Operational</v>
      </c>
      <c r="D3116" t="str">
        <v>Backup power/generator certification not yet confirmed</v>
      </c>
      <c r="E3116" t="str">
        <v>Medium</v>
      </c>
      <c r="F3116" t="str">
        <v>High</v>
      </c>
      <c r="G3116" t="str">
        <f>INDEX(Risk_Matrix!$B$2:$D$4,MATCH(E3116,Risk_Matrix!$A$2:$A$4,0),MATCH(F3116,Risk_Matrix!$B$1:$D$1,0))</f>
        <v>High</v>
      </c>
      <c r="H3116" s="1">
        <v>46211</v>
      </c>
      <c r="I3116" t="str">
        <v>Open</v>
      </c>
      <c r="J3116" t="str">
        <v>Action plan pending sponsor/site review</v>
      </c>
      <c r="K3116" t="str">
        <v>Clinical Ops Manager</v>
      </c>
      <c r="L3116">
        <f>IF(G3116="High",3,IF(G3116="Medium",2,1))</f>
        <v>3</v>
      </c>
    </row>
    <row r="3117">
      <c r="A3117" t="str">
        <v>R-03116</v>
      </c>
      <c r="B3117" t="str">
        <v>S-0520</v>
      </c>
      <c r="C3117" t="str">
        <v>Compliance</v>
      </c>
      <c r="D3117" t="str">
        <v>Minor protocol deviation noted in a prior trial at this site</v>
      </c>
      <c r="E3117" t="str">
        <v>Low</v>
      </c>
      <c r="F3117" t="str">
        <v>Low</v>
      </c>
      <c r="G3117" t="str">
        <f>INDEX(Risk_Matrix!$B$2:$D$4,MATCH(E3117,Risk_Matrix!$A$2:$A$4,0),MATCH(F3117,Risk_Matrix!$B$1:$D$1,0))</f>
        <v>Low</v>
      </c>
      <c r="H3117" s="1">
        <v>46171</v>
      </c>
      <c r="I3117" t="str">
        <v>Mitigated</v>
      </c>
      <c r="J3117" t="str">
        <v>Mitigation actions completed; residual risk accepted</v>
      </c>
      <c r="K3117" t="str">
        <v>Data Management Lead</v>
      </c>
      <c r="L3117">
        <f>IF(G3117="High",3,IF(G3117="Medium",2,1))</f>
        <v>1</v>
      </c>
    </row>
    <row r="3118">
      <c r="A3118" t="str">
        <v>R-03117</v>
      </c>
      <c r="B3118" t="str">
        <v>S-0520</v>
      </c>
      <c r="C3118" t="str">
        <v>Enrollment</v>
      </c>
      <c r="D3118" t="str">
        <v>Historical seasonal enrollment slowdown observed at this site</v>
      </c>
      <c r="E3118" t="str">
        <v>Low</v>
      </c>
      <c r="F3118" t="str">
        <v>High</v>
      </c>
      <c r="G3118" t="str">
        <f>INDEX(Risk_Matrix!$B$2:$D$4,MATCH(E3118,Risk_Matrix!$A$2:$A$4,0),MATCH(F3118,Risk_Matrix!$B$1:$D$1,0))</f>
        <v>Medium</v>
      </c>
      <c r="H3118" s="1">
        <v>46164</v>
      </c>
      <c r="I3118" t="str">
        <v>Monitoring</v>
      </c>
      <c r="J3118" t="str">
        <v>Under active monitoring; escalate if trend worsens</v>
      </c>
      <c r="K3118" t="str">
        <v>Site Feasibility Lead</v>
      </c>
      <c r="L3118">
        <f>IF(G3118="High",3,IF(G3118="Medium",2,1))</f>
        <v>2</v>
      </c>
    </row>
    <row r="3119">
      <c r="A3119" t="str">
        <v>R-03118</v>
      </c>
      <c r="B3119" t="str">
        <v>S-0520</v>
      </c>
      <c r="C3119" t="str">
        <v>Competitive</v>
      </c>
      <c r="D3119" t="str">
        <v>Shared patient pool with an adjacent high-volume site</v>
      </c>
      <c r="E3119" t="str">
        <v>Low</v>
      </c>
      <c r="F3119" t="str">
        <v>Medium</v>
      </c>
      <c r="G3119" t="str">
        <f>INDEX(Risk_Matrix!$B$2:$D$4,MATCH(E3119,Risk_Matrix!$A$2:$A$4,0),MATCH(F3119,Risk_Matrix!$B$1:$D$1,0))</f>
        <v>Low</v>
      </c>
      <c r="H3119" s="1">
        <v>46151</v>
      </c>
      <c r="I3119" t="str">
        <v>Monitoring</v>
      </c>
      <c r="J3119" t="str">
        <v>Tracking indicator reviewed at each monitoring visit</v>
      </c>
      <c r="K3119" t="str">
        <v>Regulatory Affairs Lead</v>
      </c>
      <c r="L3119">
        <f>IF(G3119="High",3,IF(G3119="Medium",2,1))</f>
        <v>1</v>
      </c>
    </row>
    <row r="3120">
      <c r="A3120" t="str">
        <v>R-03119</v>
      </c>
      <c r="B3120" t="str">
        <v>S-0520</v>
      </c>
      <c r="C3120" t="str">
        <v>Regulatory</v>
      </c>
      <c r="D3120" t="str">
        <v>Import/customs license renewal pending for investigational product</v>
      </c>
      <c r="E3120" t="str">
        <v>High</v>
      </c>
      <c r="F3120" t="str">
        <v>Medium</v>
      </c>
      <c r="G3120" t="str">
        <f>INDEX(Risk_Matrix!$B$2:$D$4,MATCH(E3120,Risk_Matrix!$A$2:$A$4,0),MATCH(F3120,Risk_Matrix!$B$1:$D$1,0))</f>
        <v>High</v>
      </c>
      <c r="H3120" s="1">
        <v>46173</v>
      </c>
      <c r="I3120" t="str">
        <v>Open</v>
      </c>
      <c r="J3120" t="str">
        <v>Action plan pending sponsor/site review</v>
      </c>
      <c r="K3120" t="str">
        <v>Regulatory Affairs Lead</v>
      </c>
      <c r="L3120">
        <f>IF(G3120="High",3,IF(G3120="Medium",2,1))</f>
        <v>3</v>
      </c>
    </row>
    <row r="3121">
      <c r="A3121" t="str">
        <v>R-03120</v>
      </c>
      <c r="B3121" t="str">
        <v>S-0520</v>
      </c>
      <c r="C3121" t="str">
        <v>Data Integrity</v>
      </c>
      <c r="D3121" t="str">
        <v>EDC query resolution time above sponsor benchmark historically</v>
      </c>
      <c r="E3121" t="str">
        <v>Low</v>
      </c>
      <c r="F3121" t="str">
        <v>Low</v>
      </c>
      <c r="G3121" t="str">
        <f>INDEX(Risk_Matrix!$B$2:$D$4,MATCH(E3121,Risk_Matrix!$A$2:$A$4,0),MATCH(F3121,Risk_Matrix!$B$1:$D$1,0))</f>
        <v>Low</v>
      </c>
      <c r="H3121" s="1">
        <v>46126</v>
      </c>
      <c r="I3121" t="str">
        <v>Mitigated</v>
      </c>
      <c r="J3121" t="str">
        <v>Corrective action implemented; monitored at next visit</v>
      </c>
      <c r="K3121" t="str">
        <v>Data Management Lead</v>
      </c>
      <c r="L3121">
        <f>IF(G3121="High",3,IF(G3121="Medium",2,1))</f>
        <v>1</v>
      </c>
    </row>
    <row r="3122">
      <c r="A3122" t="str">
        <v>R-03121</v>
      </c>
      <c r="B3122" t="str">
        <v>S-0521</v>
      </c>
      <c r="C3122" t="str">
        <v>Operational</v>
      </c>
      <c r="D3122" t="str">
        <v>Clinical coordinator role currently open, may delay start-up</v>
      </c>
      <c r="E3122" t="str">
        <v>High</v>
      </c>
      <c r="F3122" t="str">
        <v>Medium</v>
      </c>
      <c r="G3122" t="str">
        <f>INDEX(Risk_Matrix!$B$2:$D$4,MATCH(E3122,Risk_Matrix!$A$2:$A$4,0),MATCH(F3122,Risk_Matrix!$B$1:$D$1,0))</f>
        <v>High</v>
      </c>
      <c r="H3122" s="1">
        <v>46100</v>
      </c>
      <c r="I3122" t="str">
        <v>Monitoring</v>
      </c>
      <c r="J3122" t="str">
        <v>Tracking indicator reviewed at each monitoring visit</v>
      </c>
      <c r="K3122" t="str">
        <v>Site Feasibility Lead</v>
      </c>
      <c r="L3122">
        <f>IF(G3122="High",3,IF(G3122="Medium",2,1))</f>
        <v>3</v>
      </c>
    </row>
    <row r="3123">
      <c r="A3123" t="str">
        <v>R-03122</v>
      </c>
      <c r="B3123" t="str">
        <v>S-0521</v>
      </c>
      <c r="C3123" t="str">
        <v>Compliance</v>
      </c>
      <c r="D3123" t="str">
        <v>Prior regulatory inspection finding not yet fully closed out</v>
      </c>
      <c r="E3123" t="str">
        <v>High</v>
      </c>
      <c r="F3123" t="str">
        <v>High</v>
      </c>
      <c r="G3123" t="str">
        <f>INDEX(Risk_Matrix!$B$2:$D$4,MATCH(E3123,Risk_Matrix!$A$2:$A$4,0),MATCH(F3123,Risk_Matrix!$B$1:$D$1,0))</f>
        <v>High</v>
      </c>
      <c r="H3123" s="1">
        <v>46237</v>
      </c>
      <c r="I3123" t="str">
        <v>Open</v>
      </c>
      <c r="J3123" t="str">
        <v>Mitigation plan to be defined during site initiation visit</v>
      </c>
      <c r="K3123" t="str">
        <v>Data Management Lead</v>
      </c>
      <c r="L3123">
        <f>IF(G3123="High",3,IF(G3123="Medium",2,1))</f>
        <v>3</v>
      </c>
    </row>
    <row r="3124">
      <c r="A3124" t="str">
        <v>R-03123</v>
      </c>
      <c r="B3124" t="str">
        <v>S-0521</v>
      </c>
      <c r="C3124" t="str">
        <v>Enrollment</v>
      </c>
      <c r="D3124" t="str">
        <v>Screen failure rate above regional average in past studies</v>
      </c>
      <c r="E3124" t="str">
        <v>Medium</v>
      </c>
      <c r="F3124" t="str">
        <v>High</v>
      </c>
      <c r="G3124" t="str">
        <f>INDEX(Risk_Matrix!$B$2:$D$4,MATCH(E3124,Risk_Matrix!$A$2:$A$4,0),MATCH(F3124,Risk_Matrix!$B$1:$D$1,0))</f>
        <v>High</v>
      </c>
      <c r="H3124" s="1">
        <v>46223</v>
      </c>
      <c r="I3124" t="str">
        <v>Open</v>
      </c>
      <c r="J3124" t="str">
        <v>Action plan pending sponsor/site review</v>
      </c>
      <c r="K3124" t="str">
        <v>Site Feasibility Lead</v>
      </c>
      <c r="L3124">
        <f>IF(G3124="High",3,IF(G3124="Medium",2,1))</f>
        <v>3</v>
      </c>
    </row>
    <row r="3125">
      <c r="A3125" t="str">
        <v>R-03124</v>
      </c>
      <c r="B3125" t="str">
        <v>S-0521</v>
      </c>
      <c r="C3125" t="str">
        <v>Competitive</v>
      </c>
      <c r="D3125" t="str">
        <v>Overlapping investigator commitments across concurrent trials</v>
      </c>
      <c r="E3125" t="str">
        <v>Low</v>
      </c>
      <c r="F3125" t="str">
        <v>Medium</v>
      </c>
      <c r="G3125" t="str">
        <f>INDEX(Risk_Matrix!$B$2:$D$4,MATCH(E3125,Risk_Matrix!$A$2:$A$4,0),MATCH(F3125,Risk_Matrix!$B$1:$D$1,0))</f>
        <v>Low</v>
      </c>
      <c r="H3125" s="1">
        <v>46170</v>
      </c>
      <c r="I3125" t="str">
        <v>Open</v>
      </c>
      <c r="J3125" t="str">
        <v>Mitigation plan to be defined during site initiation visit</v>
      </c>
      <c r="K3125" t="str">
        <v>Clinical Ops Manager</v>
      </c>
      <c r="L3125">
        <f>IF(G3125="High",3,IF(G3125="Medium",2,1))</f>
        <v>1</v>
      </c>
    </row>
    <row r="3126">
      <c r="A3126" t="str">
        <v>R-03125</v>
      </c>
      <c r="B3126" t="str">
        <v>S-0521</v>
      </c>
      <c r="C3126" t="str">
        <v>Regulatory</v>
      </c>
      <c r="D3126" t="str">
        <v>Import/customs license renewal pending for investigational product</v>
      </c>
      <c r="E3126" t="str">
        <v>High</v>
      </c>
      <c r="F3126" t="str">
        <v>High</v>
      </c>
      <c r="G3126" t="str">
        <f>INDEX(Risk_Matrix!$B$2:$D$4,MATCH(E3126,Risk_Matrix!$A$2:$A$4,0),MATCH(F3126,Risk_Matrix!$B$1:$D$1,0))</f>
        <v>High</v>
      </c>
      <c r="H3126" s="1">
        <v>46226</v>
      </c>
      <c r="I3126" t="str">
        <v>Open</v>
      </c>
      <c r="J3126" t="str">
        <v>Mitigation plan to be defined during site initiation visit</v>
      </c>
      <c r="K3126" t="str">
        <v>Regulatory Affairs Lead</v>
      </c>
      <c r="L3126">
        <f>IF(G3126="High",3,IF(G3126="Medium",2,1))</f>
        <v>3</v>
      </c>
    </row>
    <row r="3127">
      <c r="A3127" t="str">
        <v>R-03126</v>
      </c>
      <c r="B3127" t="str">
        <v>S-0521</v>
      </c>
      <c r="C3127" t="str">
        <v>Data Integrity</v>
      </c>
      <c r="D3127" t="str">
        <v>Site is new to the sponsor's EDC platform, limited track record</v>
      </c>
      <c r="E3127" t="str">
        <v>High</v>
      </c>
      <c r="F3127" t="str">
        <v>Medium</v>
      </c>
      <c r="G3127" t="str">
        <f>INDEX(Risk_Matrix!$B$2:$D$4,MATCH(E3127,Risk_Matrix!$A$2:$A$4,0),MATCH(F3127,Risk_Matrix!$B$1:$D$1,0))</f>
        <v>High</v>
      </c>
      <c r="H3127" s="1">
        <v>46162</v>
      </c>
      <c r="I3127" t="str">
        <v>Monitoring</v>
      </c>
      <c r="J3127" t="str">
        <v>Tracking indicator reviewed at each monitoring visit</v>
      </c>
      <c r="K3127" t="str">
        <v>Data Management Lead</v>
      </c>
      <c r="L3127">
        <f>IF(G3127="High",3,IF(G3127="Medium",2,1))</f>
        <v>3</v>
      </c>
    </row>
    <row r="3128">
      <c r="A3128" t="str">
        <v>R-03127</v>
      </c>
      <c r="B3128" t="str">
        <v>S-0522</v>
      </c>
      <c r="C3128" t="str">
        <v>Operational</v>
      </c>
      <c r="D3128" t="str">
        <v>Key equipment calibration/certification renewal pending</v>
      </c>
      <c r="E3128" t="str">
        <v>Medium</v>
      </c>
      <c r="F3128" t="str">
        <v>Medium</v>
      </c>
      <c r="G3128" t="str">
        <f>INDEX(Risk_Matrix!$B$2:$D$4,MATCH(E3128,Risk_Matrix!$A$2:$A$4,0),MATCH(F3128,Risk_Matrix!$B$1:$D$1,0))</f>
        <v>Medium</v>
      </c>
      <c r="H3128" s="1">
        <v>46229</v>
      </c>
      <c r="I3128" t="str">
        <v>Open</v>
      </c>
      <c r="J3128" t="str">
        <v>Mitigation plan to be defined during site initiation visit</v>
      </c>
      <c r="K3128" t="str">
        <v>Clinical Ops Manager</v>
      </c>
      <c r="L3128">
        <f>IF(G3128="High",3,IF(G3128="Medium",2,1))</f>
        <v>2</v>
      </c>
    </row>
    <row r="3129">
      <c r="A3129" t="str">
        <v>R-03128</v>
      </c>
      <c r="B3129" t="str">
        <v>S-0522</v>
      </c>
      <c r="C3129" t="str">
        <v>Compliance</v>
      </c>
      <c r="D3129" t="str">
        <v>Minor protocol deviation noted in a prior trial at this site</v>
      </c>
      <c r="E3129" t="str">
        <v>Medium</v>
      </c>
      <c r="F3129" t="str">
        <v>Low</v>
      </c>
      <c r="G3129" t="str">
        <f>INDEX(Risk_Matrix!$B$2:$D$4,MATCH(E3129,Risk_Matrix!$A$2:$A$4,0),MATCH(F3129,Risk_Matrix!$B$1:$D$1,0))</f>
        <v>Low</v>
      </c>
      <c r="H3129" s="1">
        <v>46174</v>
      </c>
      <c r="I3129" t="str">
        <v>Open</v>
      </c>
      <c r="J3129" t="str">
        <v>Action plan pending sponsor/site review</v>
      </c>
      <c r="K3129" t="str">
        <v>Data Management Lead</v>
      </c>
      <c r="L3129">
        <f>IF(G3129="High",3,IF(G3129="Medium",2,1))</f>
        <v>1</v>
      </c>
    </row>
    <row r="3130">
      <c r="A3130" t="str">
        <v>R-03129</v>
      </c>
      <c r="B3130" t="str">
        <v>S-0522</v>
      </c>
      <c r="C3130" t="str">
        <v>Enrollment</v>
      </c>
      <c r="D3130" t="str">
        <v>Patient travel distance may affect long-term retention</v>
      </c>
      <c r="E3130" t="str">
        <v>Low</v>
      </c>
      <c r="F3130" t="str">
        <v>Low</v>
      </c>
      <c r="G3130" t="str">
        <f>INDEX(Risk_Matrix!$B$2:$D$4,MATCH(E3130,Risk_Matrix!$A$2:$A$4,0),MATCH(F3130,Risk_Matrix!$B$1:$D$1,0))</f>
        <v>Low</v>
      </c>
      <c r="H3130" s="1">
        <v>46216</v>
      </c>
      <c r="I3130" t="str">
        <v>Closed</v>
      </c>
      <c r="J3130" t="str">
        <v>Issue closed out following corrective action</v>
      </c>
      <c r="K3130" t="str">
        <v>Site Feasibility Lead</v>
      </c>
      <c r="L3130">
        <f>IF(G3130="High",3,IF(G3130="Medium",2,1))</f>
        <v>1</v>
      </c>
    </row>
    <row r="3131">
      <c r="A3131" t="str">
        <v>R-03130</v>
      </c>
      <c r="B3131" t="str">
        <v>S-0522</v>
      </c>
      <c r="C3131" t="str">
        <v>Competitive</v>
      </c>
      <c r="D3131" t="str">
        <v>Overlapping investigator commitments across concurrent trials</v>
      </c>
      <c r="E3131" t="str">
        <v>Low</v>
      </c>
      <c r="F3131" t="str">
        <v>Low</v>
      </c>
      <c r="G3131" t="str">
        <f>INDEX(Risk_Matrix!$B$2:$D$4,MATCH(E3131,Risk_Matrix!$A$2:$A$4,0),MATCH(F3131,Risk_Matrix!$B$1:$D$1,0))</f>
        <v>Low</v>
      </c>
      <c r="H3131" s="1">
        <v>46062</v>
      </c>
      <c r="I3131" t="str">
        <v>Closed</v>
      </c>
      <c r="J3131" t="str">
        <v>Issue closed out following corrective action</v>
      </c>
      <c r="K3131" t="str">
        <v>Regulatory Affairs Lead</v>
      </c>
      <c r="L3131">
        <f>IF(G3131="High",3,IF(G3131="Medium",2,1))</f>
        <v>1</v>
      </c>
    </row>
    <row r="3132">
      <c r="A3132" t="str">
        <v>R-03131</v>
      </c>
      <c r="B3132" t="str">
        <v>S-0522</v>
      </c>
      <c r="C3132" t="str">
        <v>Regulatory</v>
      </c>
      <c r="D3132" t="str">
        <v>Local ethics committee review queue longer than regional average</v>
      </c>
      <c r="E3132" t="str">
        <v>High</v>
      </c>
      <c r="F3132" t="str">
        <v>High</v>
      </c>
      <c r="G3132" t="str">
        <f>INDEX(Risk_Matrix!$B$2:$D$4,MATCH(E3132,Risk_Matrix!$A$2:$A$4,0),MATCH(F3132,Risk_Matrix!$B$1:$D$1,0))</f>
        <v>High</v>
      </c>
      <c r="H3132" s="1">
        <v>46149</v>
      </c>
      <c r="I3132" t="str">
        <v>Monitoring</v>
      </c>
      <c r="J3132" t="str">
        <v>Under active monitoring; escalate if trend worsens</v>
      </c>
      <c r="K3132" t="str">
        <v>Regulatory Affairs Lead</v>
      </c>
      <c r="L3132">
        <f>IF(G3132="High",3,IF(G3132="Medium",2,1))</f>
        <v>3</v>
      </c>
    </row>
    <row r="3133">
      <c r="A3133" t="str">
        <v>R-03132</v>
      </c>
      <c r="B3133" t="str">
        <v>S-0522</v>
      </c>
      <c r="C3133" t="str">
        <v>Data Integrity</v>
      </c>
      <c r="D3133" t="str">
        <v>EDC query resolution time above sponsor benchmark historically</v>
      </c>
      <c r="E3133" t="str">
        <v>Low</v>
      </c>
      <c r="F3133" t="str">
        <v>Low</v>
      </c>
      <c r="G3133" t="str">
        <f>INDEX(Risk_Matrix!$B$2:$D$4,MATCH(E3133,Risk_Matrix!$A$2:$A$4,0),MATCH(F3133,Risk_Matrix!$B$1:$D$1,0))</f>
        <v>Low</v>
      </c>
      <c r="H3133" s="1">
        <v>46185</v>
      </c>
      <c r="I3133" t="str">
        <v>Closed</v>
      </c>
      <c r="J3133" t="str">
        <v>Issue closed out following corrective action</v>
      </c>
      <c r="K3133" t="str">
        <v>Data Management Lead</v>
      </c>
      <c r="L3133">
        <f>IF(G3133="High",3,IF(G3133="Medium",2,1))</f>
        <v>1</v>
      </c>
    </row>
    <row r="3134">
      <c r="A3134" t="str">
        <v>R-03133</v>
      </c>
      <c r="B3134" t="str">
        <v>S-0523</v>
      </c>
      <c r="C3134" t="str">
        <v>Operational</v>
      </c>
      <c r="D3134" t="str">
        <v>Clinical coordinator role currently open, may delay start-up</v>
      </c>
      <c r="E3134" t="str">
        <v>Low</v>
      </c>
      <c r="F3134" t="str">
        <v>Medium</v>
      </c>
      <c r="G3134" t="str">
        <f>INDEX(Risk_Matrix!$B$2:$D$4,MATCH(E3134,Risk_Matrix!$A$2:$A$4,0),MATCH(F3134,Risk_Matrix!$B$1:$D$1,0))</f>
        <v>Low</v>
      </c>
      <c r="H3134" s="1">
        <v>46159</v>
      </c>
      <c r="I3134" t="str">
        <v>Mitigated</v>
      </c>
      <c r="J3134" t="str">
        <v>Corrective action implemented; monitored at next visit</v>
      </c>
      <c r="K3134" t="str">
        <v>Clinical Ops Manager</v>
      </c>
      <c r="L3134">
        <f>IF(G3134="High",3,IF(G3134="Medium",2,1))</f>
        <v>1</v>
      </c>
    </row>
    <row r="3135">
      <c r="A3135" t="str">
        <v>R-03134</v>
      </c>
      <c r="B3135" t="str">
        <v>S-0523</v>
      </c>
      <c r="C3135" t="str">
        <v>Compliance</v>
      </c>
      <c r="D3135" t="str">
        <v>Prior regulatory inspection finding not yet fully closed out</v>
      </c>
      <c r="E3135" t="str">
        <v>High</v>
      </c>
      <c r="F3135" t="str">
        <v>High</v>
      </c>
      <c r="G3135" t="str">
        <f>INDEX(Risk_Matrix!$B$2:$D$4,MATCH(E3135,Risk_Matrix!$A$2:$A$4,0),MATCH(F3135,Risk_Matrix!$B$1:$D$1,0))</f>
        <v>High</v>
      </c>
      <c r="H3135" s="1">
        <v>46204</v>
      </c>
      <c r="I3135" t="str">
        <v>Open</v>
      </c>
      <c r="J3135" t="str">
        <v>Mitigation plan to be defined during site initiation visit</v>
      </c>
      <c r="K3135" t="str">
        <v>Data Management Lead</v>
      </c>
      <c r="L3135">
        <f>IF(G3135="High",3,IF(G3135="Medium",2,1))</f>
        <v>3</v>
      </c>
    </row>
    <row r="3136">
      <c r="A3136" t="str">
        <v>R-03135</v>
      </c>
      <c r="B3136" t="str">
        <v>S-0523</v>
      </c>
      <c r="C3136" t="str">
        <v>Enrollment</v>
      </c>
      <c r="D3136" t="str">
        <v>Screen failure rate above regional average in past studies</v>
      </c>
      <c r="E3136" t="str">
        <v>Low</v>
      </c>
      <c r="F3136" t="str">
        <v>High</v>
      </c>
      <c r="G3136" t="str">
        <f>INDEX(Risk_Matrix!$B$2:$D$4,MATCH(E3136,Risk_Matrix!$A$2:$A$4,0),MATCH(F3136,Risk_Matrix!$B$1:$D$1,0))</f>
        <v>Medium</v>
      </c>
      <c r="H3136" s="1">
        <v>46123</v>
      </c>
      <c r="I3136" t="str">
        <v>Monitoring</v>
      </c>
      <c r="J3136" t="str">
        <v>Under active monitoring; escalate if trend worsens</v>
      </c>
      <c r="K3136" t="str">
        <v>Study Start-Up Specialist</v>
      </c>
      <c r="L3136">
        <f>IF(G3136="High",3,IF(G3136="Medium",2,1))</f>
        <v>2</v>
      </c>
    </row>
    <row r="3137">
      <c r="A3137" t="str">
        <v>R-03136</v>
      </c>
      <c r="B3137" t="str">
        <v>S-0523</v>
      </c>
      <c r="C3137" t="str">
        <v>Competitive</v>
      </c>
      <c r="D3137" t="str">
        <v>Overlapping investigator commitments across concurrent trials</v>
      </c>
      <c r="E3137" t="str">
        <v>Medium</v>
      </c>
      <c r="F3137" t="str">
        <v>Low</v>
      </c>
      <c r="G3137" t="str">
        <f>INDEX(Risk_Matrix!$B$2:$D$4,MATCH(E3137,Risk_Matrix!$A$2:$A$4,0),MATCH(F3137,Risk_Matrix!$B$1:$D$1,0))</f>
        <v>Low</v>
      </c>
      <c r="H3137" s="1">
        <v>46218</v>
      </c>
      <c r="I3137" t="str">
        <v>Mitigated</v>
      </c>
      <c r="J3137" t="str">
        <v>Corrective action implemented; monitored at next visit</v>
      </c>
      <c r="K3137" t="str">
        <v>Clinical Ops Manager</v>
      </c>
      <c r="L3137">
        <f>IF(G3137="High",3,IF(G3137="Medium",2,1))</f>
        <v>1</v>
      </c>
    </row>
    <row r="3138">
      <c r="A3138" t="str">
        <v>R-03137</v>
      </c>
      <c r="B3138" t="str">
        <v>S-0523</v>
      </c>
      <c r="C3138" t="str">
        <v>Regulatory</v>
      </c>
      <c r="D3138" t="str">
        <v>Recent local regulatory policy change may affect approval timeline</v>
      </c>
      <c r="E3138" t="str">
        <v>High</v>
      </c>
      <c r="F3138" t="str">
        <v>High</v>
      </c>
      <c r="G3138" t="str">
        <f>INDEX(Risk_Matrix!$B$2:$D$4,MATCH(E3138,Risk_Matrix!$A$2:$A$4,0),MATCH(F3138,Risk_Matrix!$B$1:$D$1,0))</f>
        <v>High</v>
      </c>
      <c r="H3138" s="1">
        <v>46149</v>
      </c>
      <c r="I3138" t="str">
        <v>Mitigated</v>
      </c>
      <c r="J3138" t="str">
        <v>Mitigation actions completed; residual risk accepted</v>
      </c>
      <c r="K3138" t="str">
        <v>Regulatory Affairs Lead</v>
      </c>
      <c r="L3138">
        <f>IF(G3138="High",3,IF(G3138="Medium",2,1))</f>
        <v>3</v>
      </c>
    </row>
    <row r="3139">
      <c r="A3139" t="str">
        <v>R-03138</v>
      </c>
      <c r="B3139" t="str">
        <v>S-0523</v>
      </c>
      <c r="C3139" t="str">
        <v>Data Integrity</v>
      </c>
      <c r="D3139" t="str">
        <v>Source data verification gap flagged in a previous monitoring visit</v>
      </c>
      <c r="E3139" t="str">
        <v>Low</v>
      </c>
      <c r="F3139" t="str">
        <v>Low</v>
      </c>
      <c r="G3139" t="str">
        <f>INDEX(Risk_Matrix!$B$2:$D$4,MATCH(E3139,Risk_Matrix!$A$2:$A$4,0),MATCH(F3139,Risk_Matrix!$B$1:$D$1,0))</f>
        <v>Low</v>
      </c>
      <c r="H3139" s="1">
        <v>46112</v>
      </c>
      <c r="I3139" t="str">
        <v>Mitigated</v>
      </c>
      <c r="J3139" t="str">
        <v>Corrective action implemented; monitored at next visit</v>
      </c>
      <c r="K3139" t="str">
        <v>Site Feasibility Lead</v>
      </c>
      <c r="L3139">
        <f>IF(G3139="High",3,IF(G3139="Medium",2,1))</f>
        <v>1</v>
      </c>
    </row>
    <row r="3140">
      <c r="A3140" t="str">
        <v>R-03139</v>
      </c>
      <c r="B3140" t="str">
        <v>S-0524</v>
      </c>
      <c r="C3140" t="str">
        <v>Operational</v>
      </c>
      <c r="D3140" t="str">
        <v>Clinical coordinator role currently open, may delay start-up</v>
      </c>
      <c r="E3140" t="str">
        <v>Medium</v>
      </c>
      <c r="F3140" t="str">
        <v>High</v>
      </c>
      <c r="G3140" t="str">
        <f>INDEX(Risk_Matrix!$B$2:$D$4,MATCH(E3140,Risk_Matrix!$A$2:$A$4,0),MATCH(F3140,Risk_Matrix!$B$1:$D$1,0))</f>
        <v>High</v>
      </c>
      <c r="H3140" s="1">
        <v>46181</v>
      </c>
      <c r="I3140" t="str">
        <v>Open</v>
      </c>
      <c r="J3140" t="str">
        <v>Mitigation plan to be defined during site initiation visit</v>
      </c>
      <c r="K3140" t="str">
        <v>Clinical Ops Manager</v>
      </c>
      <c r="L3140">
        <f>IF(G3140="High",3,IF(G3140="Medium",2,1))</f>
        <v>3</v>
      </c>
    </row>
    <row r="3141">
      <c r="A3141" t="str">
        <v>R-03140</v>
      </c>
      <c r="B3141" t="str">
        <v>S-0524</v>
      </c>
      <c r="C3141" t="str">
        <v>Compliance</v>
      </c>
      <c r="D3141" t="str">
        <v>GCP refresher training overdue for part of site staff</v>
      </c>
      <c r="E3141" t="str">
        <v>High</v>
      </c>
      <c r="F3141" t="str">
        <v>Low</v>
      </c>
      <c r="G3141" t="str">
        <f>INDEX(Risk_Matrix!$B$2:$D$4,MATCH(E3141,Risk_Matrix!$A$2:$A$4,0),MATCH(F3141,Risk_Matrix!$B$1:$D$1,0))</f>
        <v>Medium</v>
      </c>
      <c r="H3141" s="1">
        <v>46233</v>
      </c>
      <c r="I3141" t="str">
        <v>Monitoring</v>
      </c>
      <c r="J3141" t="str">
        <v>Under active monitoring; escalate if trend worsens</v>
      </c>
      <c r="K3141" t="str">
        <v>Data Management Lead</v>
      </c>
      <c r="L3141">
        <f>IF(G3141="High",3,IF(G3141="Medium",2,1))</f>
        <v>2</v>
      </c>
    </row>
    <row r="3142">
      <c r="A3142" t="str">
        <v>R-03141</v>
      </c>
      <c r="B3142" t="str">
        <v>S-0524</v>
      </c>
      <c r="C3142" t="str">
        <v>Enrollment</v>
      </c>
      <c r="D3142" t="str">
        <v>Screen failure rate above regional average in past studies</v>
      </c>
      <c r="E3142" t="str">
        <v>High</v>
      </c>
      <c r="F3142" t="str">
        <v>Low</v>
      </c>
      <c r="G3142" t="str">
        <f>INDEX(Risk_Matrix!$B$2:$D$4,MATCH(E3142,Risk_Matrix!$A$2:$A$4,0),MATCH(F3142,Risk_Matrix!$B$1:$D$1,0))</f>
        <v>Medium</v>
      </c>
      <c r="H3142" s="1">
        <v>46206</v>
      </c>
      <c r="I3142" t="str">
        <v>Monitoring</v>
      </c>
      <c r="J3142" t="str">
        <v>Tracking indicator reviewed at each monitoring visit</v>
      </c>
      <c r="K3142" t="str">
        <v>Site Feasibility Lead</v>
      </c>
      <c r="L3142">
        <f>IF(G3142="High",3,IF(G3142="Medium",2,1))</f>
        <v>2</v>
      </c>
    </row>
    <row r="3143">
      <c r="A3143" t="str">
        <v>R-03142</v>
      </c>
      <c r="B3143" t="str">
        <v>S-0524</v>
      </c>
      <c r="C3143" t="str">
        <v>Competitive</v>
      </c>
      <c r="D3143" t="str">
        <v>Shared patient pool with an adjacent high-volume site</v>
      </c>
      <c r="E3143" t="str">
        <v>Low</v>
      </c>
      <c r="F3143" t="str">
        <v>Medium</v>
      </c>
      <c r="G3143" t="str">
        <f>INDEX(Risk_Matrix!$B$2:$D$4,MATCH(E3143,Risk_Matrix!$A$2:$A$4,0),MATCH(F3143,Risk_Matrix!$B$1:$D$1,0))</f>
        <v>Low</v>
      </c>
      <c r="H3143" s="1">
        <v>46236</v>
      </c>
      <c r="I3143" t="str">
        <v>Closed</v>
      </c>
      <c r="J3143" t="str">
        <v>Issue closed out following corrective action</v>
      </c>
      <c r="K3143" t="str">
        <v>Clinical Ops Manager</v>
      </c>
      <c r="L3143">
        <f>IF(G3143="High",3,IF(G3143="Medium",2,1))</f>
        <v>1</v>
      </c>
    </row>
    <row r="3144">
      <c r="A3144" t="str">
        <v>R-03143</v>
      </c>
      <c r="B3144" t="str">
        <v>S-0524</v>
      </c>
      <c r="C3144" t="str">
        <v>Regulatory</v>
      </c>
      <c r="D3144" t="str">
        <v>Local ethics committee review queue longer than regional average</v>
      </c>
      <c r="E3144" t="str">
        <v>Low</v>
      </c>
      <c r="F3144" t="str">
        <v>Low</v>
      </c>
      <c r="G3144" t="str">
        <f>INDEX(Risk_Matrix!$B$2:$D$4,MATCH(E3144,Risk_Matrix!$A$2:$A$4,0),MATCH(F3144,Risk_Matrix!$B$1:$D$1,0))</f>
        <v>Low</v>
      </c>
      <c r="H3144" s="1">
        <v>46074</v>
      </c>
      <c r="I3144" t="str">
        <v>Mitigated</v>
      </c>
      <c r="J3144" t="str">
        <v>Corrective action implemented; monitored at next visit</v>
      </c>
      <c r="K3144" t="str">
        <v>Regulatory Affairs Lead</v>
      </c>
      <c r="L3144">
        <f>IF(G3144="High",3,IF(G3144="Medium",2,1))</f>
        <v>1</v>
      </c>
    </row>
    <row r="3145">
      <c r="A3145" t="str">
        <v>R-03144</v>
      </c>
      <c r="B3145" t="str">
        <v>S-0524</v>
      </c>
      <c r="C3145" t="str">
        <v>Data Integrity</v>
      </c>
      <c r="D3145" t="str">
        <v>EDC query resolution time above sponsor benchmark historically</v>
      </c>
      <c r="E3145" t="str">
        <v>Medium</v>
      </c>
      <c r="F3145" t="str">
        <v>Medium</v>
      </c>
      <c r="G3145" t="str">
        <f>INDEX(Risk_Matrix!$B$2:$D$4,MATCH(E3145,Risk_Matrix!$A$2:$A$4,0),MATCH(F3145,Risk_Matrix!$B$1:$D$1,0))</f>
        <v>Medium</v>
      </c>
      <c r="H3145" s="1">
        <v>46229</v>
      </c>
      <c r="I3145" t="str">
        <v>Open</v>
      </c>
      <c r="J3145" t="str">
        <v>Mitigation plan to be defined during site initiation visit</v>
      </c>
      <c r="K3145" t="str">
        <v>Data Management Lead</v>
      </c>
      <c r="L3145">
        <f>IF(G3145="High",3,IF(G3145="Medium",2,1))</f>
        <v>2</v>
      </c>
    </row>
    <row r="3146">
      <c r="A3146" t="str">
        <v>R-03145</v>
      </c>
      <c r="B3146" t="str">
        <v>S-0525</v>
      </c>
      <c r="C3146" t="str">
        <v>Operational</v>
      </c>
      <c r="D3146" t="str">
        <v>Backup power/generator certification not yet confirmed</v>
      </c>
      <c r="E3146" t="str">
        <v>Low</v>
      </c>
      <c r="F3146" t="str">
        <v>Low</v>
      </c>
      <c r="G3146" t="str">
        <f>INDEX(Risk_Matrix!$B$2:$D$4,MATCH(E3146,Risk_Matrix!$A$2:$A$4,0),MATCH(F3146,Risk_Matrix!$B$1:$D$1,0))</f>
        <v>Low</v>
      </c>
      <c r="H3146" s="1">
        <v>46179</v>
      </c>
      <c r="I3146" t="str">
        <v>Closed</v>
      </c>
      <c r="J3146" t="str">
        <v>Issue closed out following corrective action</v>
      </c>
      <c r="K3146" t="str">
        <v>Clinical Ops Manager</v>
      </c>
      <c r="L3146">
        <f>IF(G3146="High",3,IF(G3146="Medium",2,1))</f>
        <v>1</v>
      </c>
    </row>
    <row r="3147">
      <c r="A3147" t="str">
        <v>R-03146</v>
      </c>
      <c r="B3147" t="str">
        <v>S-0525</v>
      </c>
      <c r="C3147" t="str">
        <v>Compliance</v>
      </c>
      <c r="D3147" t="str">
        <v>GCP refresher training overdue for part of site staff</v>
      </c>
      <c r="E3147" t="str">
        <v>Medium</v>
      </c>
      <c r="F3147" t="str">
        <v>Medium</v>
      </c>
      <c r="G3147" t="str">
        <f>INDEX(Risk_Matrix!$B$2:$D$4,MATCH(E3147,Risk_Matrix!$A$2:$A$4,0),MATCH(F3147,Risk_Matrix!$B$1:$D$1,0))</f>
        <v>Medium</v>
      </c>
      <c r="H3147" s="1">
        <v>46166</v>
      </c>
      <c r="I3147" t="str">
        <v>Mitigated</v>
      </c>
      <c r="J3147" t="str">
        <v>Corrective action implemented; monitored at next visit</v>
      </c>
      <c r="K3147" t="str">
        <v>Regulatory Affairs Lead</v>
      </c>
      <c r="L3147">
        <f>IF(G3147="High",3,IF(G3147="Medium",2,1))</f>
        <v>2</v>
      </c>
    </row>
    <row r="3148">
      <c r="A3148" t="str">
        <v>R-03147</v>
      </c>
      <c r="B3148" t="str">
        <v>S-0525</v>
      </c>
      <c r="C3148" t="str">
        <v>Enrollment</v>
      </c>
      <c r="D3148" t="str">
        <v>Patient travel distance may affect long-term retention</v>
      </c>
      <c r="E3148" t="str">
        <v>Low</v>
      </c>
      <c r="F3148" t="str">
        <v>Low</v>
      </c>
      <c r="G3148" t="str">
        <f>INDEX(Risk_Matrix!$B$2:$D$4,MATCH(E3148,Risk_Matrix!$A$2:$A$4,0),MATCH(F3148,Risk_Matrix!$B$1:$D$1,0))</f>
        <v>Low</v>
      </c>
      <c r="H3148" s="1">
        <v>46076</v>
      </c>
      <c r="I3148" t="str">
        <v>Mitigated</v>
      </c>
      <c r="J3148" t="str">
        <v>Mitigation actions completed; residual risk accepted</v>
      </c>
      <c r="K3148" t="str">
        <v>Study Start-Up Specialist</v>
      </c>
      <c r="L3148">
        <f>IF(G3148="High",3,IF(G3148="Medium",2,1))</f>
        <v>1</v>
      </c>
    </row>
    <row r="3149">
      <c r="A3149" t="str">
        <v>R-03148</v>
      </c>
      <c r="B3149" t="str">
        <v>S-0525</v>
      </c>
      <c r="C3149" t="str">
        <v>Competitive</v>
      </c>
      <c r="D3149" t="str">
        <v>One or more competing trials recruiting the same indication nearby</v>
      </c>
      <c r="E3149" t="str">
        <v>Medium</v>
      </c>
      <c r="F3149" t="str">
        <v>High</v>
      </c>
      <c r="G3149" t="str">
        <f>INDEX(Risk_Matrix!$B$2:$D$4,MATCH(E3149,Risk_Matrix!$A$2:$A$4,0),MATCH(F3149,Risk_Matrix!$B$1:$D$1,0))</f>
        <v>High</v>
      </c>
      <c r="H3149" s="1">
        <v>46228</v>
      </c>
      <c r="I3149" t="str">
        <v>Closed</v>
      </c>
      <c r="J3149" t="str">
        <v>Issue closed out following corrective action</v>
      </c>
      <c r="K3149" t="str">
        <v>Clinical Ops Manager</v>
      </c>
      <c r="L3149">
        <f>IF(G3149="High",3,IF(G3149="Medium",2,1))</f>
        <v>3</v>
      </c>
    </row>
    <row r="3150">
      <c r="A3150" t="str">
        <v>R-03149</v>
      </c>
      <c r="B3150" t="str">
        <v>S-0525</v>
      </c>
      <c r="C3150" t="str">
        <v>Regulatory</v>
      </c>
      <c r="D3150" t="str">
        <v>Recent local regulatory policy change may affect approval timeline</v>
      </c>
      <c r="E3150" t="str">
        <v>Medium</v>
      </c>
      <c r="F3150" t="str">
        <v>High</v>
      </c>
      <c r="G3150" t="str">
        <f>INDEX(Risk_Matrix!$B$2:$D$4,MATCH(E3150,Risk_Matrix!$A$2:$A$4,0),MATCH(F3150,Risk_Matrix!$B$1:$D$1,0))</f>
        <v>High</v>
      </c>
      <c r="H3150" s="1">
        <v>46227</v>
      </c>
      <c r="I3150" t="str">
        <v>Open</v>
      </c>
      <c r="J3150" t="str">
        <v>Action plan pending sponsor/site review</v>
      </c>
      <c r="K3150" t="str">
        <v>Regulatory Affairs Lead</v>
      </c>
      <c r="L3150">
        <f>IF(G3150="High",3,IF(G3150="Medium",2,1))</f>
        <v>3</v>
      </c>
    </row>
    <row r="3151">
      <c r="A3151" t="str">
        <v>R-03150</v>
      </c>
      <c r="B3151" t="str">
        <v>S-0525</v>
      </c>
      <c r="C3151" t="str">
        <v>Data Integrity</v>
      </c>
      <c r="D3151" t="str">
        <v>EDC query resolution time above sponsor benchmark historically</v>
      </c>
      <c r="E3151" t="str">
        <v>Medium</v>
      </c>
      <c r="F3151" t="str">
        <v>High</v>
      </c>
      <c r="G3151" t="str">
        <f>INDEX(Risk_Matrix!$B$2:$D$4,MATCH(E3151,Risk_Matrix!$A$2:$A$4,0),MATCH(F3151,Risk_Matrix!$B$1:$D$1,0))</f>
        <v>High</v>
      </c>
      <c r="H3151" s="1">
        <v>46201</v>
      </c>
      <c r="I3151" t="str">
        <v>Open</v>
      </c>
      <c r="J3151" t="str">
        <v>Mitigation plan to be defined during site initiation visit</v>
      </c>
      <c r="K3151" t="str">
        <v>Data Management Lead</v>
      </c>
      <c r="L3151">
        <f>IF(G3151="High",3,IF(G3151="Medium",2,1))</f>
        <v>3</v>
      </c>
    </row>
    <row r="3152">
      <c r="A3152" t="str">
        <v>R-03151</v>
      </c>
      <c r="B3152" t="str">
        <v>S-0526</v>
      </c>
      <c r="C3152" t="str">
        <v>Operational</v>
      </c>
      <c r="D3152" t="str">
        <v>Key equipment calibration/certification renewal pending</v>
      </c>
      <c r="E3152" t="str">
        <v>Medium</v>
      </c>
      <c r="F3152" t="str">
        <v>Medium</v>
      </c>
      <c r="G3152" t="str">
        <f>INDEX(Risk_Matrix!$B$2:$D$4,MATCH(E3152,Risk_Matrix!$A$2:$A$4,0),MATCH(F3152,Risk_Matrix!$B$1:$D$1,0))</f>
        <v>Medium</v>
      </c>
      <c r="H3152" s="1">
        <v>46196</v>
      </c>
      <c r="I3152" t="str">
        <v>Open</v>
      </c>
      <c r="J3152" t="str">
        <v>Mitigation plan to be defined during site initiation visit</v>
      </c>
      <c r="K3152" t="str">
        <v>Clinical Ops Manager</v>
      </c>
      <c r="L3152">
        <f>IF(G3152="High",3,IF(G3152="Medium",2,1))</f>
        <v>2</v>
      </c>
    </row>
    <row r="3153">
      <c r="A3153" t="str">
        <v>R-03152</v>
      </c>
      <c r="B3153" t="str">
        <v>S-0526</v>
      </c>
      <c r="C3153" t="str">
        <v>Compliance</v>
      </c>
      <c r="D3153" t="str">
        <v>Informed consent documentation gap flagged in last internal audit</v>
      </c>
      <c r="E3153" t="str">
        <v>Medium</v>
      </c>
      <c r="F3153" t="str">
        <v>Low</v>
      </c>
      <c r="G3153" t="str">
        <f>INDEX(Risk_Matrix!$B$2:$D$4,MATCH(E3153,Risk_Matrix!$A$2:$A$4,0),MATCH(F3153,Risk_Matrix!$B$1:$D$1,0))</f>
        <v>Low</v>
      </c>
      <c r="H3153" s="1">
        <v>46169</v>
      </c>
      <c r="I3153" t="str">
        <v>Open</v>
      </c>
      <c r="J3153" t="str">
        <v>Action plan pending sponsor/site review</v>
      </c>
      <c r="K3153" t="str">
        <v>Data Management Lead</v>
      </c>
      <c r="L3153">
        <f>IF(G3153="High",3,IF(G3153="Medium",2,1))</f>
        <v>1</v>
      </c>
    </row>
    <row r="3154">
      <c r="A3154" t="str">
        <v>R-03153</v>
      </c>
      <c r="B3154" t="str">
        <v>S-0526</v>
      </c>
      <c r="C3154" t="str">
        <v>Enrollment</v>
      </c>
      <c r="D3154" t="str">
        <v>Referral pipeline narrower than target eligible population</v>
      </c>
      <c r="E3154" t="str">
        <v>High</v>
      </c>
      <c r="F3154" t="str">
        <v>High</v>
      </c>
      <c r="G3154" t="str">
        <f>INDEX(Risk_Matrix!$B$2:$D$4,MATCH(E3154,Risk_Matrix!$A$2:$A$4,0),MATCH(F3154,Risk_Matrix!$B$1:$D$1,0))</f>
        <v>High</v>
      </c>
      <c r="H3154" s="1">
        <v>46191</v>
      </c>
      <c r="I3154" t="str">
        <v>Open</v>
      </c>
      <c r="J3154" t="str">
        <v>Mitigation plan to be defined during site initiation visit</v>
      </c>
      <c r="K3154" t="str">
        <v>Study Start-Up Specialist</v>
      </c>
      <c r="L3154">
        <f>IF(G3154="High",3,IF(G3154="Medium",2,1))</f>
        <v>3</v>
      </c>
    </row>
    <row r="3155">
      <c r="A3155" t="str">
        <v>R-03154</v>
      </c>
      <c r="B3155" t="str">
        <v>S-0526</v>
      </c>
      <c r="C3155" t="str">
        <v>Competitive</v>
      </c>
      <c r="D3155" t="str">
        <v>One or more competing trials recruiting the same indication nearby</v>
      </c>
      <c r="E3155" t="str">
        <v>Low</v>
      </c>
      <c r="F3155" t="str">
        <v>High</v>
      </c>
      <c r="G3155" t="str">
        <f>INDEX(Risk_Matrix!$B$2:$D$4,MATCH(E3155,Risk_Matrix!$A$2:$A$4,0),MATCH(F3155,Risk_Matrix!$B$1:$D$1,0))</f>
        <v>Medium</v>
      </c>
      <c r="H3155" s="1">
        <v>46181</v>
      </c>
      <c r="I3155" t="str">
        <v>Open</v>
      </c>
      <c r="J3155" t="str">
        <v>Action plan pending sponsor/site review</v>
      </c>
      <c r="K3155" t="str">
        <v>Clinical Ops Manager</v>
      </c>
      <c r="L3155">
        <f>IF(G3155="High",3,IF(G3155="Medium",2,1))</f>
        <v>2</v>
      </c>
    </row>
    <row r="3156">
      <c r="A3156" t="str">
        <v>R-03155</v>
      </c>
      <c r="B3156" t="str">
        <v>S-0526</v>
      </c>
      <c r="C3156" t="str">
        <v>Regulatory</v>
      </c>
      <c r="D3156" t="str">
        <v>Local ethics committee review queue longer than regional average</v>
      </c>
      <c r="E3156" t="str">
        <v>Low</v>
      </c>
      <c r="F3156" t="str">
        <v>Medium</v>
      </c>
      <c r="G3156" t="str">
        <f>INDEX(Risk_Matrix!$B$2:$D$4,MATCH(E3156,Risk_Matrix!$A$2:$A$4,0),MATCH(F3156,Risk_Matrix!$B$1:$D$1,0))</f>
        <v>Low</v>
      </c>
      <c r="H3156" s="1">
        <v>46072</v>
      </c>
      <c r="I3156" t="str">
        <v>Mitigated</v>
      </c>
      <c r="J3156" t="str">
        <v>Corrective action implemented; monitored at next visit</v>
      </c>
      <c r="K3156" t="str">
        <v>Study Start-Up Specialist</v>
      </c>
      <c r="L3156">
        <f>IF(G3156="High",3,IF(G3156="Medium",2,1))</f>
        <v>1</v>
      </c>
    </row>
    <row r="3157">
      <c r="A3157" t="str">
        <v>R-03156</v>
      </c>
      <c r="B3157" t="str">
        <v>S-0526</v>
      </c>
      <c r="C3157" t="str">
        <v>Data Integrity</v>
      </c>
      <c r="D3157" t="str">
        <v>Site is new to the sponsor's EDC platform, limited track record</v>
      </c>
      <c r="E3157" t="str">
        <v>High</v>
      </c>
      <c r="F3157" t="str">
        <v>Medium</v>
      </c>
      <c r="G3157" t="str">
        <f>INDEX(Risk_Matrix!$B$2:$D$4,MATCH(E3157,Risk_Matrix!$A$2:$A$4,0),MATCH(F3157,Risk_Matrix!$B$1:$D$1,0))</f>
        <v>High</v>
      </c>
      <c r="H3157" s="1">
        <v>46199</v>
      </c>
      <c r="I3157" t="str">
        <v>Monitoring</v>
      </c>
      <c r="J3157" t="str">
        <v>Tracking indicator reviewed at each monitoring visit</v>
      </c>
      <c r="K3157" t="str">
        <v>Data Management Lead</v>
      </c>
      <c r="L3157">
        <f>IF(G3157="High",3,IF(G3157="Medium",2,1))</f>
        <v>3</v>
      </c>
    </row>
    <row r="3158">
      <c r="A3158" t="str">
        <v>R-03157</v>
      </c>
      <c r="B3158" t="str">
        <v>S-0527</v>
      </c>
      <c r="C3158" t="str">
        <v>Operational</v>
      </c>
      <c r="D3158" t="str">
        <v>Key equipment calibration/certification renewal pending</v>
      </c>
      <c r="E3158" t="str">
        <v>Low</v>
      </c>
      <c r="F3158" t="str">
        <v>Low</v>
      </c>
      <c r="G3158" t="str">
        <f>INDEX(Risk_Matrix!$B$2:$D$4,MATCH(E3158,Risk_Matrix!$A$2:$A$4,0),MATCH(F3158,Risk_Matrix!$B$1:$D$1,0))</f>
        <v>Low</v>
      </c>
      <c r="H3158" s="1">
        <v>46145</v>
      </c>
      <c r="I3158" t="str">
        <v>Closed</v>
      </c>
      <c r="J3158" t="str">
        <v>Resolved; no further action required</v>
      </c>
      <c r="K3158" t="str">
        <v>Site Feasibility Lead</v>
      </c>
      <c r="L3158">
        <f>IF(G3158="High",3,IF(G3158="Medium",2,1))</f>
        <v>1</v>
      </c>
    </row>
    <row r="3159">
      <c r="A3159" t="str">
        <v>R-03158</v>
      </c>
      <c r="B3159" t="str">
        <v>S-0527</v>
      </c>
      <c r="C3159" t="str">
        <v>Compliance</v>
      </c>
      <c r="D3159" t="str">
        <v>GCP refresher training overdue for part of site staff</v>
      </c>
      <c r="E3159" t="str">
        <v>Medium</v>
      </c>
      <c r="F3159" t="str">
        <v>Low</v>
      </c>
      <c r="G3159" t="str">
        <f>INDEX(Risk_Matrix!$B$2:$D$4,MATCH(E3159,Risk_Matrix!$A$2:$A$4,0),MATCH(F3159,Risk_Matrix!$B$1:$D$1,0))</f>
        <v>Low</v>
      </c>
      <c r="H3159" s="1">
        <v>46105</v>
      </c>
      <c r="I3159" t="str">
        <v>Monitoring</v>
      </c>
      <c r="J3159" t="str">
        <v>Tracking indicator reviewed at each monitoring visit</v>
      </c>
      <c r="K3159" t="str">
        <v>Data Management Lead</v>
      </c>
      <c r="L3159">
        <f>IF(G3159="High",3,IF(G3159="Medium",2,1))</f>
        <v>1</v>
      </c>
    </row>
    <row r="3160">
      <c r="A3160" t="str">
        <v>R-03159</v>
      </c>
      <c r="B3160" t="str">
        <v>S-0527</v>
      </c>
      <c r="C3160" t="str">
        <v>Enrollment</v>
      </c>
      <c r="D3160" t="str">
        <v>Screen failure rate above regional average in past studies</v>
      </c>
      <c r="E3160" t="str">
        <v>Medium</v>
      </c>
      <c r="F3160" t="str">
        <v>Medium</v>
      </c>
      <c r="G3160" t="str">
        <f>INDEX(Risk_Matrix!$B$2:$D$4,MATCH(E3160,Risk_Matrix!$A$2:$A$4,0),MATCH(F3160,Risk_Matrix!$B$1:$D$1,0))</f>
        <v>Medium</v>
      </c>
      <c r="H3160" s="1">
        <v>46177</v>
      </c>
      <c r="I3160" t="str">
        <v>Open</v>
      </c>
      <c r="J3160" t="str">
        <v>Action plan pending sponsor/site review</v>
      </c>
      <c r="K3160" t="str">
        <v>Site Feasibility Lead</v>
      </c>
      <c r="L3160">
        <f>IF(G3160="High",3,IF(G3160="Medium",2,1))</f>
        <v>2</v>
      </c>
    </row>
    <row r="3161">
      <c r="A3161" t="str">
        <v>R-03160</v>
      </c>
      <c r="B3161" t="str">
        <v>S-0527</v>
      </c>
      <c r="C3161" t="str">
        <v>Competitive</v>
      </c>
      <c r="D3161" t="str">
        <v>One or more competing trials recruiting the same indication nearby</v>
      </c>
      <c r="E3161" t="str">
        <v>Medium</v>
      </c>
      <c r="F3161" t="str">
        <v>Low</v>
      </c>
      <c r="G3161" t="str">
        <f>INDEX(Risk_Matrix!$B$2:$D$4,MATCH(E3161,Risk_Matrix!$A$2:$A$4,0),MATCH(F3161,Risk_Matrix!$B$1:$D$1,0))</f>
        <v>Low</v>
      </c>
      <c r="H3161" s="1">
        <v>46063</v>
      </c>
      <c r="I3161" t="str">
        <v>Closed</v>
      </c>
      <c r="J3161" t="str">
        <v>Resolved; no further action required</v>
      </c>
      <c r="K3161" t="str">
        <v>Regulatory Affairs Lead</v>
      </c>
      <c r="L3161">
        <f>IF(G3161="High",3,IF(G3161="Medium",2,1))</f>
        <v>1</v>
      </c>
    </row>
    <row r="3162">
      <c r="A3162" t="str">
        <v>R-03161</v>
      </c>
      <c r="B3162" t="str">
        <v>S-0527</v>
      </c>
      <c r="C3162" t="str">
        <v>Regulatory</v>
      </c>
      <c r="D3162" t="str">
        <v>Local ethics committee review queue longer than regional average</v>
      </c>
      <c r="E3162" t="str">
        <v>Low</v>
      </c>
      <c r="F3162" t="str">
        <v>Medium</v>
      </c>
      <c r="G3162" t="str">
        <f>INDEX(Risk_Matrix!$B$2:$D$4,MATCH(E3162,Risk_Matrix!$A$2:$A$4,0),MATCH(F3162,Risk_Matrix!$B$1:$D$1,0))</f>
        <v>Low</v>
      </c>
      <c r="H3162" s="1">
        <v>46152</v>
      </c>
      <c r="I3162" t="str">
        <v>Closed</v>
      </c>
      <c r="J3162" t="str">
        <v>Resolved; no further action required</v>
      </c>
      <c r="K3162" t="str">
        <v>Regulatory Affairs Lead</v>
      </c>
      <c r="L3162">
        <f>IF(G3162="High",3,IF(G3162="Medium",2,1))</f>
        <v>1</v>
      </c>
    </row>
    <row r="3163">
      <c r="A3163" t="str">
        <v>R-03162</v>
      </c>
      <c r="B3163" t="str">
        <v>S-0527</v>
      </c>
      <c r="C3163" t="str">
        <v>Data Integrity</v>
      </c>
      <c r="D3163" t="str">
        <v>EDC query resolution time above sponsor benchmark historically</v>
      </c>
      <c r="E3163" t="str">
        <v>Low</v>
      </c>
      <c r="F3163" t="str">
        <v>High</v>
      </c>
      <c r="G3163" t="str">
        <f>INDEX(Risk_Matrix!$B$2:$D$4,MATCH(E3163,Risk_Matrix!$A$2:$A$4,0),MATCH(F3163,Risk_Matrix!$B$1:$D$1,0))</f>
        <v>Medium</v>
      </c>
      <c r="H3163" s="1">
        <v>46173</v>
      </c>
      <c r="I3163" t="str">
        <v>Open</v>
      </c>
      <c r="J3163" t="str">
        <v>Action plan pending sponsor/site review</v>
      </c>
      <c r="K3163" t="str">
        <v>Data Management Lead</v>
      </c>
      <c r="L3163">
        <f>IF(G3163="High",3,IF(G3163="Medium",2,1))</f>
        <v>2</v>
      </c>
    </row>
    <row r="3164">
      <c r="A3164" t="str">
        <v>R-03163</v>
      </c>
      <c r="B3164" t="str">
        <v>S-0528</v>
      </c>
      <c r="C3164" t="str">
        <v>Operational</v>
      </c>
      <c r="D3164" t="str">
        <v>Key equipment calibration/certification renewal pending</v>
      </c>
      <c r="E3164" t="str">
        <v>Low</v>
      </c>
      <c r="F3164" t="str">
        <v>Low</v>
      </c>
      <c r="G3164" t="str">
        <f>INDEX(Risk_Matrix!$B$2:$D$4,MATCH(E3164,Risk_Matrix!$A$2:$A$4,0),MATCH(F3164,Risk_Matrix!$B$1:$D$1,0))</f>
        <v>Low</v>
      </c>
      <c r="H3164" s="1">
        <v>46190</v>
      </c>
      <c r="I3164" t="str">
        <v>Monitoring</v>
      </c>
      <c r="J3164" t="str">
        <v>Tracking indicator reviewed at each monitoring visit</v>
      </c>
      <c r="K3164" t="str">
        <v>Clinical Ops Manager</v>
      </c>
      <c r="L3164">
        <f>IF(G3164="High",3,IF(G3164="Medium",2,1))</f>
        <v>1</v>
      </c>
    </row>
    <row r="3165">
      <c r="A3165" t="str">
        <v>R-03164</v>
      </c>
      <c r="B3165" t="str">
        <v>S-0528</v>
      </c>
      <c r="C3165" t="str">
        <v>Compliance</v>
      </c>
      <c r="D3165" t="str">
        <v>Prior regulatory inspection finding not yet fully closed out</v>
      </c>
      <c r="E3165" t="str">
        <v>High</v>
      </c>
      <c r="F3165" t="str">
        <v>High</v>
      </c>
      <c r="G3165" t="str">
        <f>INDEX(Risk_Matrix!$B$2:$D$4,MATCH(E3165,Risk_Matrix!$A$2:$A$4,0),MATCH(F3165,Risk_Matrix!$B$1:$D$1,0))</f>
        <v>High</v>
      </c>
      <c r="H3165" s="1">
        <v>46204</v>
      </c>
      <c r="I3165" t="str">
        <v>Open</v>
      </c>
      <c r="J3165" t="str">
        <v>Action plan pending sponsor/site review</v>
      </c>
      <c r="K3165" t="str">
        <v>Regulatory Affairs Lead</v>
      </c>
      <c r="L3165">
        <f>IF(G3165="High",3,IF(G3165="Medium",2,1))</f>
        <v>3</v>
      </c>
    </row>
    <row r="3166">
      <c r="A3166" t="str">
        <v>R-03165</v>
      </c>
      <c r="B3166" t="str">
        <v>S-0528</v>
      </c>
      <c r="C3166" t="str">
        <v>Enrollment</v>
      </c>
      <c r="D3166" t="str">
        <v>Historical seasonal enrollment slowdown observed at this site</v>
      </c>
      <c r="E3166" t="str">
        <v>Low</v>
      </c>
      <c r="F3166" t="str">
        <v>Medium</v>
      </c>
      <c r="G3166" t="str">
        <f>INDEX(Risk_Matrix!$B$2:$D$4,MATCH(E3166,Risk_Matrix!$A$2:$A$4,0),MATCH(F3166,Risk_Matrix!$B$1:$D$1,0))</f>
        <v>Low</v>
      </c>
      <c r="H3166" s="1">
        <v>46174</v>
      </c>
      <c r="I3166" t="str">
        <v>Mitigated</v>
      </c>
      <c r="J3166" t="str">
        <v>Mitigation actions completed; residual risk accepted</v>
      </c>
      <c r="K3166" t="str">
        <v>Site Feasibility Lead</v>
      </c>
      <c r="L3166">
        <f>IF(G3166="High",3,IF(G3166="Medium",2,1))</f>
        <v>1</v>
      </c>
    </row>
    <row r="3167">
      <c r="A3167" t="str">
        <v>R-03166</v>
      </c>
      <c r="B3167" t="str">
        <v>S-0528</v>
      </c>
      <c r="C3167" t="str">
        <v>Competitive</v>
      </c>
      <c r="D3167" t="str">
        <v>Overlapping investigator commitments across concurrent trials</v>
      </c>
      <c r="E3167" t="str">
        <v>Low</v>
      </c>
      <c r="F3167" t="str">
        <v>Low</v>
      </c>
      <c r="G3167" t="str">
        <f>INDEX(Risk_Matrix!$B$2:$D$4,MATCH(E3167,Risk_Matrix!$A$2:$A$4,0),MATCH(F3167,Risk_Matrix!$B$1:$D$1,0))</f>
        <v>Low</v>
      </c>
      <c r="H3167" s="1">
        <v>46073</v>
      </c>
      <c r="I3167" t="str">
        <v>Closed</v>
      </c>
      <c r="J3167" t="str">
        <v>Resolved; no further action required</v>
      </c>
      <c r="K3167" t="str">
        <v>Clinical Ops Manager</v>
      </c>
      <c r="L3167">
        <f>IF(G3167="High",3,IF(G3167="Medium",2,1))</f>
        <v>1</v>
      </c>
    </row>
    <row r="3168">
      <c r="A3168" t="str">
        <v>R-03167</v>
      </c>
      <c r="B3168" t="str">
        <v>S-0528</v>
      </c>
      <c r="C3168" t="str">
        <v>Regulatory</v>
      </c>
      <c r="D3168" t="str">
        <v>Import/customs license renewal pending for investigational product</v>
      </c>
      <c r="E3168" t="str">
        <v>Medium</v>
      </c>
      <c r="F3168" t="str">
        <v>Medium</v>
      </c>
      <c r="G3168" t="str">
        <f>INDEX(Risk_Matrix!$B$2:$D$4,MATCH(E3168,Risk_Matrix!$A$2:$A$4,0),MATCH(F3168,Risk_Matrix!$B$1:$D$1,0))</f>
        <v>Medium</v>
      </c>
      <c r="H3168" s="1">
        <v>46220</v>
      </c>
      <c r="I3168" t="str">
        <v>Mitigated</v>
      </c>
      <c r="J3168" t="str">
        <v>Mitigation actions completed; residual risk accepted</v>
      </c>
      <c r="K3168" t="str">
        <v>Regulatory Affairs Lead</v>
      </c>
      <c r="L3168">
        <f>IF(G3168="High",3,IF(G3168="Medium",2,1))</f>
        <v>2</v>
      </c>
    </row>
    <row r="3169">
      <c r="A3169" t="str">
        <v>R-03168</v>
      </c>
      <c r="B3169" t="str">
        <v>S-0528</v>
      </c>
      <c r="C3169" t="str">
        <v>Data Integrity</v>
      </c>
      <c r="D3169" t="str">
        <v>Site is new to the sponsor's EDC platform, limited track record</v>
      </c>
      <c r="E3169" t="str">
        <v>Medium</v>
      </c>
      <c r="F3169" t="str">
        <v>Medium</v>
      </c>
      <c r="G3169" t="str">
        <f>INDEX(Risk_Matrix!$B$2:$D$4,MATCH(E3169,Risk_Matrix!$A$2:$A$4,0),MATCH(F3169,Risk_Matrix!$B$1:$D$1,0))</f>
        <v>Medium</v>
      </c>
      <c r="H3169" s="1">
        <v>46168</v>
      </c>
      <c r="I3169" t="str">
        <v>Mitigated</v>
      </c>
      <c r="J3169" t="str">
        <v>Corrective action implemented; monitored at next visit</v>
      </c>
      <c r="K3169" t="str">
        <v>Data Management Lead</v>
      </c>
      <c r="L3169">
        <f>IF(G3169="High",3,IF(G3169="Medium",2,1))</f>
        <v>2</v>
      </c>
    </row>
    <row r="3170">
      <c r="A3170" t="str">
        <v>R-03169</v>
      </c>
      <c r="B3170" t="str">
        <v>S-0529</v>
      </c>
      <c r="C3170" t="str">
        <v>Operational</v>
      </c>
      <c r="D3170" t="str">
        <v>Backup power/generator certification not yet confirmed</v>
      </c>
      <c r="E3170" t="str">
        <v>Medium</v>
      </c>
      <c r="F3170" t="str">
        <v>High</v>
      </c>
      <c r="G3170" t="str">
        <f>INDEX(Risk_Matrix!$B$2:$D$4,MATCH(E3170,Risk_Matrix!$A$2:$A$4,0),MATCH(F3170,Risk_Matrix!$B$1:$D$1,0))</f>
        <v>High</v>
      </c>
      <c r="H3170" s="1">
        <v>46212</v>
      </c>
      <c r="I3170" t="str">
        <v>Open</v>
      </c>
      <c r="J3170" t="str">
        <v>Action plan pending sponsor/site review</v>
      </c>
      <c r="K3170" t="str">
        <v>Clinical Ops Manager</v>
      </c>
      <c r="L3170">
        <f>IF(G3170="High",3,IF(G3170="Medium",2,1))</f>
        <v>3</v>
      </c>
    </row>
    <row r="3171">
      <c r="A3171" t="str">
        <v>R-03170</v>
      </c>
      <c r="B3171" t="str">
        <v>S-0529</v>
      </c>
      <c r="C3171" t="str">
        <v>Compliance</v>
      </c>
      <c r="D3171" t="str">
        <v>Prior regulatory inspection finding not yet fully closed out</v>
      </c>
      <c r="E3171" t="str">
        <v>High</v>
      </c>
      <c r="F3171" t="str">
        <v>Low</v>
      </c>
      <c r="G3171" t="str">
        <f>INDEX(Risk_Matrix!$B$2:$D$4,MATCH(E3171,Risk_Matrix!$A$2:$A$4,0),MATCH(F3171,Risk_Matrix!$B$1:$D$1,0))</f>
        <v>Medium</v>
      </c>
      <c r="H3171" s="1">
        <v>46159</v>
      </c>
      <c r="I3171" t="str">
        <v>Monitoring</v>
      </c>
      <c r="J3171" t="str">
        <v>Tracking indicator reviewed at each monitoring visit</v>
      </c>
      <c r="K3171" t="str">
        <v>Regulatory Affairs Lead</v>
      </c>
      <c r="L3171">
        <f>IF(G3171="High",3,IF(G3171="Medium",2,1))</f>
        <v>2</v>
      </c>
    </row>
    <row r="3172">
      <c r="A3172" t="str">
        <v>R-03171</v>
      </c>
      <c r="B3172" t="str">
        <v>S-0529</v>
      </c>
      <c r="C3172" t="str">
        <v>Enrollment</v>
      </c>
      <c r="D3172" t="str">
        <v>Patient travel distance may affect long-term retention</v>
      </c>
      <c r="E3172" t="str">
        <v>Medium</v>
      </c>
      <c r="F3172" t="str">
        <v>Medium</v>
      </c>
      <c r="G3172" t="str">
        <f>INDEX(Risk_Matrix!$B$2:$D$4,MATCH(E3172,Risk_Matrix!$A$2:$A$4,0),MATCH(F3172,Risk_Matrix!$B$1:$D$1,0))</f>
        <v>Medium</v>
      </c>
      <c r="H3172" s="1">
        <v>46183</v>
      </c>
      <c r="I3172" t="str">
        <v>Open</v>
      </c>
      <c r="J3172" t="str">
        <v>Action plan pending sponsor/site review</v>
      </c>
      <c r="K3172" t="str">
        <v>Study Start-Up Specialist</v>
      </c>
      <c r="L3172">
        <f>IF(G3172="High",3,IF(G3172="Medium",2,1))</f>
        <v>2</v>
      </c>
    </row>
    <row r="3173">
      <c r="A3173" t="str">
        <v>R-03172</v>
      </c>
      <c r="B3173" t="str">
        <v>S-0529</v>
      </c>
      <c r="C3173" t="str">
        <v>Competitive</v>
      </c>
      <c r="D3173" t="str">
        <v>Overlapping investigator commitments across concurrent trials</v>
      </c>
      <c r="E3173" t="str">
        <v>Low</v>
      </c>
      <c r="F3173" t="str">
        <v>Medium</v>
      </c>
      <c r="G3173" t="str">
        <f>INDEX(Risk_Matrix!$B$2:$D$4,MATCH(E3173,Risk_Matrix!$A$2:$A$4,0),MATCH(F3173,Risk_Matrix!$B$1:$D$1,0))</f>
        <v>Low</v>
      </c>
      <c r="H3173" s="1">
        <v>46073</v>
      </c>
      <c r="I3173" t="str">
        <v>Mitigated</v>
      </c>
      <c r="J3173" t="str">
        <v>Corrective action implemented; monitored at next visit</v>
      </c>
      <c r="K3173" t="str">
        <v>Regulatory Affairs Lead</v>
      </c>
      <c r="L3173">
        <f>IF(G3173="High",3,IF(G3173="Medium",2,1))</f>
        <v>1</v>
      </c>
    </row>
    <row r="3174">
      <c r="A3174" t="str">
        <v>R-03173</v>
      </c>
      <c r="B3174" t="str">
        <v>S-0529</v>
      </c>
      <c r="C3174" t="str">
        <v>Regulatory</v>
      </c>
      <c r="D3174" t="str">
        <v>Import/customs license renewal pending for investigational product</v>
      </c>
      <c r="E3174" t="str">
        <v>High</v>
      </c>
      <c r="F3174" t="str">
        <v>Medium</v>
      </c>
      <c r="G3174" t="str">
        <f>INDEX(Risk_Matrix!$B$2:$D$4,MATCH(E3174,Risk_Matrix!$A$2:$A$4,0),MATCH(F3174,Risk_Matrix!$B$1:$D$1,0))</f>
        <v>High</v>
      </c>
      <c r="H3174" s="1">
        <v>46075</v>
      </c>
      <c r="I3174" t="str">
        <v>Mitigated</v>
      </c>
      <c r="J3174" t="str">
        <v>Mitigation actions completed; residual risk accepted</v>
      </c>
      <c r="K3174" t="str">
        <v>Regulatory Affairs Lead</v>
      </c>
      <c r="L3174">
        <f>IF(G3174="High",3,IF(G3174="Medium",2,1))</f>
        <v>3</v>
      </c>
    </row>
    <row r="3175">
      <c r="A3175" t="str">
        <v>R-03174</v>
      </c>
      <c r="B3175" t="str">
        <v>S-0529</v>
      </c>
      <c r="C3175" t="str">
        <v>Data Integrity</v>
      </c>
      <c r="D3175" t="str">
        <v>Site is new to the sponsor's EDC platform, limited track record</v>
      </c>
      <c r="E3175" t="str">
        <v>Low</v>
      </c>
      <c r="F3175" t="str">
        <v>Low</v>
      </c>
      <c r="G3175" t="str">
        <f>INDEX(Risk_Matrix!$B$2:$D$4,MATCH(E3175,Risk_Matrix!$A$2:$A$4,0),MATCH(F3175,Risk_Matrix!$B$1:$D$1,0))</f>
        <v>Low</v>
      </c>
      <c r="H3175" s="1">
        <v>46066</v>
      </c>
      <c r="I3175" t="str">
        <v>Closed</v>
      </c>
      <c r="J3175" t="str">
        <v>Issue closed out following corrective action</v>
      </c>
      <c r="K3175" t="str">
        <v>Data Management Lead</v>
      </c>
      <c r="L3175">
        <f>IF(G3175="High",3,IF(G3175="Medium",2,1))</f>
        <v>1</v>
      </c>
    </row>
    <row r="3176">
      <c r="A3176" t="str">
        <v>R-03175</v>
      </c>
      <c r="B3176" t="str">
        <v>S-0530</v>
      </c>
      <c r="C3176" t="str">
        <v>Operational</v>
      </c>
      <c r="D3176" t="str">
        <v>Key equipment calibration/certification renewal pending</v>
      </c>
      <c r="E3176" t="str">
        <v>Low</v>
      </c>
      <c r="F3176" t="str">
        <v>High</v>
      </c>
      <c r="G3176" t="str">
        <f>INDEX(Risk_Matrix!$B$2:$D$4,MATCH(E3176,Risk_Matrix!$A$2:$A$4,0),MATCH(F3176,Risk_Matrix!$B$1:$D$1,0))</f>
        <v>Medium</v>
      </c>
      <c r="H3176" s="1">
        <v>46221</v>
      </c>
      <c r="I3176" t="str">
        <v>Open</v>
      </c>
      <c r="J3176" t="str">
        <v>Action plan pending sponsor/site review</v>
      </c>
      <c r="K3176" t="str">
        <v>Site Feasibility Lead</v>
      </c>
      <c r="L3176">
        <f>IF(G3176="High",3,IF(G3176="Medium",2,1))</f>
        <v>2</v>
      </c>
    </row>
    <row r="3177">
      <c r="A3177" t="str">
        <v>R-03176</v>
      </c>
      <c r="B3177" t="str">
        <v>S-0530</v>
      </c>
      <c r="C3177" t="str">
        <v>Compliance</v>
      </c>
      <c r="D3177" t="str">
        <v>Prior regulatory inspection finding not yet fully closed out</v>
      </c>
      <c r="E3177" t="str">
        <v>Medium</v>
      </c>
      <c r="F3177" t="str">
        <v>Medium</v>
      </c>
      <c r="G3177" t="str">
        <f>INDEX(Risk_Matrix!$B$2:$D$4,MATCH(E3177,Risk_Matrix!$A$2:$A$4,0),MATCH(F3177,Risk_Matrix!$B$1:$D$1,0))</f>
        <v>Medium</v>
      </c>
      <c r="H3177" s="1">
        <v>46113</v>
      </c>
      <c r="I3177" t="str">
        <v>Mitigated</v>
      </c>
      <c r="J3177" t="str">
        <v>Mitigation actions completed; residual risk accepted</v>
      </c>
      <c r="K3177" t="str">
        <v>Data Management Lead</v>
      </c>
      <c r="L3177">
        <f>IF(G3177="High",3,IF(G3177="Medium",2,1))</f>
        <v>2</v>
      </c>
    </row>
    <row r="3178">
      <c r="A3178" t="str">
        <v>R-03177</v>
      </c>
      <c r="B3178" t="str">
        <v>S-0530</v>
      </c>
      <c r="C3178" t="str">
        <v>Enrollment</v>
      </c>
      <c r="D3178" t="str">
        <v>Referral pipeline narrower than target eligible population</v>
      </c>
      <c r="E3178" t="str">
        <v>Low</v>
      </c>
      <c r="F3178" t="str">
        <v>Low</v>
      </c>
      <c r="G3178" t="str">
        <f>INDEX(Risk_Matrix!$B$2:$D$4,MATCH(E3178,Risk_Matrix!$A$2:$A$4,0),MATCH(F3178,Risk_Matrix!$B$1:$D$1,0))</f>
        <v>Low</v>
      </c>
      <c r="H3178" s="1">
        <v>46208</v>
      </c>
      <c r="I3178" t="str">
        <v>Mitigated</v>
      </c>
      <c r="J3178" t="str">
        <v>Corrective action implemented; monitored at next visit</v>
      </c>
      <c r="K3178" t="str">
        <v>Site Feasibility Lead</v>
      </c>
      <c r="L3178">
        <f>IF(G3178="High",3,IF(G3178="Medium",2,1))</f>
        <v>1</v>
      </c>
    </row>
    <row r="3179">
      <c r="A3179" t="str">
        <v>R-03178</v>
      </c>
      <c r="B3179" t="str">
        <v>S-0530</v>
      </c>
      <c r="C3179" t="str">
        <v>Competitive</v>
      </c>
      <c r="D3179" t="str">
        <v>Overlapping investigator commitments across concurrent trials</v>
      </c>
      <c r="E3179" t="str">
        <v>Medium</v>
      </c>
      <c r="F3179" t="str">
        <v>Low</v>
      </c>
      <c r="G3179" t="str">
        <f>INDEX(Risk_Matrix!$B$2:$D$4,MATCH(E3179,Risk_Matrix!$A$2:$A$4,0),MATCH(F3179,Risk_Matrix!$B$1:$D$1,0))</f>
        <v>Low</v>
      </c>
      <c r="H3179" s="1">
        <v>46111</v>
      </c>
      <c r="I3179" t="str">
        <v>Closed</v>
      </c>
      <c r="J3179" t="str">
        <v>Issue closed out following corrective action</v>
      </c>
      <c r="K3179" t="str">
        <v>Clinical Ops Manager</v>
      </c>
      <c r="L3179">
        <f>IF(G3179="High",3,IF(G3179="Medium",2,1))</f>
        <v>1</v>
      </c>
    </row>
    <row r="3180">
      <c r="A3180" t="str">
        <v>R-03179</v>
      </c>
      <c r="B3180" t="str">
        <v>S-0530</v>
      </c>
      <c r="C3180" t="str">
        <v>Regulatory</v>
      </c>
      <c r="D3180" t="str">
        <v>Local ethics committee review queue longer than regional average</v>
      </c>
      <c r="E3180" t="str">
        <v>High</v>
      </c>
      <c r="F3180" t="str">
        <v>Medium</v>
      </c>
      <c r="G3180" t="str">
        <f>INDEX(Risk_Matrix!$B$2:$D$4,MATCH(E3180,Risk_Matrix!$A$2:$A$4,0),MATCH(F3180,Risk_Matrix!$B$1:$D$1,0))</f>
        <v>High</v>
      </c>
      <c r="H3180" s="1">
        <v>46184</v>
      </c>
      <c r="I3180" t="str">
        <v>Open</v>
      </c>
      <c r="J3180" t="str">
        <v>Action plan pending sponsor/site review</v>
      </c>
      <c r="K3180" t="str">
        <v>Regulatory Affairs Lead</v>
      </c>
      <c r="L3180">
        <f>IF(G3180="High",3,IF(G3180="Medium",2,1))</f>
        <v>3</v>
      </c>
    </row>
    <row r="3181">
      <c r="A3181" t="str">
        <v>R-03180</v>
      </c>
      <c r="B3181" t="str">
        <v>S-0530</v>
      </c>
      <c r="C3181" t="str">
        <v>Data Integrity</v>
      </c>
      <c r="D3181" t="str">
        <v>EDC query resolution time above sponsor benchmark historically</v>
      </c>
      <c r="E3181" t="str">
        <v>Low</v>
      </c>
      <c r="F3181" t="str">
        <v>Medium</v>
      </c>
      <c r="G3181" t="str">
        <f>INDEX(Risk_Matrix!$B$2:$D$4,MATCH(E3181,Risk_Matrix!$A$2:$A$4,0),MATCH(F3181,Risk_Matrix!$B$1:$D$1,0))</f>
        <v>Low</v>
      </c>
      <c r="H3181" s="1">
        <v>46088</v>
      </c>
      <c r="I3181" t="str">
        <v>Mitigated</v>
      </c>
      <c r="J3181" t="str">
        <v>Mitigation actions completed; residual risk accepted</v>
      </c>
      <c r="K3181" t="str">
        <v>Data Management Lead</v>
      </c>
      <c r="L3181">
        <f>IF(G3181="High",3,IF(G3181="Medium",2,1))</f>
        <v>1</v>
      </c>
    </row>
    <row r="3182">
      <c r="A3182" t="str">
        <v>R-03181</v>
      </c>
      <c r="B3182" t="str">
        <v>S-0531</v>
      </c>
      <c r="C3182" t="str">
        <v>Operational</v>
      </c>
      <c r="D3182" t="str">
        <v>Key equipment calibration/certification renewal pending</v>
      </c>
      <c r="E3182" t="str">
        <v>Medium</v>
      </c>
      <c r="F3182" t="str">
        <v>Medium</v>
      </c>
      <c r="G3182" t="str">
        <f>INDEX(Risk_Matrix!$B$2:$D$4,MATCH(E3182,Risk_Matrix!$A$2:$A$4,0),MATCH(F3182,Risk_Matrix!$B$1:$D$1,0))</f>
        <v>Medium</v>
      </c>
      <c r="H3182" s="1">
        <v>46163</v>
      </c>
      <c r="I3182" t="str">
        <v>Open</v>
      </c>
      <c r="J3182" t="str">
        <v>Mitigation plan to be defined during site initiation visit</v>
      </c>
      <c r="K3182" t="str">
        <v>Clinical Ops Manager</v>
      </c>
      <c r="L3182">
        <f>IF(G3182="High",3,IF(G3182="Medium",2,1))</f>
        <v>2</v>
      </c>
    </row>
    <row r="3183">
      <c r="A3183" t="str">
        <v>R-03182</v>
      </c>
      <c r="B3183" t="str">
        <v>S-0531</v>
      </c>
      <c r="C3183" t="str">
        <v>Compliance</v>
      </c>
      <c r="D3183" t="str">
        <v>Minor protocol deviation noted in a prior trial at this site</v>
      </c>
      <c r="E3183" t="str">
        <v>Medium</v>
      </c>
      <c r="F3183" t="str">
        <v>Medium</v>
      </c>
      <c r="G3183" t="str">
        <f>INDEX(Risk_Matrix!$B$2:$D$4,MATCH(E3183,Risk_Matrix!$A$2:$A$4,0),MATCH(F3183,Risk_Matrix!$B$1:$D$1,0))</f>
        <v>Medium</v>
      </c>
      <c r="H3183" s="1">
        <v>46081</v>
      </c>
      <c r="I3183" t="str">
        <v>Mitigated</v>
      </c>
      <c r="J3183" t="str">
        <v>Mitigation actions completed; residual risk accepted</v>
      </c>
      <c r="K3183" t="str">
        <v>Regulatory Affairs Lead</v>
      </c>
      <c r="L3183">
        <f>IF(G3183="High",3,IF(G3183="Medium",2,1))</f>
        <v>2</v>
      </c>
    </row>
    <row r="3184">
      <c r="A3184" t="str">
        <v>R-03183</v>
      </c>
      <c r="B3184" t="str">
        <v>S-0531</v>
      </c>
      <c r="C3184" t="str">
        <v>Enrollment</v>
      </c>
      <c r="D3184" t="str">
        <v>Patient travel distance may affect long-term retention</v>
      </c>
      <c r="E3184" t="str">
        <v>Medium</v>
      </c>
      <c r="F3184" t="str">
        <v>Low</v>
      </c>
      <c r="G3184" t="str">
        <f>INDEX(Risk_Matrix!$B$2:$D$4,MATCH(E3184,Risk_Matrix!$A$2:$A$4,0),MATCH(F3184,Risk_Matrix!$B$1:$D$1,0))</f>
        <v>Low</v>
      </c>
      <c r="H3184" s="1">
        <v>46185</v>
      </c>
      <c r="I3184" t="str">
        <v>Closed</v>
      </c>
      <c r="J3184" t="str">
        <v>Resolved; no further action required</v>
      </c>
      <c r="K3184" t="str">
        <v>Study Start-Up Specialist</v>
      </c>
      <c r="L3184">
        <f>IF(G3184="High",3,IF(G3184="Medium",2,1))</f>
        <v>1</v>
      </c>
    </row>
    <row r="3185">
      <c r="A3185" t="str">
        <v>R-03184</v>
      </c>
      <c r="B3185" t="str">
        <v>S-0531</v>
      </c>
      <c r="C3185" t="str">
        <v>Competitive</v>
      </c>
      <c r="D3185" t="str">
        <v>Shared patient pool with an adjacent high-volume site</v>
      </c>
      <c r="E3185" t="str">
        <v>Low</v>
      </c>
      <c r="F3185" t="str">
        <v>Low</v>
      </c>
      <c r="G3185" t="str">
        <f>INDEX(Risk_Matrix!$B$2:$D$4,MATCH(E3185,Risk_Matrix!$A$2:$A$4,0),MATCH(F3185,Risk_Matrix!$B$1:$D$1,0))</f>
        <v>Low</v>
      </c>
      <c r="H3185" s="1">
        <v>46132</v>
      </c>
      <c r="I3185" t="str">
        <v>Mitigated</v>
      </c>
      <c r="J3185" t="str">
        <v>Mitigation actions completed; residual risk accepted</v>
      </c>
      <c r="K3185" t="str">
        <v>Clinical Ops Manager</v>
      </c>
      <c r="L3185">
        <f>IF(G3185="High",3,IF(G3185="Medium",2,1))</f>
        <v>1</v>
      </c>
    </row>
    <row r="3186">
      <c r="A3186" t="str">
        <v>R-03185</v>
      </c>
      <c r="B3186" t="str">
        <v>S-0531</v>
      </c>
      <c r="C3186" t="str">
        <v>Regulatory</v>
      </c>
      <c r="D3186" t="str">
        <v>Local ethics committee review queue longer than regional average</v>
      </c>
      <c r="E3186" t="str">
        <v>Low</v>
      </c>
      <c r="F3186" t="str">
        <v>Low</v>
      </c>
      <c r="G3186" t="str">
        <f>INDEX(Risk_Matrix!$B$2:$D$4,MATCH(E3186,Risk_Matrix!$A$2:$A$4,0),MATCH(F3186,Risk_Matrix!$B$1:$D$1,0))</f>
        <v>Low</v>
      </c>
      <c r="H3186" s="1">
        <v>46057</v>
      </c>
      <c r="I3186" t="str">
        <v>Monitoring</v>
      </c>
      <c r="J3186" t="str">
        <v>Tracking indicator reviewed at each monitoring visit</v>
      </c>
      <c r="K3186" t="str">
        <v>Regulatory Affairs Lead</v>
      </c>
      <c r="L3186">
        <f>IF(G3186="High",3,IF(G3186="Medium",2,1))</f>
        <v>1</v>
      </c>
    </row>
    <row r="3187">
      <c r="A3187" t="str">
        <v>R-03186</v>
      </c>
      <c r="B3187" t="str">
        <v>S-0531</v>
      </c>
      <c r="C3187" t="str">
        <v>Data Integrity</v>
      </c>
      <c r="D3187" t="str">
        <v>EDC query resolution time above sponsor benchmark historically</v>
      </c>
      <c r="E3187" t="str">
        <v>Low</v>
      </c>
      <c r="F3187" t="str">
        <v>Low</v>
      </c>
      <c r="G3187" t="str">
        <f>INDEX(Risk_Matrix!$B$2:$D$4,MATCH(E3187,Risk_Matrix!$A$2:$A$4,0),MATCH(F3187,Risk_Matrix!$B$1:$D$1,0))</f>
        <v>Low</v>
      </c>
      <c r="H3187" s="1">
        <v>46178</v>
      </c>
      <c r="I3187" t="str">
        <v>Open</v>
      </c>
      <c r="J3187" t="str">
        <v>Mitigation plan to be defined during site initiation visit</v>
      </c>
      <c r="K3187" t="str">
        <v>Data Management Lead</v>
      </c>
      <c r="L3187">
        <f>IF(G3187="High",3,IF(G3187="Medium",2,1))</f>
        <v>1</v>
      </c>
    </row>
    <row r="3188">
      <c r="A3188" t="str">
        <v>R-03187</v>
      </c>
      <c r="B3188" t="str">
        <v>S-0532</v>
      </c>
      <c r="C3188" t="str">
        <v>Operational</v>
      </c>
      <c r="D3188" t="str">
        <v>Clinical coordinator role currently open, may delay start-up</v>
      </c>
      <c r="E3188" t="str">
        <v>Low</v>
      </c>
      <c r="F3188" t="str">
        <v>Medium</v>
      </c>
      <c r="G3188" t="str">
        <f>INDEX(Risk_Matrix!$B$2:$D$4,MATCH(E3188,Risk_Matrix!$A$2:$A$4,0),MATCH(F3188,Risk_Matrix!$B$1:$D$1,0))</f>
        <v>Low</v>
      </c>
      <c r="H3188" s="1">
        <v>46189</v>
      </c>
      <c r="I3188" t="str">
        <v>Open</v>
      </c>
      <c r="J3188" t="str">
        <v>Action plan pending sponsor/site review</v>
      </c>
      <c r="K3188" t="str">
        <v>Clinical Ops Manager</v>
      </c>
      <c r="L3188">
        <f>IF(G3188="High",3,IF(G3188="Medium",2,1))</f>
        <v>1</v>
      </c>
    </row>
    <row r="3189">
      <c r="A3189" t="str">
        <v>R-03188</v>
      </c>
      <c r="B3189" t="str">
        <v>S-0532</v>
      </c>
      <c r="C3189" t="str">
        <v>Compliance</v>
      </c>
      <c r="D3189" t="str">
        <v>Minor protocol deviation noted in a prior trial at this site</v>
      </c>
      <c r="E3189" t="str">
        <v>High</v>
      </c>
      <c r="F3189" t="str">
        <v>Medium</v>
      </c>
      <c r="G3189" t="str">
        <f>INDEX(Risk_Matrix!$B$2:$D$4,MATCH(E3189,Risk_Matrix!$A$2:$A$4,0),MATCH(F3189,Risk_Matrix!$B$1:$D$1,0))</f>
        <v>High</v>
      </c>
      <c r="H3189" s="1">
        <v>46213</v>
      </c>
      <c r="I3189" t="str">
        <v>Open</v>
      </c>
      <c r="J3189" t="str">
        <v>Action plan pending sponsor/site review</v>
      </c>
      <c r="K3189" t="str">
        <v>Regulatory Affairs Lead</v>
      </c>
      <c r="L3189">
        <f>IF(G3189="High",3,IF(G3189="Medium",2,1))</f>
        <v>3</v>
      </c>
    </row>
    <row r="3190">
      <c r="A3190" t="str">
        <v>R-03189</v>
      </c>
      <c r="B3190" t="str">
        <v>S-0532</v>
      </c>
      <c r="C3190" t="str">
        <v>Enrollment</v>
      </c>
      <c r="D3190" t="str">
        <v>Referral pipeline narrower than target eligible population</v>
      </c>
      <c r="E3190" t="str">
        <v>High</v>
      </c>
      <c r="F3190" t="str">
        <v>High</v>
      </c>
      <c r="G3190" t="str">
        <f>INDEX(Risk_Matrix!$B$2:$D$4,MATCH(E3190,Risk_Matrix!$A$2:$A$4,0),MATCH(F3190,Risk_Matrix!$B$1:$D$1,0))</f>
        <v>High</v>
      </c>
      <c r="H3190" s="1">
        <v>46166</v>
      </c>
      <c r="I3190" t="str">
        <v>Open</v>
      </c>
      <c r="J3190" t="str">
        <v>Mitigation plan to be defined during site initiation visit</v>
      </c>
      <c r="K3190" t="str">
        <v>Study Start-Up Specialist</v>
      </c>
      <c r="L3190">
        <f>IF(G3190="High",3,IF(G3190="Medium",2,1))</f>
        <v>3</v>
      </c>
    </row>
    <row r="3191">
      <c r="A3191" t="str">
        <v>R-03190</v>
      </c>
      <c r="B3191" t="str">
        <v>S-0532</v>
      </c>
      <c r="C3191" t="str">
        <v>Competitive</v>
      </c>
      <c r="D3191" t="str">
        <v>Overlapping investigator commitments across concurrent trials</v>
      </c>
      <c r="E3191" t="str">
        <v>Medium</v>
      </c>
      <c r="F3191" t="str">
        <v>Low</v>
      </c>
      <c r="G3191" t="str">
        <f>INDEX(Risk_Matrix!$B$2:$D$4,MATCH(E3191,Risk_Matrix!$A$2:$A$4,0),MATCH(F3191,Risk_Matrix!$B$1:$D$1,0))</f>
        <v>Low</v>
      </c>
      <c r="H3191" s="1">
        <v>46123</v>
      </c>
      <c r="I3191" t="str">
        <v>Mitigated</v>
      </c>
      <c r="J3191" t="str">
        <v>Mitigation actions completed; residual risk accepted</v>
      </c>
      <c r="K3191" t="str">
        <v>Regulatory Affairs Lead</v>
      </c>
      <c r="L3191">
        <f>IF(G3191="High",3,IF(G3191="Medium",2,1))</f>
        <v>1</v>
      </c>
    </row>
    <row r="3192">
      <c r="A3192" t="str">
        <v>R-03191</v>
      </c>
      <c r="B3192" t="str">
        <v>S-0532</v>
      </c>
      <c r="C3192" t="str">
        <v>Regulatory</v>
      </c>
      <c r="D3192" t="str">
        <v>Import/customs license renewal pending for investigational product</v>
      </c>
      <c r="E3192" t="str">
        <v>Low</v>
      </c>
      <c r="F3192" t="str">
        <v>Medium</v>
      </c>
      <c r="G3192" t="str">
        <f>INDEX(Risk_Matrix!$B$2:$D$4,MATCH(E3192,Risk_Matrix!$A$2:$A$4,0),MATCH(F3192,Risk_Matrix!$B$1:$D$1,0))</f>
        <v>Low</v>
      </c>
      <c r="H3192" s="1">
        <v>46158</v>
      </c>
      <c r="I3192" t="str">
        <v>Open</v>
      </c>
      <c r="J3192" t="str">
        <v>Mitigation plan to be defined during site initiation visit</v>
      </c>
      <c r="K3192" t="str">
        <v>Study Start-Up Specialist</v>
      </c>
      <c r="L3192">
        <f>IF(G3192="High",3,IF(G3192="Medium",2,1))</f>
        <v>1</v>
      </c>
    </row>
    <row r="3193">
      <c r="A3193" t="str">
        <v>R-03192</v>
      </c>
      <c r="B3193" t="str">
        <v>S-0532</v>
      </c>
      <c r="C3193" t="str">
        <v>Data Integrity</v>
      </c>
      <c r="D3193" t="str">
        <v>EDC query resolution time above sponsor benchmark historically</v>
      </c>
      <c r="E3193" t="str">
        <v>High</v>
      </c>
      <c r="F3193" t="str">
        <v>Medium</v>
      </c>
      <c r="G3193" t="str">
        <f>INDEX(Risk_Matrix!$B$2:$D$4,MATCH(E3193,Risk_Matrix!$A$2:$A$4,0),MATCH(F3193,Risk_Matrix!$B$1:$D$1,0))</f>
        <v>High</v>
      </c>
      <c r="H3193" s="1">
        <v>46203</v>
      </c>
      <c r="I3193" t="str">
        <v>Open</v>
      </c>
      <c r="J3193" t="str">
        <v>Action plan pending sponsor/site review</v>
      </c>
      <c r="K3193" t="str">
        <v>Data Management Lead</v>
      </c>
      <c r="L3193">
        <f>IF(G3193="High",3,IF(G3193="Medium",2,1))</f>
        <v>3</v>
      </c>
    </row>
    <row r="3194">
      <c r="A3194" t="str">
        <v>R-03193</v>
      </c>
      <c r="B3194" t="str">
        <v>S-0533</v>
      </c>
      <c r="C3194" t="str">
        <v>Operational</v>
      </c>
      <c r="D3194" t="str">
        <v>Backup power/generator certification not yet confirmed</v>
      </c>
      <c r="E3194" t="str">
        <v>Medium</v>
      </c>
      <c r="F3194" t="str">
        <v>Low</v>
      </c>
      <c r="G3194" t="str">
        <f>INDEX(Risk_Matrix!$B$2:$D$4,MATCH(E3194,Risk_Matrix!$A$2:$A$4,0),MATCH(F3194,Risk_Matrix!$B$1:$D$1,0))</f>
        <v>Low</v>
      </c>
      <c r="H3194" s="1">
        <v>46176</v>
      </c>
      <c r="I3194" t="str">
        <v>Closed</v>
      </c>
      <c r="J3194" t="str">
        <v>Issue closed out following corrective action</v>
      </c>
      <c r="K3194" t="str">
        <v>Clinical Ops Manager</v>
      </c>
      <c r="L3194">
        <f>IF(G3194="High",3,IF(G3194="Medium",2,1))</f>
        <v>1</v>
      </c>
    </row>
    <row r="3195">
      <c r="A3195" t="str">
        <v>R-03194</v>
      </c>
      <c r="B3195" t="str">
        <v>S-0533</v>
      </c>
      <c r="C3195" t="str">
        <v>Compliance</v>
      </c>
      <c r="D3195" t="str">
        <v>GCP refresher training overdue for part of site staff</v>
      </c>
      <c r="E3195" t="str">
        <v>Medium</v>
      </c>
      <c r="F3195" t="str">
        <v>Low</v>
      </c>
      <c r="G3195" t="str">
        <f>INDEX(Risk_Matrix!$B$2:$D$4,MATCH(E3195,Risk_Matrix!$A$2:$A$4,0),MATCH(F3195,Risk_Matrix!$B$1:$D$1,0))</f>
        <v>Low</v>
      </c>
      <c r="H3195" s="1">
        <v>46190</v>
      </c>
      <c r="I3195" t="str">
        <v>Closed</v>
      </c>
      <c r="J3195" t="str">
        <v>Resolved; no further action required</v>
      </c>
      <c r="K3195" t="str">
        <v>Data Management Lead</v>
      </c>
      <c r="L3195">
        <f>IF(G3195="High",3,IF(G3195="Medium",2,1))</f>
        <v>1</v>
      </c>
    </row>
    <row r="3196">
      <c r="A3196" t="str">
        <v>R-03195</v>
      </c>
      <c r="B3196" t="str">
        <v>S-0533</v>
      </c>
      <c r="C3196" t="str">
        <v>Enrollment</v>
      </c>
      <c r="D3196" t="str">
        <v>Patient travel distance may affect long-term retention</v>
      </c>
      <c r="E3196" t="str">
        <v>Medium</v>
      </c>
      <c r="F3196" t="str">
        <v>High</v>
      </c>
      <c r="G3196" t="str">
        <f>INDEX(Risk_Matrix!$B$2:$D$4,MATCH(E3196,Risk_Matrix!$A$2:$A$4,0),MATCH(F3196,Risk_Matrix!$B$1:$D$1,0))</f>
        <v>High</v>
      </c>
      <c r="H3196" s="1">
        <v>46159</v>
      </c>
      <c r="I3196" t="str">
        <v>Mitigated</v>
      </c>
      <c r="J3196" t="str">
        <v>Corrective action implemented; monitored at next visit</v>
      </c>
      <c r="K3196" t="str">
        <v>Study Start-Up Specialist</v>
      </c>
      <c r="L3196">
        <f>IF(G3196="High",3,IF(G3196="Medium",2,1))</f>
        <v>3</v>
      </c>
    </row>
    <row r="3197">
      <c r="A3197" t="str">
        <v>R-03196</v>
      </c>
      <c r="B3197" t="str">
        <v>S-0533</v>
      </c>
      <c r="C3197" t="str">
        <v>Competitive</v>
      </c>
      <c r="D3197" t="str">
        <v>Overlapping investigator commitments across concurrent trials</v>
      </c>
      <c r="E3197" t="str">
        <v>Medium</v>
      </c>
      <c r="F3197" t="str">
        <v>Low</v>
      </c>
      <c r="G3197" t="str">
        <f>INDEX(Risk_Matrix!$B$2:$D$4,MATCH(E3197,Risk_Matrix!$A$2:$A$4,0),MATCH(F3197,Risk_Matrix!$B$1:$D$1,0))</f>
        <v>Low</v>
      </c>
      <c r="H3197" s="1">
        <v>46173</v>
      </c>
      <c r="I3197" t="str">
        <v>Open</v>
      </c>
      <c r="J3197" t="str">
        <v>Action plan pending sponsor/site review</v>
      </c>
      <c r="K3197" t="str">
        <v>Regulatory Affairs Lead</v>
      </c>
      <c r="L3197">
        <f>IF(G3197="High",3,IF(G3197="Medium",2,1))</f>
        <v>1</v>
      </c>
    </row>
    <row r="3198">
      <c r="A3198" t="str">
        <v>R-03197</v>
      </c>
      <c r="B3198" t="str">
        <v>S-0533</v>
      </c>
      <c r="C3198" t="str">
        <v>Regulatory</v>
      </c>
      <c r="D3198" t="str">
        <v>Local ethics committee review queue longer than regional average</v>
      </c>
      <c r="E3198" t="str">
        <v>Low</v>
      </c>
      <c r="F3198" t="str">
        <v>Low</v>
      </c>
      <c r="G3198" t="str">
        <f>INDEX(Risk_Matrix!$B$2:$D$4,MATCH(E3198,Risk_Matrix!$A$2:$A$4,0),MATCH(F3198,Risk_Matrix!$B$1:$D$1,0))</f>
        <v>Low</v>
      </c>
      <c r="H3198" s="1">
        <v>46125</v>
      </c>
      <c r="I3198" t="str">
        <v>Mitigated</v>
      </c>
      <c r="J3198" t="str">
        <v>Corrective action implemented; monitored at next visit</v>
      </c>
      <c r="K3198" t="str">
        <v>Regulatory Affairs Lead</v>
      </c>
      <c r="L3198">
        <f>IF(G3198="High",3,IF(G3198="Medium",2,1))</f>
        <v>1</v>
      </c>
    </row>
    <row r="3199">
      <c r="A3199" t="str">
        <v>R-03198</v>
      </c>
      <c r="B3199" t="str">
        <v>S-0533</v>
      </c>
      <c r="C3199" t="str">
        <v>Data Integrity</v>
      </c>
      <c r="D3199" t="str">
        <v>Site is new to the sponsor's EDC platform, limited track record</v>
      </c>
      <c r="E3199" t="str">
        <v>Medium</v>
      </c>
      <c r="F3199" t="str">
        <v>High</v>
      </c>
      <c r="G3199" t="str">
        <f>INDEX(Risk_Matrix!$B$2:$D$4,MATCH(E3199,Risk_Matrix!$A$2:$A$4,0),MATCH(F3199,Risk_Matrix!$B$1:$D$1,0))</f>
        <v>High</v>
      </c>
      <c r="H3199" s="1">
        <v>46079</v>
      </c>
      <c r="I3199" t="str">
        <v>Monitoring</v>
      </c>
      <c r="J3199" t="str">
        <v>Under active monitoring; escalate if trend worsens</v>
      </c>
      <c r="K3199" t="str">
        <v>Data Management Lead</v>
      </c>
      <c r="L3199">
        <f>IF(G3199="High",3,IF(G3199="Medium",2,1))</f>
        <v>3</v>
      </c>
    </row>
    <row r="3200">
      <c r="A3200" t="str">
        <v>R-03199</v>
      </c>
      <c r="B3200" t="str">
        <v>S-0534</v>
      </c>
      <c r="C3200" t="str">
        <v>Operational</v>
      </c>
      <c r="D3200" t="str">
        <v>Clinical coordinator role currently open, may delay start-up</v>
      </c>
      <c r="E3200" t="str">
        <v>High</v>
      </c>
      <c r="F3200" t="str">
        <v>High</v>
      </c>
      <c r="G3200" t="str">
        <f>INDEX(Risk_Matrix!$B$2:$D$4,MATCH(E3200,Risk_Matrix!$A$2:$A$4,0),MATCH(F3200,Risk_Matrix!$B$1:$D$1,0))</f>
        <v>High</v>
      </c>
      <c r="H3200" s="1">
        <v>46164</v>
      </c>
      <c r="I3200" t="str">
        <v>Open</v>
      </c>
      <c r="J3200" t="str">
        <v>Mitigation plan to be defined during site initiation visit</v>
      </c>
      <c r="K3200" t="str">
        <v>Clinical Ops Manager</v>
      </c>
      <c r="L3200">
        <f>IF(G3200="High",3,IF(G3200="Medium",2,1))</f>
        <v>3</v>
      </c>
    </row>
    <row r="3201">
      <c r="A3201" t="str">
        <v>R-03200</v>
      </c>
      <c r="B3201" t="str">
        <v>S-0534</v>
      </c>
      <c r="C3201" t="str">
        <v>Compliance</v>
      </c>
      <c r="D3201" t="str">
        <v>Minor protocol deviation noted in a prior trial at this site</v>
      </c>
      <c r="E3201" t="str">
        <v>Medium</v>
      </c>
      <c r="F3201" t="str">
        <v>Low</v>
      </c>
      <c r="G3201" t="str">
        <f>INDEX(Risk_Matrix!$B$2:$D$4,MATCH(E3201,Risk_Matrix!$A$2:$A$4,0),MATCH(F3201,Risk_Matrix!$B$1:$D$1,0))</f>
        <v>Low</v>
      </c>
      <c r="H3201" s="1">
        <v>46219</v>
      </c>
      <c r="I3201" t="str">
        <v>Open</v>
      </c>
      <c r="J3201" t="str">
        <v>Action plan pending sponsor/site review</v>
      </c>
      <c r="K3201" t="str">
        <v>Regulatory Affairs Lead</v>
      </c>
      <c r="L3201">
        <f>IF(G3201="High",3,IF(G3201="Medium",2,1))</f>
        <v>1</v>
      </c>
    </row>
    <row r="3202">
      <c r="A3202" t="str">
        <v>R-03201</v>
      </c>
      <c r="B3202" t="str">
        <v>S-0534</v>
      </c>
      <c r="C3202" t="str">
        <v>Enrollment</v>
      </c>
      <c r="D3202" t="str">
        <v>Patient travel distance may affect long-term retention</v>
      </c>
      <c r="E3202" t="str">
        <v>Low</v>
      </c>
      <c r="F3202" t="str">
        <v>High</v>
      </c>
      <c r="G3202" t="str">
        <f>INDEX(Risk_Matrix!$B$2:$D$4,MATCH(E3202,Risk_Matrix!$A$2:$A$4,0),MATCH(F3202,Risk_Matrix!$B$1:$D$1,0))</f>
        <v>Medium</v>
      </c>
      <c r="H3202" s="1">
        <v>46161</v>
      </c>
      <c r="I3202" t="str">
        <v>Open</v>
      </c>
      <c r="J3202" t="str">
        <v>Action plan pending sponsor/site review</v>
      </c>
      <c r="K3202" t="str">
        <v>Study Start-Up Specialist</v>
      </c>
      <c r="L3202">
        <f>IF(G3202="High",3,IF(G3202="Medium",2,1))</f>
        <v>2</v>
      </c>
    </row>
    <row r="3203">
      <c r="A3203" t="str">
        <v>R-03202</v>
      </c>
      <c r="B3203" t="str">
        <v>S-0534</v>
      </c>
      <c r="C3203" t="str">
        <v>Competitive</v>
      </c>
      <c r="D3203" t="str">
        <v>Overlapping investigator commitments across concurrent trials</v>
      </c>
      <c r="E3203" t="str">
        <v>Medium</v>
      </c>
      <c r="F3203" t="str">
        <v>High</v>
      </c>
      <c r="G3203" t="str">
        <f>INDEX(Risk_Matrix!$B$2:$D$4,MATCH(E3203,Risk_Matrix!$A$2:$A$4,0),MATCH(F3203,Risk_Matrix!$B$1:$D$1,0))</f>
        <v>High</v>
      </c>
      <c r="H3203" s="1">
        <v>46189</v>
      </c>
      <c r="I3203" t="str">
        <v>Open</v>
      </c>
      <c r="J3203" t="str">
        <v>Action plan pending sponsor/site review</v>
      </c>
      <c r="K3203" t="str">
        <v>Regulatory Affairs Lead</v>
      </c>
      <c r="L3203">
        <f>IF(G3203="High",3,IF(G3203="Medium",2,1))</f>
        <v>3</v>
      </c>
    </row>
    <row r="3204">
      <c r="A3204" t="str">
        <v>R-03203</v>
      </c>
      <c r="B3204" t="str">
        <v>S-0534</v>
      </c>
      <c r="C3204" t="str">
        <v>Regulatory</v>
      </c>
      <c r="D3204" t="str">
        <v>Import/customs license renewal pending for investigational product</v>
      </c>
      <c r="E3204" t="str">
        <v>Low</v>
      </c>
      <c r="F3204" t="str">
        <v>Medium</v>
      </c>
      <c r="G3204" t="str">
        <f>INDEX(Risk_Matrix!$B$2:$D$4,MATCH(E3204,Risk_Matrix!$A$2:$A$4,0),MATCH(F3204,Risk_Matrix!$B$1:$D$1,0))</f>
        <v>Low</v>
      </c>
      <c r="H3204" s="1">
        <v>46081</v>
      </c>
      <c r="I3204" t="str">
        <v>Closed</v>
      </c>
      <c r="J3204" t="str">
        <v>Resolved; no further action required</v>
      </c>
      <c r="K3204" t="str">
        <v>Regulatory Affairs Lead</v>
      </c>
      <c r="L3204">
        <f>IF(G3204="High",3,IF(G3204="Medium",2,1))</f>
        <v>1</v>
      </c>
    </row>
    <row r="3205">
      <c r="A3205" t="str">
        <v>R-03204</v>
      </c>
      <c r="B3205" t="str">
        <v>S-0534</v>
      </c>
      <c r="C3205" t="str">
        <v>Data Integrity</v>
      </c>
      <c r="D3205" t="str">
        <v>Source data verification gap flagged in a previous monitoring visit</v>
      </c>
      <c r="E3205" t="str">
        <v>Medium</v>
      </c>
      <c r="F3205" t="str">
        <v>High</v>
      </c>
      <c r="G3205" t="str">
        <f>INDEX(Risk_Matrix!$B$2:$D$4,MATCH(E3205,Risk_Matrix!$A$2:$A$4,0),MATCH(F3205,Risk_Matrix!$B$1:$D$1,0))</f>
        <v>High</v>
      </c>
      <c r="H3205" s="1">
        <v>46213</v>
      </c>
      <c r="I3205" t="str">
        <v>Monitoring</v>
      </c>
      <c r="J3205" t="str">
        <v>Tracking indicator reviewed at each monitoring visit</v>
      </c>
      <c r="K3205" t="str">
        <v>Data Management Lead</v>
      </c>
      <c r="L3205">
        <f>IF(G3205="High",3,IF(G3205="Medium",2,1))</f>
        <v>3</v>
      </c>
    </row>
    <row r="3206">
      <c r="A3206" t="str">
        <v>R-03205</v>
      </c>
      <c r="B3206" t="str">
        <v>S-0535</v>
      </c>
      <c r="C3206" t="str">
        <v>Operational</v>
      </c>
      <c r="D3206" t="str">
        <v>Backup power/generator certification not yet confirmed</v>
      </c>
      <c r="E3206" t="str">
        <v>Medium</v>
      </c>
      <c r="F3206" t="str">
        <v>Low</v>
      </c>
      <c r="G3206" t="str">
        <f>INDEX(Risk_Matrix!$B$2:$D$4,MATCH(E3206,Risk_Matrix!$A$2:$A$4,0),MATCH(F3206,Risk_Matrix!$B$1:$D$1,0))</f>
        <v>Low</v>
      </c>
      <c r="H3206" s="1">
        <v>46143</v>
      </c>
      <c r="I3206" t="str">
        <v>Mitigated</v>
      </c>
      <c r="J3206" t="str">
        <v>Corrective action implemented; monitored at next visit</v>
      </c>
      <c r="K3206" t="str">
        <v>Clinical Ops Manager</v>
      </c>
      <c r="L3206">
        <f>IF(G3206="High",3,IF(G3206="Medium",2,1))</f>
        <v>1</v>
      </c>
    </row>
    <row r="3207">
      <c r="A3207" t="str">
        <v>R-03206</v>
      </c>
      <c r="B3207" t="str">
        <v>S-0535</v>
      </c>
      <c r="C3207" t="str">
        <v>Compliance</v>
      </c>
      <c r="D3207" t="str">
        <v>Minor protocol deviation noted in a prior trial at this site</v>
      </c>
      <c r="E3207" t="str">
        <v>Low</v>
      </c>
      <c r="F3207" t="str">
        <v>Low</v>
      </c>
      <c r="G3207" t="str">
        <f>INDEX(Risk_Matrix!$B$2:$D$4,MATCH(E3207,Risk_Matrix!$A$2:$A$4,0),MATCH(F3207,Risk_Matrix!$B$1:$D$1,0))</f>
        <v>Low</v>
      </c>
      <c r="H3207" s="1">
        <v>46191</v>
      </c>
      <c r="I3207" t="str">
        <v>Open</v>
      </c>
      <c r="J3207" t="str">
        <v>Action plan pending sponsor/site review</v>
      </c>
      <c r="K3207" t="str">
        <v>Regulatory Affairs Lead</v>
      </c>
      <c r="L3207">
        <f>IF(G3207="High",3,IF(G3207="Medium",2,1))</f>
        <v>1</v>
      </c>
    </row>
    <row r="3208">
      <c r="A3208" t="str">
        <v>R-03207</v>
      </c>
      <c r="B3208" t="str">
        <v>S-0535</v>
      </c>
      <c r="C3208" t="str">
        <v>Enrollment</v>
      </c>
      <c r="D3208" t="str">
        <v>Screen failure rate above regional average in past studies</v>
      </c>
      <c r="E3208" t="str">
        <v>Medium</v>
      </c>
      <c r="F3208" t="str">
        <v>Medium</v>
      </c>
      <c r="G3208" t="str">
        <f>INDEX(Risk_Matrix!$B$2:$D$4,MATCH(E3208,Risk_Matrix!$A$2:$A$4,0),MATCH(F3208,Risk_Matrix!$B$1:$D$1,0))</f>
        <v>Medium</v>
      </c>
      <c r="H3208" s="1">
        <v>46232</v>
      </c>
      <c r="I3208" t="str">
        <v>Monitoring</v>
      </c>
      <c r="J3208" t="str">
        <v>Tracking indicator reviewed at each monitoring visit</v>
      </c>
      <c r="K3208" t="str">
        <v>Site Feasibility Lead</v>
      </c>
      <c r="L3208">
        <f>IF(G3208="High",3,IF(G3208="Medium",2,1))</f>
        <v>2</v>
      </c>
    </row>
    <row r="3209">
      <c r="A3209" t="str">
        <v>R-03208</v>
      </c>
      <c r="B3209" t="str">
        <v>S-0535</v>
      </c>
      <c r="C3209" t="str">
        <v>Competitive</v>
      </c>
      <c r="D3209" t="str">
        <v>Shared patient pool with an adjacent high-volume site</v>
      </c>
      <c r="E3209" t="str">
        <v>High</v>
      </c>
      <c r="F3209" t="str">
        <v>Low</v>
      </c>
      <c r="G3209" t="str">
        <f>INDEX(Risk_Matrix!$B$2:$D$4,MATCH(E3209,Risk_Matrix!$A$2:$A$4,0),MATCH(F3209,Risk_Matrix!$B$1:$D$1,0))</f>
        <v>Medium</v>
      </c>
      <c r="H3209" s="1">
        <v>46224</v>
      </c>
      <c r="I3209" t="str">
        <v>Open</v>
      </c>
      <c r="J3209" t="str">
        <v>Action plan pending sponsor/site review</v>
      </c>
      <c r="K3209" t="str">
        <v>Regulatory Affairs Lead</v>
      </c>
      <c r="L3209">
        <f>IF(G3209="High",3,IF(G3209="Medium",2,1))</f>
        <v>2</v>
      </c>
    </row>
    <row r="3210">
      <c r="A3210" t="str">
        <v>R-03209</v>
      </c>
      <c r="B3210" t="str">
        <v>S-0535</v>
      </c>
      <c r="C3210" t="str">
        <v>Regulatory</v>
      </c>
      <c r="D3210" t="str">
        <v>Local ethics committee review queue longer than regional average</v>
      </c>
      <c r="E3210" t="str">
        <v>High</v>
      </c>
      <c r="F3210" t="str">
        <v>High</v>
      </c>
      <c r="G3210" t="str">
        <f>INDEX(Risk_Matrix!$B$2:$D$4,MATCH(E3210,Risk_Matrix!$A$2:$A$4,0),MATCH(F3210,Risk_Matrix!$B$1:$D$1,0))</f>
        <v>High</v>
      </c>
      <c r="H3210" s="1">
        <v>46199</v>
      </c>
      <c r="I3210" t="str">
        <v>Monitoring</v>
      </c>
      <c r="J3210" t="str">
        <v>Under active monitoring; escalate if trend worsens</v>
      </c>
      <c r="K3210" t="str">
        <v>Regulatory Affairs Lead</v>
      </c>
      <c r="L3210">
        <f>IF(G3210="High",3,IF(G3210="Medium",2,1))</f>
        <v>3</v>
      </c>
    </row>
    <row r="3211">
      <c r="A3211" t="str">
        <v>R-03210</v>
      </c>
      <c r="B3211" t="str">
        <v>S-0535</v>
      </c>
      <c r="C3211" t="str">
        <v>Data Integrity</v>
      </c>
      <c r="D3211" t="str">
        <v>Source data verification gap flagged in a previous monitoring visit</v>
      </c>
      <c r="E3211" t="str">
        <v>Low</v>
      </c>
      <c r="F3211" t="str">
        <v>Low</v>
      </c>
      <c r="G3211" t="str">
        <f>INDEX(Risk_Matrix!$B$2:$D$4,MATCH(E3211,Risk_Matrix!$A$2:$A$4,0),MATCH(F3211,Risk_Matrix!$B$1:$D$1,0))</f>
        <v>Low</v>
      </c>
      <c r="H3211" s="1">
        <v>46072</v>
      </c>
      <c r="I3211" t="str">
        <v>Closed</v>
      </c>
      <c r="J3211" t="str">
        <v>Issue closed out following corrective action</v>
      </c>
      <c r="K3211" t="str">
        <v>Data Management Lead</v>
      </c>
      <c r="L3211">
        <f>IF(G3211="High",3,IF(G3211="Medium",2,1))</f>
        <v>1</v>
      </c>
    </row>
    <row r="3212">
      <c r="A3212" t="str">
        <v>R-03211</v>
      </c>
      <c r="B3212" t="str">
        <v>S-0536</v>
      </c>
      <c r="C3212" t="str">
        <v>Operational</v>
      </c>
      <c r="D3212" t="str">
        <v>Clinical coordinator role currently open, may delay start-up</v>
      </c>
      <c r="E3212" t="str">
        <v>High</v>
      </c>
      <c r="F3212" t="str">
        <v>High</v>
      </c>
      <c r="G3212" t="str">
        <f>INDEX(Risk_Matrix!$B$2:$D$4,MATCH(E3212,Risk_Matrix!$A$2:$A$4,0),MATCH(F3212,Risk_Matrix!$B$1:$D$1,0))</f>
        <v>High</v>
      </c>
      <c r="H3212" s="1">
        <v>46157</v>
      </c>
      <c r="I3212" t="str">
        <v>Open</v>
      </c>
      <c r="J3212" t="str">
        <v>Mitigation plan to be defined during site initiation visit</v>
      </c>
      <c r="K3212" t="str">
        <v>Site Feasibility Lead</v>
      </c>
      <c r="L3212">
        <f>IF(G3212="High",3,IF(G3212="Medium",2,1))</f>
        <v>3</v>
      </c>
    </row>
    <row r="3213">
      <c r="A3213" t="str">
        <v>R-03212</v>
      </c>
      <c r="B3213" t="str">
        <v>S-0536</v>
      </c>
      <c r="C3213" t="str">
        <v>Compliance</v>
      </c>
      <c r="D3213" t="str">
        <v>Informed consent documentation gap flagged in last internal audit</v>
      </c>
      <c r="E3213" t="str">
        <v>Medium</v>
      </c>
      <c r="F3213" t="str">
        <v>Medium</v>
      </c>
      <c r="G3213" t="str">
        <f>INDEX(Risk_Matrix!$B$2:$D$4,MATCH(E3213,Risk_Matrix!$A$2:$A$4,0),MATCH(F3213,Risk_Matrix!$B$1:$D$1,0))</f>
        <v>Medium</v>
      </c>
      <c r="H3213" s="1">
        <v>46229</v>
      </c>
      <c r="I3213" t="str">
        <v>Closed</v>
      </c>
      <c r="J3213" t="str">
        <v>Issue closed out following corrective action</v>
      </c>
      <c r="K3213" t="str">
        <v>Data Management Lead</v>
      </c>
      <c r="L3213">
        <f>IF(G3213="High",3,IF(G3213="Medium",2,1))</f>
        <v>2</v>
      </c>
    </row>
    <row r="3214">
      <c r="A3214" t="str">
        <v>R-03213</v>
      </c>
      <c r="B3214" t="str">
        <v>S-0536</v>
      </c>
      <c r="C3214" t="str">
        <v>Enrollment</v>
      </c>
      <c r="D3214" t="str">
        <v>Historical seasonal enrollment slowdown observed at this site</v>
      </c>
      <c r="E3214" t="str">
        <v>Medium</v>
      </c>
      <c r="F3214" t="str">
        <v>Medium</v>
      </c>
      <c r="G3214" t="str">
        <f>INDEX(Risk_Matrix!$B$2:$D$4,MATCH(E3214,Risk_Matrix!$A$2:$A$4,0),MATCH(F3214,Risk_Matrix!$B$1:$D$1,0))</f>
        <v>Medium</v>
      </c>
      <c r="H3214" s="1">
        <v>46072</v>
      </c>
      <c r="I3214" t="str">
        <v>Mitigated</v>
      </c>
      <c r="J3214" t="str">
        <v>Corrective action implemented; monitored at next visit</v>
      </c>
      <c r="K3214" t="str">
        <v>Site Feasibility Lead</v>
      </c>
      <c r="L3214">
        <f>IF(G3214="High",3,IF(G3214="Medium",2,1))</f>
        <v>2</v>
      </c>
    </row>
    <row r="3215">
      <c r="A3215" t="str">
        <v>R-03214</v>
      </c>
      <c r="B3215" t="str">
        <v>S-0536</v>
      </c>
      <c r="C3215" t="str">
        <v>Competitive</v>
      </c>
      <c r="D3215" t="str">
        <v>One or more competing trials recruiting the same indication nearby</v>
      </c>
      <c r="E3215" t="str">
        <v>High</v>
      </c>
      <c r="F3215" t="str">
        <v>Medium</v>
      </c>
      <c r="G3215" t="str">
        <f>INDEX(Risk_Matrix!$B$2:$D$4,MATCH(E3215,Risk_Matrix!$A$2:$A$4,0),MATCH(F3215,Risk_Matrix!$B$1:$D$1,0))</f>
        <v>High</v>
      </c>
      <c r="H3215" s="1">
        <v>46075</v>
      </c>
      <c r="I3215" t="str">
        <v>Monitoring</v>
      </c>
      <c r="J3215" t="str">
        <v>Under active monitoring; escalate if trend worsens</v>
      </c>
      <c r="K3215" t="str">
        <v>Regulatory Affairs Lead</v>
      </c>
      <c r="L3215">
        <f>IF(G3215="High",3,IF(G3215="Medium",2,1))</f>
        <v>3</v>
      </c>
    </row>
    <row r="3216">
      <c r="A3216" t="str">
        <v>R-03215</v>
      </c>
      <c r="B3216" t="str">
        <v>S-0536</v>
      </c>
      <c r="C3216" t="str">
        <v>Regulatory</v>
      </c>
      <c r="D3216" t="str">
        <v>Local ethics committee review queue longer than regional average</v>
      </c>
      <c r="E3216" t="str">
        <v>High</v>
      </c>
      <c r="F3216" t="str">
        <v>Medium</v>
      </c>
      <c r="G3216" t="str">
        <f>INDEX(Risk_Matrix!$B$2:$D$4,MATCH(E3216,Risk_Matrix!$A$2:$A$4,0),MATCH(F3216,Risk_Matrix!$B$1:$D$1,0))</f>
        <v>High</v>
      </c>
      <c r="H3216" s="1">
        <v>46224</v>
      </c>
      <c r="I3216" t="str">
        <v>Open</v>
      </c>
      <c r="J3216" t="str">
        <v>Action plan pending sponsor/site review</v>
      </c>
      <c r="K3216" t="str">
        <v>Study Start-Up Specialist</v>
      </c>
      <c r="L3216">
        <f>IF(G3216="High",3,IF(G3216="Medium",2,1))</f>
        <v>3</v>
      </c>
    </row>
    <row r="3217">
      <c r="A3217" t="str">
        <v>R-03216</v>
      </c>
      <c r="B3217" t="str">
        <v>S-0536</v>
      </c>
      <c r="C3217" t="str">
        <v>Data Integrity</v>
      </c>
      <c r="D3217" t="str">
        <v>EDC query resolution time above sponsor benchmark historically</v>
      </c>
      <c r="E3217" t="str">
        <v>Medium</v>
      </c>
      <c r="F3217" t="str">
        <v>Low</v>
      </c>
      <c r="G3217" t="str">
        <f>INDEX(Risk_Matrix!$B$2:$D$4,MATCH(E3217,Risk_Matrix!$A$2:$A$4,0),MATCH(F3217,Risk_Matrix!$B$1:$D$1,0))</f>
        <v>Low</v>
      </c>
      <c r="H3217" s="1">
        <v>46139</v>
      </c>
      <c r="I3217" t="str">
        <v>Mitigated</v>
      </c>
      <c r="J3217" t="str">
        <v>Corrective action implemented; monitored at next visit</v>
      </c>
      <c r="K3217" t="str">
        <v>Data Management Lead</v>
      </c>
      <c r="L3217">
        <f>IF(G3217="High",3,IF(G3217="Medium",2,1))</f>
        <v>1</v>
      </c>
    </row>
    <row r="3218">
      <c r="A3218" t="str">
        <v>R-03217</v>
      </c>
      <c r="B3218" t="str">
        <v>S-0537</v>
      </c>
      <c r="C3218" t="str">
        <v>Operational</v>
      </c>
      <c r="D3218" t="str">
        <v>Clinical coordinator role currently open, may delay start-up</v>
      </c>
      <c r="E3218" t="str">
        <v>Low</v>
      </c>
      <c r="F3218" t="str">
        <v>Low</v>
      </c>
      <c r="G3218" t="str">
        <f>INDEX(Risk_Matrix!$B$2:$D$4,MATCH(E3218,Risk_Matrix!$A$2:$A$4,0),MATCH(F3218,Risk_Matrix!$B$1:$D$1,0))</f>
        <v>Low</v>
      </c>
      <c r="H3218" s="1">
        <v>46190</v>
      </c>
      <c r="I3218" t="str">
        <v>Closed</v>
      </c>
      <c r="J3218" t="str">
        <v>Resolved; no further action required</v>
      </c>
      <c r="K3218" t="str">
        <v>Site Feasibility Lead</v>
      </c>
      <c r="L3218">
        <f>IF(G3218="High",3,IF(G3218="Medium",2,1))</f>
        <v>1</v>
      </c>
    </row>
    <row r="3219">
      <c r="A3219" t="str">
        <v>R-03218</v>
      </c>
      <c r="B3219" t="str">
        <v>S-0537</v>
      </c>
      <c r="C3219" t="str">
        <v>Compliance</v>
      </c>
      <c r="D3219" t="str">
        <v>Prior regulatory inspection finding not yet fully closed out</v>
      </c>
      <c r="E3219" t="str">
        <v>Low</v>
      </c>
      <c r="F3219" t="str">
        <v>Low</v>
      </c>
      <c r="G3219" t="str">
        <f>INDEX(Risk_Matrix!$B$2:$D$4,MATCH(E3219,Risk_Matrix!$A$2:$A$4,0),MATCH(F3219,Risk_Matrix!$B$1:$D$1,0))</f>
        <v>Low</v>
      </c>
      <c r="H3219" s="1">
        <v>46161</v>
      </c>
      <c r="I3219" t="str">
        <v>Monitoring</v>
      </c>
      <c r="J3219" t="str">
        <v>Tracking indicator reviewed at each monitoring visit</v>
      </c>
      <c r="K3219" t="str">
        <v>Data Management Lead</v>
      </c>
      <c r="L3219">
        <f>IF(G3219="High",3,IF(G3219="Medium",2,1))</f>
        <v>1</v>
      </c>
    </row>
    <row r="3220">
      <c r="A3220" t="str">
        <v>R-03219</v>
      </c>
      <c r="B3220" t="str">
        <v>S-0537</v>
      </c>
      <c r="C3220" t="str">
        <v>Enrollment</v>
      </c>
      <c r="D3220" t="str">
        <v>Screen failure rate above regional average in past studies</v>
      </c>
      <c r="E3220" t="str">
        <v>Low</v>
      </c>
      <c r="F3220" t="str">
        <v>Low</v>
      </c>
      <c r="G3220" t="str">
        <f>INDEX(Risk_Matrix!$B$2:$D$4,MATCH(E3220,Risk_Matrix!$A$2:$A$4,0),MATCH(F3220,Risk_Matrix!$B$1:$D$1,0))</f>
        <v>Low</v>
      </c>
      <c r="H3220" s="1">
        <v>46214</v>
      </c>
      <c r="I3220" t="str">
        <v>Mitigated</v>
      </c>
      <c r="J3220" t="str">
        <v>Corrective action implemented; monitored at next visit</v>
      </c>
      <c r="K3220" t="str">
        <v>Site Feasibility Lead</v>
      </c>
      <c r="L3220">
        <f>IF(G3220="High",3,IF(G3220="Medium",2,1))</f>
        <v>1</v>
      </c>
    </row>
    <row r="3221">
      <c r="A3221" t="str">
        <v>R-03220</v>
      </c>
      <c r="B3221" t="str">
        <v>S-0537</v>
      </c>
      <c r="C3221" t="str">
        <v>Competitive</v>
      </c>
      <c r="D3221" t="str">
        <v>One or more competing trials recruiting the same indication nearby</v>
      </c>
      <c r="E3221" t="str">
        <v>High</v>
      </c>
      <c r="F3221" t="str">
        <v>High</v>
      </c>
      <c r="G3221" t="str">
        <f>INDEX(Risk_Matrix!$B$2:$D$4,MATCH(E3221,Risk_Matrix!$A$2:$A$4,0),MATCH(F3221,Risk_Matrix!$B$1:$D$1,0))</f>
        <v>High</v>
      </c>
      <c r="H3221" s="1">
        <v>46192</v>
      </c>
      <c r="I3221" t="str">
        <v>Open</v>
      </c>
      <c r="J3221" t="str">
        <v>Mitigation plan to be defined during site initiation visit</v>
      </c>
      <c r="K3221" t="str">
        <v>Regulatory Affairs Lead</v>
      </c>
      <c r="L3221">
        <f>IF(G3221="High",3,IF(G3221="Medium",2,1))</f>
        <v>3</v>
      </c>
    </row>
    <row r="3222">
      <c r="A3222" t="str">
        <v>R-03221</v>
      </c>
      <c r="B3222" t="str">
        <v>S-0537</v>
      </c>
      <c r="C3222" t="str">
        <v>Regulatory</v>
      </c>
      <c r="D3222" t="str">
        <v>Local ethics committee review queue longer than regional average</v>
      </c>
      <c r="E3222" t="str">
        <v>Low</v>
      </c>
      <c r="F3222" t="str">
        <v>Low</v>
      </c>
      <c r="G3222" t="str">
        <f>INDEX(Risk_Matrix!$B$2:$D$4,MATCH(E3222,Risk_Matrix!$A$2:$A$4,0),MATCH(F3222,Risk_Matrix!$B$1:$D$1,0))</f>
        <v>Low</v>
      </c>
      <c r="H3222" s="1">
        <v>46081</v>
      </c>
      <c r="I3222" t="str">
        <v>Monitoring</v>
      </c>
      <c r="J3222" t="str">
        <v>Tracking indicator reviewed at each monitoring visit</v>
      </c>
      <c r="K3222" t="str">
        <v>Regulatory Affairs Lead</v>
      </c>
      <c r="L3222">
        <f>IF(G3222="High",3,IF(G3222="Medium",2,1))</f>
        <v>1</v>
      </c>
    </row>
    <row r="3223">
      <c r="A3223" t="str">
        <v>R-03222</v>
      </c>
      <c r="B3223" t="str">
        <v>S-0537</v>
      </c>
      <c r="C3223" t="str">
        <v>Data Integrity</v>
      </c>
      <c r="D3223" t="str">
        <v>Site is new to the sponsor's EDC platform, limited track record</v>
      </c>
      <c r="E3223" t="str">
        <v>Low</v>
      </c>
      <c r="F3223" t="str">
        <v>Medium</v>
      </c>
      <c r="G3223" t="str">
        <f>INDEX(Risk_Matrix!$B$2:$D$4,MATCH(E3223,Risk_Matrix!$A$2:$A$4,0),MATCH(F3223,Risk_Matrix!$B$1:$D$1,0))</f>
        <v>Low</v>
      </c>
      <c r="H3223" s="1">
        <v>46094</v>
      </c>
      <c r="I3223" t="str">
        <v>Mitigated</v>
      </c>
      <c r="J3223" t="str">
        <v>Mitigation actions completed; residual risk accepted</v>
      </c>
      <c r="K3223" t="str">
        <v>Data Management Lead</v>
      </c>
      <c r="L3223">
        <f>IF(G3223="High",3,IF(G3223="Medium",2,1))</f>
        <v>1</v>
      </c>
    </row>
    <row r="3224">
      <c r="A3224" t="str">
        <v>R-03223</v>
      </c>
      <c r="B3224" t="str">
        <v>S-0538</v>
      </c>
      <c r="C3224" t="str">
        <v>Operational</v>
      </c>
      <c r="D3224" t="str">
        <v>Nursing staff ratio below recommended threshold for trial volume</v>
      </c>
      <c r="E3224" t="str">
        <v>Low</v>
      </c>
      <c r="F3224" t="str">
        <v>Medium</v>
      </c>
      <c r="G3224" t="str">
        <f>INDEX(Risk_Matrix!$B$2:$D$4,MATCH(E3224,Risk_Matrix!$A$2:$A$4,0),MATCH(F3224,Risk_Matrix!$B$1:$D$1,0))</f>
        <v>Low</v>
      </c>
      <c r="H3224" s="1">
        <v>46181</v>
      </c>
      <c r="I3224" t="str">
        <v>Monitoring</v>
      </c>
      <c r="J3224" t="str">
        <v>Tracking indicator reviewed at each monitoring visit</v>
      </c>
      <c r="K3224" t="str">
        <v>Site Feasibility Lead</v>
      </c>
      <c r="L3224">
        <f>IF(G3224="High",3,IF(G3224="Medium",2,1))</f>
        <v>1</v>
      </c>
    </row>
    <row r="3225">
      <c r="A3225" t="str">
        <v>R-03224</v>
      </c>
      <c r="B3225" t="str">
        <v>S-0538</v>
      </c>
      <c r="C3225" t="str">
        <v>Compliance</v>
      </c>
      <c r="D3225" t="str">
        <v>Prior regulatory inspection finding not yet fully closed out</v>
      </c>
      <c r="E3225" t="str">
        <v>Medium</v>
      </c>
      <c r="F3225" t="str">
        <v>High</v>
      </c>
      <c r="G3225" t="str">
        <f>INDEX(Risk_Matrix!$B$2:$D$4,MATCH(E3225,Risk_Matrix!$A$2:$A$4,0),MATCH(F3225,Risk_Matrix!$B$1:$D$1,0))</f>
        <v>High</v>
      </c>
      <c r="H3225" s="1">
        <v>46156</v>
      </c>
      <c r="I3225" t="str">
        <v>Open</v>
      </c>
      <c r="J3225" t="str">
        <v>Action plan pending sponsor/site review</v>
      </c>
      <c r="K3225" t="str">
        <v>Data Management Lead</v>
      </c>
      <c r="L3225">
        <f>IF(G3225="High",3,IF(G3225="Medium",2,1))</f>
        <v>3</v>
      </c>
    </row>
    <row r="3226">
      <c r="A3226" t="str">
        <v>R-03225</v>
      </c>
      <c r="B3226" t="str">
        <v>S-0538</v>
      </c>
      <c r="C3226" t="str">
        <v>Enrollment</v>
      </c>
      <c r="D3226" t="str">
        <v>Screen failure rate above regional average in past studies</v>
      </c>
      <c r="E3226" t="str">
        <v>Low</v>
      </c>
      <c r="F3226" t="str">
        <v>Medium</v>
      </c>
      <c r="G3226" t="str">
        <f>INDEX(Risk_Matrix!$B$2:$D$4,MATCH(E3226,Risk_Matrix!$A$2:$A$4,0),MATCH(F3226,Risk_Matrix!$B$1:$D$1,0))</f>
        <v>Low</v>
      </c>
      <c r="H3226" s="1">
        <v>46127</v>
      </c>
      <c r="I3226" t="str">
        <v>Closed</v>
      </c>
      <c r="J3226" t="str">
        <v>Issue closed out following corrective action</v>
      </c>
      <c r="K3226" t="str">
        <v>Study Start-Up Specialist</v>
      </c>
      <c r="L3226">
        <f>IF(G3226="High",3,IF(G3226="Medium",2,1))</f>
        <v>1</v>
      </c>
    </row>
    <row r="3227">
      <c r="A3227" t="str">
        <v>R-03226</v>
      </c>
      <c r="B3227" t="str">
        <v>S-0538</v>
      </c>
      <c r="C3227" t="str">
        <v>Competitive</v>
      </c>
      <c r="D3227" t="str">
        <v>Overlapping investigator commitments across concurrent trials</v>
      </c>
      <c r="E3227" t="str">
        <v>Low</v>
      </c>
      <c r="F3227" t="str">
        <v>Low</v>
      </c>
      <c r="G3227" t="str">
        <f>INDEX(Risk_Matrix!$B$2:$D$4,MATCH(E3227,Risk_Matrix!$A$2:$A$4,0),MATCH(F3227,Risk_Matrix!$B$1:$D$1,0))</f>
        <v>Low</v>
      </c>
      <c r="H3227" s="1">
        <v>46056</v>
      </c>
      <c r="I3227" t="str">
        <v>Monitoring</v>
      </c>
      <c r="J3227" t="str">
        <v>Tracking indicator reviewed at each monitoring visit</v>
      </c>
      <c r="K3227" t="str">
        <v>Clinical Ops Manager</v>
      </c>
      <c r="L3227">
        <f>IF(G3227="High",3,IF(G3227="Medium",2,1))</f>
        <v>1</v>
      </c>
    </row>
    <row r="3228">
      <c r="A3228" t="str">
        <v>R-03227</v>
      </c>
      <c r="B3228" t="str">
        <v>S-0538</v>
      </c>
      <c r="C3228" t="str">
        <v>Regulatory</v>
      </c>
      <c r="D3228" t="str">
        <v>Recent local regulatory policy change may affect approval timeline</v>
      </c>
      <c r="E3228" t="str">
        <v>Medium</v>
      </c>
      <c r="F3228" t="str">
        <v>Medium</v>
      </c>
      <c r="G3228" t="str">
        <f>INDEX(Risk_Matrix!$B$2:$D$4,MATCH(E3228,Risk_Matrix!$A$2:$A$4,0),MATCH(F3228,Risk_Matrix!$B$1:$D$1,0))</f>
        <v>Medium</v>
      </c>
      <c r="H3228" s="1">
        <v>46218</v>
      </c>
      <c r="I3228" t="str">
        <v>Monitoring</v>
      </c>
      <c r="J3228" t="str">
        <v>Under active monitoring; escalate if trend worsens</v>
      </c>
      <c r="K3228" t="str">
        <v>Regulatory Affairs Lead</v>
      </c>
      <c r="L3228">
        <f>IF(G3228="High",3,IF(G3228="Medium",2,1))</f>
        <v>2</v>
      </c>
    </row>
    <row r="3229">
      <c r="A3229" t="str">
        <v>R-03228</v>
      </c>
      <c r="B3229" t="str">
        <v>S-0538</v>
      </c>
      <c r="C3229" t="str">
        <v>Data Integrity</v>
      </c>
      <c r="D3229" t="str">
        <v>EDC query resolution time above sponsor benchmark historically</v>
      </c>
      <c r="E3229" t="str">
        <v>High</v>
      </c>
      <c r="F3229" t="str">
        <v>High</v>
      </c>
      <c r="G3229" t="str">
        <f>INDEX(Risk_Matrix!$B$2:$D$4,MATCH(E3229,Risk_Matrix!$A$2:$A$4,0),MATCH(F3229,Risk_Matrix!$B$1:$D$1,0))</f>
        <v>High</v>
      </c>
      <c r="H3229" s="1">
        <v>46060</v>
      </c>
      <c r="I3229" t="str">
        <v>Mitigated</v>
      </c>
      <c r="J3229" t="str">
        <v>Mitigation actions completed; residual risk accepted</v>
      </c>
      <c r="K3229" t="str">
        <v>Data Management Lead</v>
      </c>
      <c r="L3229">
        <f>IF(G3229="High",3,IF(G3229="Medium",2,1))</f>
        <v>3</v>
      </c>
    </row>
    <row r="3230">
      <c r="A3230" t="str">
        <v>R-03229</v>
      </c>
      <c r="B3230" t="str">
        <v>S-0539</v>
      </c>
      <c r="C3230" t="str">
        <v>Operational</v>
      </c>
      <c r="D3230" t="str">
        <v>Nursing staff ratio below recommended threshold for trial volume</v>
      </c>
      <c r="E3230" t="str">
        <v>Low</v>
      </c>
      <c r="F3230" t="str">
        <v>Medium</v>
      </c>
      <c r="G3230" t="str">
        <f>INDEX(Risk_Matrix!$B$2:$D$4,MATCH(E3230,Risk_Matrix!$A$2:$A$4,0),MATCH(F3230,Risk_Matrix!$B$1:$D$1,0))</f>
        <v>Low</v>
      </c>
      <c r="H3230" s="1">
        <v>46153</v>
      </c>
      <c r="I3230" t="str">
        <v>Mitigated</v>
      </c>
      <c r="J3230" t="str">
        <v>Mitigation actions completed; residual risk accepted</v>
      </c>
      <c r="K3230" t="str">
        <v>Clinical Ops Manager</v>
      </c>
      <c r="L3230">
        <f>IF(G3230="High",3,IF(G3230="Medium",2,1))</f>
        <v>1</v>
      </c>
    </row>
    <row r="3231">
      <c r="A3231" t="str">
        <v>R-03230</v>
      </c>
      <c r="B3231" t="str">
        <v>S-0539</v>
      </c>
      <c r="C3231" t="str">
        <v>Compliance</v>
      </c>
      <c r="D3231" t="str">
        <v>Informed consent documentation gap flagged in last internal audit</v>
      </c>
      <c r="E3231" t="str">
        <v>High</v>
      </c>
      <c r="F3231" t="str">
        <v>Medium</v>
      </c>
      <c r="G3231" t="str">
        <f>INDEX(Risk_Matrix!$B$2:$D$4,MATCH(E3231,Risk_Matrix!$A$2:$A$4,0),MATCH(F3231,Risk_Matrix!$B$1:$D$1,0))</f>
        <v>High</v>
      </c>
      <c r="H3231" s="1">
        <v>46163</v>
      </c>
      <c r="I3231" t="str">
        <v>Open</v>
      </c>
      <c r="J3231" t="str">
        <v>Mitigation plan to be defined during site initiation visit</v>
      </c>
      <c r="K3231" t="str">
        <v>Data Management Lead</v>
      </c>
      <c r="L3231">
        <f>IF(G3231="High",3,IF(G3231="Medium",2,1))</f>
        <v>3</v>
      </c>
    </row>
    <row r="3232">
      <c r="A3232" t="str">
        <v>R-03231</v>
      </c>
      <c r="B3232" t="str">
        <v>S-0539</v>
      </c>
      <c r="C3232" t="str">
        <v>Enrollment</v>
      </c>
      <c r="D3232" t="str">
        <v>Historical seasonal enrollment slowdown observed at this site</v>
      </c>
      <c r="E3232" t="str">
        <v>Low</v>
      </c>
      <c r="F3232" t="str">
        <v>Medium</v>
      </c>
      <c r="G3232" t="str">
        <f>INDEX(Risk_Matrix!$B$2:$D$4,MATCH(E3232,Risk_Matrix!$A$2:$A$4,0),MATCH(F3232,Risk_Matrix!$B$1:$D$1,0))</f>
        <v>Low</v>
      </c>
      <c r="H3232" s="1">
        <v>46147</v>
      </c>
      <c r="I3232" t="str">
        <v>Mitigated</v>
      </c>
      <c r="J3232" t="str">
        <v>Corrective action implemented; monitored at next visit</v>
      </c>
      <c r="K3232" t="str">
        <v>Study Start-Up Specialist</v>
      </c>
      <c r="L3232">
        <f>IF(G3232="High",3,IF(G3232="Medium",2,1))</f>
        <v>1</v>
      </c>
    </row>
    <row r="3233">
      <c r="A3233" t="str">
        <v>R-03232</v>
      </c>
      <c r="B3233" t="str">
        <v>S-0539</v>
      </c>
      <c r="C3233" t="str">
        <v>Competitive</v>
      </c>
      <c r="D3233" t="str">
        <v>One or more competing trials recruiting the same indication nearby</v>
      </c>
      <c r="E3233" t="str">
        <v>Low</v>
      </c>
      <c r="F3233" t="str">
        <v>Medium</v>
      </c>
      <c r="G3233" t="str">
        <f>INDEX(Risk_Matrix!$B$2:$D$4,MATCH(E3233,Risk_Matrix!$A$2:$A$4,0),MATCH(F3233,Risk_Matrix!$B$1:$D$1,0))</f>
        <v>Low</v>
      </c>
      <c r="H3233" s="1">
        <v>46208</v>
      </c>
      <c r="I3233" t="str">
        <v>Closed</v>
      </c>
      <c r="J3233" t="str">
        <v>Resolved; no further action required</v>
      </c>
      <c r="K3233" t="str">
        <v>Clinical Ops Manager</v>
      </c>
      <c r="L3233">
        <f>IF(G3233="High",3,IF(G3233="Medium",2,1))</f>
        <v>1</v>
      </c>
    </row>
    <row r="3234">
      <c r="A3234" t="str">
        <v>R-03233</v>
      </c>
      <c r="B3234" t="str">
        <v>S-0539</v>
      </c>
      <c r="C3234" t="str">
        <v>Regulatory</v>
      </c>
      <c r="D3234" t="str">
        <v>Local ethics committee review queue longer than regional average</v>
      </c>
      <c r="E3234" t="str">
        <v>Medium</v>
      </c>
      <c r="F3234" t="str">
        <v>Medium</v>
      </c>
      <c r="G3234" t="str">
        <f>INDEX(Risk_Matrix!$B$2:$D$4,MATCH(E3234,Risk_Matrix!$A$2:$A$4,0),MATCH(F3234,Risk_Matrix!$B$1:$D$1,0))</f>
        <v>Medium</v>
      </c>
      <c r="H3234" s="1">
        <v>46139</v>
      </c>
      <c r="I3234" t="str">
        <v>Mitigated</v>
      </c>
      <c r="J3234" t="str">
        <v>Mitigation actions completed; residual risk accepted</v>
      </c>
      <c r="K3234" t="str">
        <v>Regulatory Affairs Lead</v>
      </c>
      <c r="L3234">
        <f>IF(G3234="High",3,IF(G3234="Medium",2,1))</f>
        <v>2</v>
      </c>
    </row>
    <row r="3235">
      <c r="A3235" t="str">
        <v>R-03234</v>
      </c>
      <c r="B3235" t="str">
        <v>S-0539</v>
      </c>
      <c r="C3235" t="str">
        <v>Data Integrity</v>
      </c>
      <c r="D3235" t="str">
        <v>Site is new to the sponsor's EDC platform, limited track record</v>
      </c>
      <c r="E3235" t="str">
        <v>Medium</v>
      </c>
      <c r="F3235" t="str">
        <v>Medium</v>
      </c>
      <c r="G3235" t="str">
        <f>INDEX(Risk_Matrix!$B$2:$D$4,MATCH(E3235,Risk_Matrix!$A$2:$A$4,0),MATCH(F3235,Risk_Matrix!$B$1:$D$1,0))</f>
        <v>Medium</v>
      </c>
      <c r="H3235" s="1">
        <v>46182</v>
      </c>
      <c r="I3235" t="str">
        <v>Mitigated</v>
      </c>
      <c r="J3235" t="str">
        <v>Mitigation actions completed; residual risk accepted</v>
      </c>
      <c r="K3235" t="str">
        <v>Data Management Lead</v>
      </c>
      <c r="L3235">
        <f>IF(G3235="High",3,IF(G3235="Medium",2,1))</f>
        <v>2</v>
      </c>
    </row>
    <row r="3236">
      <c r="A3236" t="str">
        <v>R-03235</v>
      </c>
      <c r="B3236" t="str">
        <v>S-0540</v>
      </c>
      <c r="C3236" t="str">
        <v>Operational</v>
      </c>
      <c r="D3236" t="str">
        <v>Clinical coordinator role currently open, may delay start-up</v>
      </c>
      <c r="E3236" t="str">
        <v>High</v>
      </c>
      <c r="F3236" t="str">
        <v>High</v>
      </c>
      <c r="G3236" t="str">
        <f>INDEX(Risk_Matrix!$B$2:$D$4,MATCH(E3236,Risk_Matrix!$A$2:$A$4,0),MATCH(F3236,Risk_Matrix!$B$1:$D$1,0))</f>
        <v>High</v>
      </c>
      <c r="H3236" s="1">
        <v>46164</v>
      </c>
      <c r="I3236" t="str">
        <v>Open</v>
      </c>
      <c r="J3236" t="str">
        <v>Action plan pending sponsor/site review</v>
      </c>
      <c r="K3236" t="str">
        <v>Clinical Ops Manager</v>
      </c>
      <c r="L3236">
        <f>IF(G3236="High",3,IF(G3236="Medium",2,1))</f>
        <v>3</v>
      </c>
    </row>
    <row r="3237">
      <c r="A3237" t="str">
        <v>R-03236</v>
      </c>
      <c r="B3237" t="str">
        <v>S-0540</v>
      </c>
      <c r="C3237" t="str">
        <v>Compliance</v>
      </c>
      <c r="D3237" t="str">
        <v>Prior regulatory inspection finding not yet fully closed out</v>
      </c>
      <c r="E3237" t="str">
        <v>High</v>
      </c>
      <c r="F3237" t="str">
        <v>Medium</v>
      </c>
      <c r="G3237" t="str">
        <f>INDEX(Risk_Matrix!$B$2:$D$4,MATCH(E3237,Risk_Matrix!$A$2:$A$4,0),MATCH(F3237,Risk_Matrix!$B$1:$D$1,0))</f>
        <v>High</v>
      </c>
      <c r="H3237" s="1">
        <v>46140</v>
      </c>
      <c r="I3237" t="str">
        <v>Monitoring</v>
      </c>
      <c r="J3237" t="str">
        <v>Under active monitoring; escalate if trend worsens</v>
      </c>
      <c r="K3237" t="str">
        <v>Regulatory Affairs Lead</v>
      </c>
      <c r="L3237">
        <f>IF(G3237="High",3,IF(G3237="Medium",2,1))</f>
        <v>3</v>
      </c>
    </row>
    <row r="3238">
      <c r="A3238" t="str">
        <v>R-03237</v>
      </c>
      <c r="B3238" t="str">
        <v>S-0540</v>
      </c>
      <c r="C3238" t="str">
        <v>Enrollment</v>
      </c>
      <c r="D3238" t="str">
        <v>Patient travel distance may affect long-term retention</v>
      </c>
      <c r="E3238" t="str">
        <v>Low</v>
      </c>
      <c r="F3238" t="str">
        <v>Low</v>
      </c>
      <c r="G3238" t="str">
        <f>INDEX(Risk_Matrix!$B$2:$D$4,MATCH(E3238,Risk_Matrix!$A$2:$A$4,0),MATCH(F3238,Risk_Matrix!$B$1:$D$1,0))</f>
        <v>Low</v>
      </c>
      <c r="H3238" s="1">
        <v>46092</v>
      </c>
      <c r="I3238" t="str">
        <v>Monitoring</v>
      </c>
      <c r="J3238" t="str">
        <v>Under active monitoring; escalate if trend worsens</v>
      </c>
      <c r="K3238" t="str">
        <v>Site Feasibility Lead</v>
      </c>
      <c r="L3238">
        <f>IF(G3238="High",3,IF(G3238="Medium",2,1))</f>
        <v>1</v>
      </c>
    </row>
    <row r="3239">
      <c r="A3239" t="str">
        <v>R-03238</v>
      </c>
      <c r="B3239" t="str">
        <v>S-0540</v>
      </c>
      <c r="C3239" t="str">
        <v>Competitive</v>
      </c>
      <c r="D3239" t="str">
        <v>One or more competing trials recruiting the same indication nearby</v>
      </c>
      <c r="E3239" t="str">
        <v>Low</v>
      </c>
      <c r="F3239" t="str">
        <v>Medium</v>
      </c>
      <c r="G3239" t="str">
        <f>INDEX(Risk_Matrix!$B$2:$D$4,MATCH(E3239,Risk_Matrix!$A$2:$A$4,0),MATCH(F3239,Risk_Matrix!$B$1:$D$1,0))</f>
        <v>Low</v>
      </c>
      <c r="H3239" s="1">
        <v>46064</v>
      </c>
      <c r="I3239" t="str">
        <v>Monitoring</v>
      </c>
      <c r="J3239" t="str">
        <v>Under active monitoring; escalate if trend worsens</v>
      </c>
      <c r="K3239" t="str">
        <v>Regulatory Affairs Lead</v>
      </c>
      <c r="L3239">
        <f>IF(G3239="High",3,IF(G3239="Medium",2,1))</f>
        <v>1</v>
      </c>
    </row>
    <row r="3240">
      <c r="A3240" t="str">
        <v>R-03239</v>
      </c>
      <c r="B3240" t="str">
        <v>S-0540</v>
      </c>
      <c r="C3240" t="str">
        <v>Regulatory</v>
      </c>
      <c r="D3240" t="str">
        <v>Import/customs license renewal pending for investigational product</v>
      </c>
      <c r="E3240" t="str">
        <v>Low</v>
      </c>
      <c r="F3240" t="str">
        <v>Low</v>
      </c>
      <c r="G3240" t="str">
        <f>INDEX(Risk_Matrix!$B$2:$D$4,MATCH(E3240,Risk_Matrix!$A$2:$A$4,0),MATCH(F3240,Risk_Matrix!$B$1:$D$1,0))</f>
        <v>Low</v>
      </c>
      <c r="H3240" s="1">
        <v>46166</v>
      </c>
      <c r="I3240" t="str">
        <v>Monitoring</v>
      </c>
      <c r="J3240" t="str">
        <v>Under active monitoring; escalate if trend worsens</v>
      </c>
      <c r="K3240" t="str">
        <v>Regulatory Affairs Lead</v>
      </c>
      <c r="L3240">
        <f>IF(G3240="High",3,IF(G3240="Medium",2,1))</f>
        <v>1</v>
      </c>
    </row>
    <row r="3241">
      <c r="A3241" t="str">
        <v>R-03240</v>
      </c>
      <c r="B3241" t="str">
        <v>S-0540</v>
      </c>
      <c r="C3241" t="str">
        <v>Data Integrity</v>
      </c>
      <c r="D3241" t="str">
        <v>Source data verification gap flagged in a previous monitoring visit</v>
      </c>
      <c r="E3241" t="str">
        <v>High</v>
      </c>
      <c r="F3241" t="str">
        <v>High</v>
      </c>
      <c r="G3241" t="str">
        <f>INDEX(Risk_Matrix!$B$2:$D$4,MATCH(E3241,Risk_Matrix!$A$2:$A$4,0),MATCH(F3241,Risk_Matrix!$B$1:$D$1,0))</f>
        <v>High</v>
      </c>
      <c r="H3241" s="1">
        <v>46178</v>
      </c>
      <c r="I3241" t="str">
        <v>Mitigated</v>
      </c>
      <c r="J3241" t="str">
        <v>Corrective action implemented; monitored at next visit</v>
      </c>
      <c r="K3241" t="str">
        <v>Data Management Lead</v>
      </c>
      <c r="L3241">
        <f>IF(G3241="High",3,IF(G3241="Medium",2,1))</f>
        <v>3</v>
      </c>
    </row>
    <row r="3242">
      <c r="A3242" t="str">
        <v>R-03241</v>
      </c>
      <c r="B3242" t="str">
        <v>S-0541</v>
      </c>
      <c r="C3242" t="str">
        <v>Operational</v>
      </c>
      <c r="D3242" t="str">
        <v>Clinical coordinator role currently open, may delay start-up</v>
      </c>
      <c r="E3242" t="str">
        <v>Medium</v>
      </c>
      <c r="F3242" t="str">
        <v>Medium</v>
      </c>
      <c r="G3242" t="str">
        <f>INDEX(Risk_Matrix!$B$2:$D$4,MATCH(E3242,Risk_Matrix!$A$2:$A$4,0),MATCH(F3242,Risk_Matrix!$B$1:$D$1,0))</f>
        <v>Medium</v>
      </c>
      <c r="H3242" s="1">
        <v>46176</v>
      </c>
      <c r="I3242" t="str">
        <v>Closed</v>
      </c>
      <c r="J3242" t="str">
        <v>Issue closed out following corrective action</v>
      </c>
      <c r="K3242" t="str">
        <v>Site Feasibility Lead</v>
      </c>
      <c r="L3242">
        <f>IF(G3242="High",3,IF(G3242="Medium",2,1))</f>
        <v>2</v>
      </c>
    </row>
    <row r="3243">
      <c r="A3243" t="str">
        <v>R-03242</v>
      </c>
      <c r="B3243" t="str">
        <v>S-0541</v>
      </c>
      <c r="C3243" t="str">
        <v>Compliance</v>
      </c>
      <c r="D3243" t="str">
        <v>Prior regulatory inspection finding not yet fully closed out</v>
      </c>
      <c r="E3243" t="str">
        <v>Low</v>
      </c>
      <c r="F3243" t="str">
        <v>Medium</v>
      </c>
      <c r="G3243" t="str">
        <f>INDEX(Risk_Matrix!$B$2:$D$4,MATCH(E3243,Risk_Matrix!$A$2:$A$4,0),MATCH(F3243,Risk_Matrix!$B$1:$D$1,0))</f>
        <v>Low</v>
      </c>
      <c r="H3243" s="1">
        <v>46201</v>
      </c>
      <c r="I3243" t="str">
        <v>Monitoring</v>
      </c>
      <c r="J3243" t="str">
        <v>Under active monitoring; escalate if trend worsens</v>
      </c>
      <c r="K3243" t="str">
        <v>Regulatory Affairs Lead</v>
      </c>
      <c r="L3243">
        <f>IF(G3243="High",3,IF(G3243="Medium",2,1))</f>
        <v>1</v>
      </c>
    </row>
    <row r="3244">
      <c r="A3244" t="str">
        <v>R-03243</v>
      </c>
      <c r="B3244" t="str">
        <v>S-0541</v>
      </c>
      <c r="C3244" t="str">
        <v>Enrollment</v>
      </c>
      <c r="D3244" t="str">
        <v>Screen failure rate above regional average in past studies</v>
      </c>
      <c r="E3244" t="str">
        <v>Low</v>
      </c>
      <c r="F3244" t="str">
        <v>Medium</v>
      </c>
      <c r="G3244" t="str">
        <f>INDEX(Risk_Matrix!$B$2:$D$4,MATCH(E3244,Risk_Matrix!$A$2:$A$4,0),MATCH(F3244,Risk_Matrix!$B$1:$D$1,0))</f>
        <v>Low</v>
      </c>
      <c r="H3244" s="1">
        <v>46078</v>
      </c>
      <c r="I3244" t="str">
        <v>Mitigated</v>
      </c>
      <c r="J3244" t="str">
        <v>Mitigation actions completed; residual risk accepted</v>
      </c>
      <c r="K3244" t="str">
        <v>Study Start-Up Specialist</v>
      </c>
      <c r="L3244">
        <f>IF(G3244="High",3,IF(G3244="Medium",2,1))</f>
        <v>1</v>
      </c>
    </row>
    <row r="3245">
      <c r="A3245" t="str">
        <v>R-03244</v>
      </c>
      <c r="B3245" t="str">
        <v>S-0541</v>
      </c>
      <c r="C3245" t="str">
        <v>Competitive</v>
      </c>
      <c r="D3245" t="str">
        <v>One or more competing trials recruiting the same indication nearby</v>
      </c>
      <c r="E3245" t="str">
        <v>Low</v>
      </c>
      <c r="F3245" t="str">
        <v>Low</v>
      </c>
      <c r="G3245" t="str">
        <f>INDEX(Risk_Matrix!$B$2:$D$4,MATCH(E3245,Risk_Matrix!$A$2:$A$4,0),MATCH(F3245,Risk_Matrix!$B$1:$D$1,0))</f>
        <v>Low</v>
      </c>
      <c r="H3245" s="1">
        <v>46131</v>
      </c>
      <c r="I3245" t="str">
        <v>Monitoring</v>
      </c>
      <c r="J3245" t="str">
        <v>Under active monitoring; escalate if trend worsens</v>
      </c>
      <c r="K3245" t="str">
        <v>Clinical Ops Manager</v>
      </c>
      <c r="L3245">
        <f>IF(G3245="High",3,IF(G3245="Medium",2,1))</f>
        <v>1</v>
      </c>
    </row>
    <row r="3246">
      <c r="A3246" t="str">
        <v>R-03245</v>
      </c>
      <c r="B3246" t="str">
        <v>S-0541</v>
      </c>
      <c r="C3246" t="str">
        <v>Regulatory</v>
      </c>
      <c r="D3246" t="str">
        <v>Recent local regulatory policy change may affect approval timeline</v>
      </c>
      <c r="E3246" t="str">
        <v>Medium</v>
      </c>
      <c r="F3246" t="str">
        <v>Low</v>
      </c>
      <c r="G3246" t="str">
        <f>INDEX(Risk_Matrix!$B$2:$D$4,MATCH(E3246,Risk_Matrix!$A$2:$A$4,0),MATCH(F3246,Risk_Matrix!$B$1:$D$1,0))</f>
        <v>Low</v>
      </c>
      <c r="H3246" s="1">
        <v>46175</v>
      </c>
      <c r="I3246" t="str">
        <v>Open</v>
      </c>
      <c r="J3246" t="str">
        <v>Mitigation plan to be defined during site initiation visit</v>
      </c>
      <c r="K3246" t="str">
        <v>Regulatory Affairs Lead</v>
      </c>
      <c r="L3246">
        <f>IF(G3246="High",3,IF(G3246="Medium",2,1))</f>
        <v>1</v>
      </c>
    </row>
    <row r="3247">
      <c r="A3247" t="str">
        <v>R-03246</v>
      </c>
      <c r="B3247" t="str">
        <v>S-0541</v>
      </c>
      <c r="C3247" t="str">
        <v>Data Integrity</v>
      </c>
      <c r="D3247" t="str">
        <v>Source data verification gap flagged in a previous monitoring visit</v>
      </c>
      <c r="E3247" t="str">
        <v>Low</v>
      </c>
      <c r="F3247" t="str">
        <v>Medium</v>
      </c>
      <c r="G3247" t="str">
        <f>INDEX(Risk_Matrix!$B$2:$D$4,MATCH(E3247,Risk_Matrix!$A$2:$A$4,0),MATCH(F3247,Risk_Matrix!$B$1:$D$1,0))</f>
        <v>Low</v>
      </c>
      <c r="H3247" s="1">
        <v>46232</v>
      </c>
      <c r="I3247" t="str">
        <v>Mitigated</v>
      </c>
      <c r="J3247" t="str">
        <v>Mitigation actions completed; residual risk accepted</v>
      </c>
      <c r="K3247" t="str">
        <v>Data Management Lead</v>
      </c>
      <c r="L3247">
        <f>IF(G3247="High",3,IF(G3247="Medium",2,1))</f>
        <v>1</v>
      </c>
    </row>
    <row r="3248">
      <c r="A3248" t="str">
        <v>R-03247</v>
      </c>
      <c r="B3248" t="str">
        <v>S-0542</v>
      </c>
      <c r="C3248" t="str">
        <v>Operational</v>
      </c>
      <c r="D3248" t="str">
        <v>Clinical coordinator role currently open, may delay start-up</v>
      </c>
      <c r="E3248" t="str">
        <v>High</v>
      </c>
      <c r="F3248" t="str">
        <v>Low</v>
      </c>
      <c r="G3248" t="str">
        <f>INDEX(Risk_Matrix!$B$2:$D$4,MATCH(E3248,Risk_Matrix!$A$2:$A$4,0),MATCH(F3248,Risk_Matrix!$B$1:$D$1,0))</f>
        <v>Medium</v>
      </c>
      <c r="H3248" s="1">
        <v>46116</v>
      </c>
      <c r="I3248" t="str">
        <v>Mitigated</v>
      </c>
      <c r="J3248" t="str">
        <v>Corrective action implemented; monitored at next visit</v>
      </c>
      <c r="K3248" t="str">
        <v>Site Feasibility Lead</v>
      </c>
      <c r="L3248">
        <f>IF(G3248="High",3,IF(G3248="Medium",2,1))</f>
        <v>2</v>
      </c>
    </row>
    <row r="3249">
      <c r="A3249" t="str">
        <v>R-03248</v>
      </c>
      <c r="B3249" t="str">
        <v>S-0542</v>
      </c>
      <c r="C3249" t="str">
        <v>Compliance</v>
      </c>
      <c r="D3249" t="str">
        <v>Informed consent documentation gap flagged in last internal audit</v>
      </c>
      <c r="E3249" t="str">
        <v>Low</v>
      </c>
      <c r="F3249" t="str">
        <v>Low</v>
      </c>
      <c r="G3249" t="str">
        <f>INDEX(Risk_Matrix!$B$2:$D$4,MATCH(E3249,Risk_Matrix!$A$2:$A$4,0),MATCH(F3249,Risk_Matrix!$B$1:$D$1,0))</f>
        <v>Low</v>
      </c>
      <c r="H3249" s="1">
        <v>46074</v>
      </c>
      <c r="I3249" t="str">
        <v>Monitoring</v>
      </c>
      <c r="J3249" t="str">
        <v>Tracking indicator reviewed at each monitoring visit</v>
      </c>
      <c r="K3249" t="str">
        <v>Regulatory Affairs Lead</v>
      </c>
      <c r="L3249">
        <f>IF(G3249="High",3,IF(G3249="Medium",2,1))</f>
        <v>1</v>
      </c>
    </row>
    <row r="3250">
      <c r="A3250" t="str">
        <v>R-03249</v>
      </c>
      <c r="B3250" t="str">
        <v>S-0542</v>
      </c>
      <c r="C3250" t="str">
        <v>Enrollment</v>
      </c>
      <c r="D3250" t="str">
        <v>Referral pipeline narrower than target eligible population</v>
      </c>
      <c r="E3250" t="str">
        <v>Medium</v>
      </c>
      <c r="F3250" t="str">
        <v>High</v>
      </c>
      <c r="G3250" t="str">
        <f>INDEX(Risk_Matrix!$B$2:$D$4,MATCH(E3250,Risk_Matrix!$A$2:$A$4,0),MATCH(F3250,Risk_Matrix!$B$1:$D$1,0))</f>
        <v>High</v>
      </c>
      <c r="H3250" s="1">
        <v>46189</v>
      </c>
      <c r="I3250" t="str">
        <v>Open</v>
      </c>
      <c r="J3250" t="str">
        <v>Action plan pending sponsor/site review</v>
      </c>
      <c r="K3250" t="str">
        <v>Site Feasibility Lead</v>
      </c>
      <c r="L3250">
        <f>IF(G3250="High",3,IF(G3250="Medium",2,1))</f>
        <v>3</v>
      </c>
    </row>
    <row r="3251">
      <c r="A3251" t="str">
        <v>R-03250</v>
      </c>
      <c r="B3251" t="str">
        <v>S-0542</v>
      </c>
      <c r="C3251" t="str">
        <v>Competitive</v>
      </c>
      <c r="D3251" t="str">
        <v>Overlapping investigator commitments across concurrent trials</v>
      </c>
      <c r="E3251" t="str">
        <v>High</v>
      </c>
      <c r="F3251" t="str">
        <v>Medium</v>
      </c>
      <c r="G3251" t="str">
        <f>INDEX(Risk_Matrix!$B$2:$D$4,MATCH(E3251,Risk_Matrix!$A$2:$A$4,0),MATCH(F3251,Risk_Matrix!$B$1:$D$1,0))</f>
        <v>High</v>
      </c>
      <c r="H3251" s="1">
        <v>46165</v>
      </c>
      <c r="I3251" t="str">
        <v>Open</v>
      </c>
      <c r="J3251" t="str">
        <v>Mitigation plan to be defined during site initiation visit</v>
      </c>
      <c r="K3251" t="str">
        <v>Regulatory Affairs Lead</v>
      </c>
      <c r="L3251">
        <f>IF(G3251="High",3,IF(G3251="Medium",2,1))</f>
        <v>3</v>
      </c>
    </row>
    <row r="3252">
      <c r="A3252" t="str">
        <v>R-03251</v>
      </c>
      <c r="B3252" t="str">
        <v>S-0542</v>
      </c>
      <c r="C3252" t="str">
        <v>Regulatory</v>
      </c>
      <c r="D3252" t="str">
        <v>Recent local regulatory policy change may affect approval timeline</v>
      </c>
      <c r="E3252" t="str">
        <v>High</v>
      </c>
      <c r="F3252" t="str">
        <v>High</v>
      </c>
      <c r="G3252" t="str">
        <f>INDEX(Risk_Matrix!$B$2:$D$4,MATCH(E3252,Risk_Matrix!$A$2:$A$4,0),MATCH(F3252,Risk_Matrix!$B$1:$D$1,0))</f>
        <v>High</v>
      </c>
      <c r="H3252" s="1">
        <v>46109</v>
      </c>
      <c r="I3252" t="str">
        <v>Monitoring</v>
      </c>
      <c r="J3252" t="str">
        <v>Tracking indicator reviewed at each monitoring visit</v>
      </c>
      <c r="K3252" t="str">
        <v>Regulatory Affairs Lead</v>
      </c>
      <c r="L3252">
        <f>IF(G3252="High",3,IF(G3252="Medium",2,1))</f>
        <v>3</v>
      </c>
    </row>
    <row r="3253">
      <c r="A3253" t="str">
        <v>R-03252</v>
      </c>
      <c r="B3253" t="str">
        <v>S-0542</v>
      </c>
      <c r="C3253" t="str">
        <v>Data Integrity</v>
      </c>
      <c r="D3253" t="str">
        <v>EDC query resolution time above sponsor benchmark historically</v>
      </c>
      <c r="E3253" t="str">
        <v>Medium</v>
      </c>
      <c r="F3253" t="str">
        <v>Low</v>
      </c>
      <c r="G3253" t="str">
        <f>INDEX(Risk_Matrix!$B$2:$D$4,MATCH(E3253,Risk_Matrix!$A$2:$A$4,0),MATCH(F3253,Risk_Matrix!$B$1:$D$1,0))</f>
        <v>Low</v>
      </c>
      <c r="H3253" s="1">
        <v>46082</v>
      </c>
      <c r="I3253" t="str">
        <v>Monitoring</v>
      </c>
      <c r="J3253" t="str">
        <v>Tracking indicator reviewed at each monitoring visit</v>
      </c>
      <c r="K3253" t="str">
        <v>Data Management Lead</v>
      </c>
      <c r="L3253">
        <f>IF(G3253="High",3,IF(G3253="Medium",2,1))</f>
        <v>1</v>
      </c>
    </row>
    <row r="3254">
      <c r="A3254" t="str">
        <v>R-03253</v>
      </c>
      <c r="B3254" t="str">
        <v>S-0543</v>
      </c>
      <c r="C3254" t="str">
        <v>Operational</v>
      </c>
      <c r="D3254" t="str">
        <v>Backup power/generator certification not yet confirmed</v>
      </c>
      <c r="E3254" t="str">
        <v>Medium</v>
      </c>
      <c r="F3254" t="str">
        <v>Low</v>
      </c>
      <c r="G3254" t="str">
        <f>INDEX(Risk_Matrix!$B$2:$D$4,MATCH(E3254,Risk_Matrix!$A$2:$A$4,0),MATCH(F3254,Risk_Matrix!$B$1:$D$1,0))</f>
        <v>Low</v>
      </c>
      <c r="H3254" s="1">
        <v>46174</v>
      </c>
      <c r="I3254" t="str">
        <v>Monitoring</v>
      </c>
      <c r="J3254" t="str">
        <v>Under active monitoring; escalate if trend worsens</v>
      </c>
      <c r="K3254" t="str">
        <v>Clinical Ops Manager</v>
      </c>
      <c r="L3254">
        <f>IF(G3254="High",3,IF(G3254="Medium",2,1))</f>
        <v>1</v>
      </c>
    </row>
    <row r="3255">
      <c r="A3255" t="str">
        <v>R-03254</v>
      </c>
      <c r="B3255" t="str">
        <v>S-0543</v>
      </c>
      <c r="C3255" t="str">
        <v>Compliance</v>
      </c>
      <c r="D3255" t="str">
        <v>Minor protocol deviation noted in a prior trial at this site</v>
      </c>
      <c r="E3255" t="str">
        <v>Low</v>
      </c>
      <c r="F3255" t="str">
        <v>Medium</v>
      </c>
      <c r="G3255" t="str">
        <f>INDEX(Risk_Matrix!$B$2:$D$4,MATCH(E3255,Risk_Matrix!$A$2:$A$4,0),MATCH(F3255,Risk_Matrix!$B$1:$D$1,0))</f>
        <v>Low</v>
      </c>
      <c r="H3255" s="1">
        <v>46203</v>
      </c>
      <c r="I3255" t="str">
        <v>Closed</v>
      </c>
      <c r="J3255" t="str">
        <v>Issue closed out following corrective action</v>
      </c>
      <c r="K3255" t="str">
        <v>Regulatory Affairs Lead</v>
      </c>
      <c r="L3255">
        <f>IF(G3255="High",3,IF(G3255="Medium",2,1))</f>
        <v>1</v>
      </c>
    </row>
    <row r="3256">
      <c r="A3256" t="str">
        <v>R-03255</v>
      </c>
      <c r="B3256" t="str">
        <v>S-0543</v>
      </c>
      <c r="C3256" t="str">
        <v>Enrollment</v>
      </c>
      <c r="D3256" t="str">
        <v>Screen failure rate above regional average in past studies</v>
      </c>
      <c r="E3256" t="str">
        <v>Medium</v>
      </c>
      <c r="F3256" t="str">
        <v>Low</v>
      </c>
      <c r="G3256" t="str">
        <f>INDEX(Risk_Matrix!$B$2:$D$4,MATCH(E3256,Risk_Matrix!$A$2:$A$4,0),MATCH(F3256,Risk_Matrix!$B$1:$D$1,0))</f>
        <v>Low</v>
      </c>
      <c r="H3256" s="1">
        <v>46090</v>
      </c>
      <c r="I3256" t="str">
        <v>Mitigated</v>
      </c>
      <c r="J3256" t="str">
        <v>Corrective action implemented; monitored at next visit</v>
      </c>
      <c r="K3256" t="str">
        <v>Study Start-Up Specialist</v>
      </c>
      <c r="L3256">
        <f>IF(G3256="High",3,IF(G3256="Medium",2,1))</f>
        <v>1</v>
      </c>
    </row>
    <row r="3257">
      <c r="A3257" t="str">
        <v>R-03256</v>
      </c>
      <c r="B3257" t="str">
        <v>S-0543</v>
      </c>
      <c r="C3257" t="str">
        <v>Competitive</v>
      </c>
      <c r="D3257" t="str">
        <v>Overlapping investigator commitments across concurrent trials</v>
      </c>
      <c r="E3257" t="str">
        <v>Medium</v>
      </c>
      <c r="F3257" t="str">
        <v>Medium</v>
      </c>
      <c r="G3257" t="str">
        <f>INDEX(Risk_Matrix!$B$2:$D$4,MATCH(E3257,Risk_Matrix!$A$2:$A$4,0),MATCH(F3257,Risk_Matrix!$B$1:$D$1,0))</f>
        <v>Medium</v>
      </c>
      <c r="H3257" s="1">
        <v>46106</v>
      </c>
      <c r="I3257" t="str">
        <v>Monitoring</v>
      </c>
      <c r="J3257" t="str">
        <v>Under active monitoring; escalate if trend worsens</v>
      </c>
      <c r="K3257" t="str">
        <v>Clinical Ops Manager</v>
      </c>
      <c r="L3257">
        <f>IF(G3257="High",3,IF(G3257="Medium",2,1))</f>
        <v>2</v>
      </c>
    </row>
    <row r="3258">
      <c r="A3258" t="str">
        <v>R-03257</v>
      </c>
      <c r="B3258" t="str">
        <v>S-0543</v>
      </c>
      <c r="C3258" t="str">
        <v>Regulatory</v>
      </c>
      <c r="D3258" t="str">
        <v>Import/customs license renewal pending for investigational product</v>
      </c>
      <c r="E3258" t="str">
        <v>Low</v>
      </c>
      <c r="F3258" t="str">
        <v>Medium</v>
      </c>
      <c r="G3258" t="str">
        <f>INDEX(Risk_Matrix!$B$2:$D$4,MATCH(E3258,Risk_Matrix!$A$2:$A$4,0),MATCH(F3258,Risk_Matrix!$B$1:$D$1,0))</f>
        <v>Low</v>
      </c>
      <c r="H3258" s="1">
        <v>46069</v>
      </c>
      <c r="I3258" t="str">
        <v>Monitoring</v>
      </c>
      <c r="J3258" t="str">
        <v>Tracking indicator reviewed at each monitoring visit</v>
      </c>
      <c r="K3258" t="str">
        <v>Regulatory Affairs Lead</v>
      </c>
      <c r="L3258">
        <f>IF(G3258="High",3,IF(G3258="Medium",2,1))</f>
        <v>1</v>
      </c>
    </row>
    <row r="3259">
      <c r="A3259" t="str">
        <v>R-03258</v>
      </c>
      <c r="B3259" t="str">
        <v>S-0543</v>
      </c>
      <c r="C3259" t="str">
        <v>Data Integrity</v>
      </c>
      <c r="D3259" t="str">
        <v>EDC query resolution time above sponsor benchmark historically</v>
      </c>
      <c r="E3259" t="str">
        <v>Medium</v>
      </c>
      <c r="F3259" t="str">
        <v>Low</v>
      </c>
      <c r="G3259" t="str">
        <f>INDEX(Risk_Matrix!$B$2:$D$4,MATCH(E3259,Risk_Matrix!$A$2:$A$4,0),MATCH(F3259,Risk_Matrix!$B$1:$D$1,0))</f>
        <v>Low</v>
      </c>
      <c r="H3259" s="1">
        <v>46223</v>
      </c>
      <c r="I3259" t="str">
        <v>Mitigated</v>
      </c>
      <c r="J3259" t="str">
        <v>Mitigation actions completed; residual risk accepted</v>
      </c>
      <c r="K3259" t="str">
        <v>Data Management Lead</v>
      </c>
      <c r="L3259">
        <f>IF(G3259="High",3,IF(G3259="Medium",2,1))</f>
        <v>1</v>
      </c>
    </row>
    <row r="3260">
      <c r="A3260" t="str">
        <v>R-03259</v>
      </c>
      <c r="B3260" t="str">
        <v>S-0544</v>
      </c>
      <c r="C3260" t="str">
        <v>Operational</v>
      </c>
      <c r="D3260" t="str">
        <v>Clinical coordinator role currently open, may delay start-up</v>
      </c>
      <c r="E3260" t="str">
        <v>Medium</v>
      </c>
      <c r="F3260" t="str">
        <v>Low</v>
      </c>
      <c r="G3260" t="str">
        <f>INDEX(Risk_Matrix!$B$2:$D$4,MATCH(E3260,Risk_Matrix!$A$2:$A$4,0),MATCH(F3260,Risk_Matrix!$B$1:$D$1,0))</f>
        <v>Low</v>
      </c>
      <c r="H3260" s="1">
        <v>46219</v>
      </c>
      <c r="I3260" t="str">
        <v>Mitigated</v>
      </c>
      <c r="J3260" t="str">
        <v>Corrective action implemented; monitored at next visit</v>
      </c>
      <c r="K3260" t="str">
        <v>Clinical Ops Manager</v>
      </c>
      <c r="L3260">
        <f>IF(G3260="High",3,IF(G3260="Medium",2,1))</f>
        <v>1</v>
      </c>
    </row>
    <row r="3261">
      <c r="A3261" t="str">
        <v>R-03260</v>
      </c>
      <c r="B3261" t="str">
        <v>S-0544</v>
      </c>
      <c r="C3261" t="str">
        <v>Compliance</v>
      </c>
      <c r="D3261" t="str">
        <v>Informed consent documentation gap flagged in last internal audit</v>
      </c>
      <c r="E3261" t="str">
        <v>Medium</v>
      </c>
      <c r="F3261" t="str">
        <v>High</v>
      </c>
      <c r="G3261" t="str">
        <f>INDEX(Risk_Matrix!$B$2:$D$4,MATCH(E3261,Risk_Matrix!$A$2:$A$4,0),MATCH(F3261,Risk_Matrix!$B$1:$D$1,0))</f>
        <v>High</v>
      </c>
      <c r="H3261" s="1">
        <v>46166</v>
      </c>
      <c r="I3261" t="str">
        <v>Open</v>
      </c>
      <c r="J3261" t="str">
        <v>Mitigation plan to be defined during site initiation visit</v>
      </c>
      <c r="K3261" t="str">
        <v>Regulatory Affairs Lead</v>
      </c>
      <c r="L3261">
        <f>IF(G3261="High",3,IF(G3261="Medium",2,1))</f>
        <v>3</v>
      </c>
    </row>
    <row r="3262">
      <c r="A3262" t="str">
        <v>R-03261</v>
      </c>
      <c r="B3262" t="str">
        <v>S-0544</v>
      </c>
      <c r="C3262" t="str">
        <v>Enrollment</v>
      </c>
      <c r="D3262" t="str">
        <v>Referral pipeline narrower than target eligible population</v>
      </c>
      <c r="E3262" t="str">
        <v>Low</v>
      </c>
      <c r="F3262" t="str">
        <v>Low</v>
      </c>
      <c r="G3262" t="str">
        <f>INDEX(Risk_Matrix!$B$2:$D$4,MATCH(E3262,Risk_Matrix!$A$2:$A$4,0),MATCH(F3262,Risk_Matrix!$B$1:$D$1,0))</f>
        <v>Low</v>
      </c>
      <c r="H3262" s="1">
        <v>46197</v>
      </c>
      <c r="I3262" t="str">
        <v>Monitoring</v>
      </c>
      <c r="J3262" t="str">
        <v>Tracking indicator reviewed at each monitoring visit</v>
      </c>
      <c r="K3262" t="str">
        <v>Study Start-Up Specialist</v>
      </c>
      <c r="L3262">
        <f>IF(G3262="High",3,IF(G3262="Medium",2,1))</f>
        <v>1</v>
      </c>
    </row>
    <row r="3263">
      <c r="A3263" t="str">
        <v>R-03262</v>
      </c>
      <c r="B3263" t="str">
        <v>S-0544</v>
      </c>
      <c r="C3263" t="str">
        <v>Competitive</v>
      </c>
      <c r="D3263" t="str">
        <v>One or more competing trials recruiting the same indication nearby</v>
      </c>
      <c r="E3263" t="str">
        <v>Medium</v>
      </c>
      <c r="F3263" t="str">
        <v>High</v>
      </c>
      <c r="G3263" t="str">
        <f>INDEX(Risk_Matrix!$B$2:$D$4,MATCH(E3263,Risk_Matrix!$A$2:$A$4,0),MATCH(F3263,Risk_Matrix!$B$1:$D$1,0))</f>
        <v>High</v>
      </c>
      <c r="H3263" s="1">
        <v>46192</v>
      </c>
      <c r="I3263" t="str">
        <v>Open</v>
      </c>
      <c r="J3263" t="str">
        <v>Action plan pending sponsor/site review</v>
      </c>
      <c r="K3263" t="str">
        <v>Regulatory Affairs Lead</v>
      </c>
      <c r="L3263">
        <f>IF(G3263="High",3,IF(G3263="Medium",2,1))</f>
        <v>3</v>
      </c>
    </row>
    <row r="3264">
      <c r="A3264" t="str">
        <v>R-03263</v>
      </c>
      <c r="B3264" t="str">
        <v>S-0544</v>
      </c>
      <c r="C3264" t="str">
        <v>Regulatory</v>
      </c>
      <c r="D3264" t="str">
        <v>Recent local regulatory policy change may affect approval timeline</v>
      </c>
      <c r="E3264" t="str">
        <v>Medium</v>
      </c>
      <c r="F3264" t="str">
        <v>Low</v>
      </c>
      <c r="G3264" t="str">
        <f>INDEX(Risk_Matrix!$B$2:$D$4,MATCH(E3264,Risk_Matrix!$A$2:$A$4,0),MATCH(F3264,Risk_Matrix!$B$1:$D$1,0))</f>
        <v>Low</v>
      </c>
      <c r="H3264" s="1">
        <v>46236</v>
      </c>
      <c r="I3264" t="str">
        <v>Open</v>
      </c>
      <c r="J3264" t="str">
        <v>Mitigation plan to be defined during site initiation visit</v>
      </c>
      <c r="K3264" t="str">
        <v>Regulatory Affairs Lead</v>
      </c>
      <c r="L3264">
        <f>IF(G3264="High",3,IF(G3264="Medium",2,1))</f>
        <v>1</v>
      </c>
    </row>
    <row r="3265">
      <c r="A3265" t="str">
        <v>R-03264</v>
      </c>
      <c r="B3265" t="str">
        <v>S-0544</v>
      </c>
      <c r="C3265" t="str">
        <v>Data Integrity</v>
      </c>
      <c r="D3265" t="str">
        <v>Source data verification gap flagged in a previous monitoring visit</v>
      </c>
      <c r="E3265" t="str">
        <v>Medium</v>
      </c>
      <c r="F3265" t="str">
        <v>Medium</v>
      </c>
      <c r="G3265" t="str">
        <f>INDEX(Risk_Matrix!$B$2:$D$4,MATCH(E3265,Risk_Matrix!$A$2:$A$4,0),MATCH(F3265,Risk_Matrix!$B$1:$D$1,0))</f>
        <v>Medium</v>
      </c>
      <c r="H3265" s="1">
        <v>46158</v>
      </c>
      <c r="I3265" t="str">
        <v>Open</v>
      </c>
      <c r="J3265" t="str">
        <v>Mitigation plan to be defined during site initiation visit</v>
      </c>
      <c r="K3265" t="str">
        <v>Data Management Lead</v>
      </c>
      <c r="L3265">
        <f>IF(G3265="High",3,IF(G3265="Medium",2,1))</f>
        <v>2</v>
      </c>
    </row>
    <row r="3266">
      <c r="A3266" t="str">
        <v>R-03265</v>
      </c>
      <c r="B3266" t="str">
        <v>S-0545</v>
      </c>
      <c r="C3266" t="str">
        <v>Operational</v>
      </c>
      <c r="D3266" t="str">
        <v>Clinical coordinator role currently open, may delay start-up</v>
      </c>
      <c r="E3266" t="str">
        <v>Low</v>
      </c>
      <c r="F3266" t="str">
        <v>High</v>
      </c>
      <c r="G3266" t="str">
        <f>INDEX(Risk_Matrix!$B$2:$D$4,MATCH(E3266,Risk_Matrix!$A$2:$A$4,0),MATCH(F3266,Risk_Matrix!$B$1:$D$1,0))</f>
        <v>Medium</v>
      </c>
      <c r="H3266" s="1">
        <v>46147</v>
      </c>
      <c r="I3266" t="str">
        <v>Monitoring</v>
      </c>
      <c r="J3266" t="str">
        <v>Under active monitoring; escalate if trend worsens</v>
      </c>
      <c r="K3266" t="str">
        <v>Site Feasibility Lead</v>
      </c>
      <c r="L3266">
        <f>IF(G3266="High",3,IF(G3266="Medium",2,1))</f>
        <v>2</v>
      </c>
    </row>
    <row r="3267">
      <c r="A3267" t="str">
        <v>R-03266</v>
      </c>
      <c r="B3267" t="str">
        <v>S-0545</v>
      </c>
      <c r="C3267" t="str">
        <v>Compliance</v>
      </c>
      <c r="D3267" t="str">
        <v>Minor protocol deviation noted in a prior trial at this site</v>
      </c>
      <c r="E3267" t="str">
        <v>Low</v>
      </c>
      <c r="F3267" t="str">
        <v>Low</v>
      </c>
      <c r="G3267" t="str">
        <f>INDEX(Risk_Matrix!$B$2:$D$4,MATCH(E3267,Risk_Matrix!$A$2:$A$4,0),MATCH(F3267,Risk_Matrix!$B$1:$D$1,0))</f>
        <v>Low</v>
      </c>
      <c r="H3267" s="1">
        <v>46181</v>
      </c>
      <c r="I3267" t="str">
        <v>Mitigated</v>
      </c>
      <c r="J3267" t="str">
        <v>Corrective action implemented; monitored at next visit</v>
      </c>
      <c r="K3267" t="str">
        <v>Data Management Lead</v>
      </c>
      <c r="L3267">
        <f>IF(G3267="High",3,IF(G3267="Medium",2,1))</f>
        <v>1</v>
      </c>
    </row>
    <row r="3268">
      <c r="A3268" t="str">
        <v>R-03267</v>
      </c>
      <c r="B3268" t="str">
        <v>S-0545</v>
      </c>
      <c r="C3268" t="str">
        <v>Enrollment</v>
      </c>
      <c r="D3268" t="str">
        <v>Referral pipeline narrower than target eligible population</v>
      </c>
      <c r="E3268" t="str">
        <v>Medium</v>
      </c>
      <c r="F3268" t="str">
        <v>Low</v>
      </c>
      <c r="G3268" t="str">
        <f>INDEX(Risk_Matrix!$B$2:$D$4,MATCH(E3268,Risk_Matrix!$A$2:$A$4,0),MATCH(F3268,Risk_Matrix!$B$1:$D$1,0))</f>
        <v>Low</v>
      </c>
      <c r="H3268" s="1">
        <v>46191</v>
      </c>
      <c r="I3268" t="str">
        <v>Mitigated</v>
      </c>
      <c r="J3268" t="str">
        <v>Mitigation actions completed; residual risk accepted</v>
      </c>
      <c r="K3268" t="str">
        <v>Study Start-Up Specialist</v>
      </c>
      <c r="L3268">
        <f>IF(G3268="High",3,IF(G3268="Medium",2,1))</f>
        <v>1</v>
      </c>
    </row>
    <row r="3269">
      <c r="A3269" t="str">
        <v>R-03268</v>
      </c>
      <c r="B3269" t="str">
        <v>S-0545</v>
      </c>
      <c r="C3269" t="str">
        <v>Competitive</v>
      </c>
      <c r="D3269" t="str">
        <v>One or more competing trials recruiting the same indication nearby</v>
      </c>
      <c r="E3269" t="str">
        <v>Medium</v>
      </c>
      <c r="F3269" t="str">
        <v>Low</v>
      </c>
      <c r="G3269" t="str">
        <f>INDEX(Risk_Matrix!$B$2:$D$4,MATCH(E3269,Risk_Matrix!$A$2:$A$4,0),MATCH(F3269,Risk_Matrix!$B$1:$D$1,0))</f>
        <v>Low</v>
      </c>
      <c r="H3269" s="1">
        <v>46114</v>
      </c>
      <c r="I3269" t="str">
        <v>Mitigated</v>
      </c>
      <c r="J3269" t="str">
        <v>Corrective action implemented; monitored at next visit</v>
      </c>
      <c r="K3269" t="str">
        <v>Regulatory Affairs Lead</v>
      </c>
      <c r="L3269">
        <f>IF(G3269="High",3,IF(G3269="Medium",2,1))</f>
        <v>1</v>
      </c>
    </row>
    <row r="3270">
      <c r="A3270" t="str">
        <v>R-03269</v>
      </c>
      <c r="B3270" t="str">
        <v>S-0545</v>
      </c>
      <c r="C3270" t="str">
        <v>Regulatory</v>
      </c>
      <c r="D3270" t="str">
        <v>Local ethics committee review queue longer than regional average</v>
      </c>
      <c r="E3270" t="str">
        <v>Medium</v>
      </c>
      <c r="F3270" t="str">
        <v>Medium</v>
      </c>
      <c r="G3270" t="str">
        <f>INDEX(Risk_Matrix!$B$2:$D$4,MATCH(E3270,Risk_Matrix!$A$2:$A$4,0),MATCH(F3270,Risk_Matrix!$B$1:$D$1,0))</f>
        <v>Medium</v>
      </c>
      <c r="H3270" s="1">
        <v>46086</v>
      </c>
      <c r="I3270" t="str">
        <v>Monitoring</v>
      </c>
      <c r="J3270" t="str">
        <v>Tracking indicator reviewed at each monitoring visit</v>
      </c>
      <c r="K3270" t="str">
        <v>Regulatory Affairs Lead</v>
      </c>
      <c r="L3270">
        <f>IF(G3270="High",3,IF(G3270="Medium",2,1))</f>
        <v>2</v>
      </c>
    </row>
    <row r="3271">
      <c r="A3271" t="str">
        <v>R-03270</v>
      </c>
      <c r="B3271" t="str">
        <v>S-0545</v>
      </c>
      <c r="C3271" t="str">
        <v>Data Integrity</v>
      </c>
      <c r="D3271" t="str">
        <v>Site is new to the sponsor's EDC platform, limited track record</v>
      </c>
      <c r="E3271" t="str">
        <v>Low</v>
      </c>
      <c r="F3271" t="str">
        <v>Low</v>
      </c>
      <c r="G3271" t="str">
        <f>INDEX(Risk_Matrix!$B$2:$D$4,MATCH(E3271,Risk_Matrix!$A$2:$A$4,0),MATCH(F3271,Risk_Matrix!$B$1:$D$1,0))</f>
        <v>Low</v>
      </c>
      <c r="H3271" s="1">
        <v>46200</v>
      </c>
      <c r="I3271" t="str">
        <v>Mitigated</v>
      </c>
      <c r="J3271" t="str">
        <v>Mitigation actions completed; residual risk accepted</v>
      </c>
      <c r="K3271" t="str">
        <v>Data Management Lead</v>
      </c>
      <c r="L3271">
        <f>IF(G3271="High",3,IF(G3271="Medium",2,1))</f>
        <v>1</v>
      </c>
    </row>
    <row r="3272">
      <c r="A3272" t="str">
        <v>R-03271</v>
      </c>
      <c r="B3272" t="str">
        <v>S-0546</v>
      </c>
      <c r="C3272" t="str">
        <v>Operational</v>
      </c>
      <c r="D3272" t="str">
        <v>Key equipment calibration/certification renewal pending</v>
      </c>
      <c r="E3272" t="str">
        <v>High</v>
      </c>
      <c r="F3272" t="str">
        <v>High</v>
      </c>
      <c r="G3272" t="str">
        <f>INDEX(Risk_Matrix!$B$2:$D$4,MATCH(E3272,Risk_Matrix!$A$2:$A$4,0),MATCH(F3272,Risk_Matrix!$B$1:$D$1,0))</f>
        <v>High</v>
      </c>
      <c r="H3272" s="1">
        <v>46143</v>
      </c>
      <c r="I3272" t="str">
        <v>Monitoring</v>
      </c>
      <c r="J3272" t="str">
        <v>Under active monitoring; escalate if trend worsens</v>
      </c>
      <c r="K3272" t="str">
        <v>Site Feasibility Lead</v>
      </c>
      <c r="L3272">
        <f>IF(G3272="High",3,IF(G3272="Medium",2,1))</f>
        <v>3</v>
      </c>
    </row>
    <row r="3273">
      <c r="A3273" t="str">
        <v>R-03272</v>
      </c>
      <c r="B3273" t="str">
        <v>S-0546</v>
      </c>
      <c r="C3273" t="str">
        <v>Compliance</v>
      </c>
      <c r="D3273" t="str">
        <v>Informed consent documentation gap flagged in last internal audit</v>
      </c>
      <c r="E3273" t="str">
        <v>High</v>
      </c>
      <c r="F3273" t="str">
        <v>Medium</v>
      </c>
      <c r="G3273" t="str">
        <f>INDEX(Risk_Matrix!$B$2:$D$4,MATCH(E3273,Risk_Matrix!$A$2:$A$4,0),MATCH(F3273,Risk_Matrix!$B$1:$D$1,0))</f>
        <v>High</v>
      </c>
      <c r="H3273" s="1">
        <v>46228</v>
      </c>
      <c r="I3273" t="str">
        <v>Open</v>
      </c>
      <c r="J3273" t="str">
        <v>Mitigation plan to be defined during site initiation visit</v>
      </c>
      <c r="K3273" t="str">
        <v>Regulatory Affairs Lead</v>
      </c>
      <c r="L3273">
        <f>IF(G3273="High",3,IF(G3273="Medium",2,1))</f>
        <v>3</v>
      </c>
    </row>
    <row r="3274">
      <c r="A3274" t="str">
        <v>R-03273</v>
      </c>
      <c r="B3274" t="str">
        <v>S-0546</v>
      </c>
      <c r="C3274" t="str">
        <v>Enrollment</v>
      </c>
      <c r="D3274" t="str">
        <v>Historical seasonal enrollment slowdown observed at this site</v>
      </c>
      <c r="E3274" t="str">
        <v>Low</v>
      </c>
      <c r="F3274" t="str">
        <v>Low</v>
      </c>
      <c r="G3274" t="str">
        <f>INDEX(Risk_Matrix!$B$2:$D$4,MATCH(E3274,Risk_Matrix!$A$2:$A$4,0),MATCH(F3274,Risk_Matrix!$B$1:$D$1,0))</f>
        <v>Low</v>
      </c>
      <c r="H3274" s="1">
        <v>46199</v>
      </c>
      <c r="I3274" t="str">
        <v>Mitigated</v>
      </c>
      <c r="J3274" t="str">
        <v>Corrective action implemented; monitored at next visit</v>
      </c>
      <c r="K3274" t="str">
        <v>Site Feasibility Lead</v>
      </c>
      <c r="L3274">
        <f>IF(G3274="High",3,IF(G3274="Medium",2,1))</f>
        <v>1</v>
      </c>
    </row>
    <row r="3275">
      <c r="A3275" t="str">
        <v>R-03274</v>
      </c>
      <c r="B3275" t="str">
        <v>S-0546</v>
      </c>
      <c r="C3275" t="str">
        <v>Competitive</v>
      </c>
      <c r="D3275" t="str">
        <v>Overlapping investigator commitments across concurrent trials</v>
      </c>
      <c r="E3275" t="str">
        <v>Low</v>
      </c>
      <c r="F3275" t="str">
        <v>Medium</v>
      </c>
      <c r="G3275" t="str">
        <f>INDEX(Risk_Matrix!$B$2:$D$4,MATCH(E3275,Risk_Matrix!$A$2:$A$4,0),MATCH(F3275,Risk_Matrix!$B$1:$D$1,0))</f>
        <v>Low</v>
      </c>
      <c r="H3275" s="1">
        <v>46173</v>
      </c>
      <c r="I3275" t="str">
        <v>Monitoring</v>
      </c>
      <c r="J3275" t="str">
        <v>Tracking indicator reviewed at each monitoring visit</v>
      </c>
      <c r="K3275" t="str">
        <v>Clinical Ops Manager</v>
      </c>
      <c r="L3275">
        <f>IF(G3275="High",3,IF(G3275="Medium",2,1))</f>
        <v>1</v>
      </c>
    </row>
    <row r="3276">
      <c r="A3276" t="str">
        <v>R-03275</v>
      </c>
      <c r="B3276" t="str">
        <v>S-0546</v>
      </c>
      <c r="C3276" t="str">
        <v>Regulatory</v>
      </c>
      <c r="D3276" t="str">
        <v>Import/customs license renewal pending for investigational product</v>
      </c>
      <c r="E3276" t="str">
        <v>Low</v>
      </c>
      <c r="F3276" t="str">
        <v>High</v>
      </c>
      <c r="G3276" t="str">
        <f>INDEX(Risk_Matrix!$B$2:$D$4,MATCH(E3276,Risk_Matrix!$A$2:$A$4,0),MATCH(F3276,Risk_Matrix!$B$1:$D$1,0))</f>
        <v>Medium</v>
      </c>
      <c r="H3276" s="1">
        <v>46104</v>
      </c>
      <c r="I3276" t="str">
        <v>Monitoring</v>
      </c>
      <c r="J3276" t="str">
        <v>Tracking indicator reviewed at each monitoring visit</v>
      </c>
      <c r="K3276" t="str">
        <v>Regulatory Affairs Lead</v>
      </c>
      <c r="L3276">
        <f>IF(G3276="High",3,IF(G3276="Medium",2,1))</f>
        <v>2</v>
      </c>
    </row>
    <row r="3277">
      <c r="A3277" t="str">
        <v>R-03276</v>
      </c>
      <c r="B3277" t="str">
        <v>S-0546</v>
      </c>
      <c r="C3277" t="str">
        <v>Data Integrity</v>
      </c>
      <c r="D3277" t="str">
        <v>Source data verification gap flagged in a previous monitoring visit</v>
      </c>
      <c r="E3277" t="str">
        <v>Medium</v>
      </c>
      <c r="F3277" t="str">
        <v>Medium</v>
      </c>
      <c r="G3277" t="str">
        <f>INDEX(Risk_Matrix!$B$2:$D$4,MATCH(E3277,Risk_Matrix!$A$2:$A$4,0),MATCH(F3277,Risk_Matrix!$B$1:$D$1,0))</f>
        <v>Medium</v>
      </c>
      <c r="H3277" s="1">
        <v>46055</v>
      </c>
      <c r="I3277" t="str">
        <v>Monitoring</v>
      </c>
      <c r="J3277" t="str">
        <v>Tracking indicator reviewed at each monitoring visit</v>
      </c>
      <c r="K3277" t="str">
        <v>Data Management Lead</v>
      </c>
      <c r="L3277">
        <f>IF(G3277="High",3,IF(G3277="Medium",2,1))</f>
        <v>2</v>
      </c>
    </row>
    <row r="3278">
      <c r="A3278" t="str">
        <v>R-03277</v>
      </c>
      <c r="B3278" t="str">
        <v>S-0547</v>
      </c>
      <c r="C3278" t="str">
        <v>Operational</v>
      </c>
      <c r="D3278" t="str">
        <v>Backup power/generator certification not yet confirmed</v>
      </c>
      <c r="E3278" t="str">
        <v>High</v>
      </c>
      <c r="F3278" t="str">
        <v>Medium</v>
      </c>
      <c r="G3278" t="str">
        <f>INDEX(Risk_Matrix!$B$2:$D$4,MATCH(E3278,Risk_Matrix!$A$2:$A$4,0),MATCH(F3278,Risk_Matrix!$B$1:$D$1,0))</f>
        <v>High</v>
      </c>
      <c r="H3278" s="1">
        <v>46114</v>
      </c>
      <c r="I3278" t="str">
        <v>Monitoring</v>
      </c>
      <c r="J3278" t="str">
        <v>Under active monitoring; escalate if trend worsens</v>
      </c>
      <c r="K3278" t="str">
        <v>Clinical Ops Manager</v>
      </c>
      <c r="L3278">
        <f>IF(G3278="High",3,IF(G3278="Medium",2,1))</f>
        <v>3</v>
      </c>
    </row>
    <row r="3279">
      <c r="A3279" t="str">
        <v>R-03278</v>
      </c>
      <c r="B3279" t="str">
        <v>S-0547</v>
      </c>
      <c r="C3279" t="str">
        <v>Compliance</v>
      </c>
      <c r="D3279" t="str">
        <v>Prior regulatory inspection finding not yet fully closed out</v>
      </c>
      <c r="E3279" t="str">
        <v>Low</v>
      </c>
      <c r="F3279" t="str">
        <v>Medium</v>
      </c>
      <c r="G3279" t="str">
        <f>INDEX(Risk_Matrix!$B$2:$D$4,MATCH(E3279,Risk_Matrix!$A$2:$A$4,0),MATCH(F3279,Risk_Matrix!$B$1:$D$1,0))</f>
        <v>Low</v>
      </c>
      <c r="H3279" s="1">
        <v>46104</v>
      </c>
      <c r="I3279" t="str">
        <v>Monitoring</v>
      </c>
      <c r="J3279" t="str">
        <v>Tracking indicator reviewed at each monitoring visit</v>
      </c>
      <c r="K3279" t="str">
        <v>Regulatory Affairs Lead</v>
      </c>
      <c r="L3279">
        <f>IF(G3279="High",3,IF(G3279="Medium",2,1))</f>
        <v>1</v>
      </c>
    </row>
    <row r="3280">
      <c r="A3280" t="str">
        <v>R-03279</v>
      </c>
      <c r="B3280" t="str">
        <v>S-0547</v>
      </c>
      <c r="C3280" t="str">
        <v>Enrollment</v>
      </c>
      <c r="D3280" t="str">
        <v>Patient travel distance may affect long-term retention</v>
      </c>
      <c r="E3280" t="str">
        <v>Medium</v>
      </c>
      <c r="F3280" t="str">
        <v>Medium</v>
      </c>
      <c r="G3280" t="str">
        <f>INDEX(Risk_Matrix!$B$2:$D$4,MATCH(E3280,Risk_Matrix!$A$2:$A$4,0),MATCH(F3280,Risk_Matrix!$B$1:$D$1,0))</f>
        <v>Medium</v>
      </c>
      <c r="H3280" s="1">
        <v>46176</v>
      </c>
      <c r="I3280" t="str">
        <v>Open</v>
      </c>
      <c r="J3280" t="str">
        <v>Action plan pending sponsor/site review</v>
      </c>
      <c r="K3280" t="str">
        <v>Study Start-Up Specialist</v>
      </c>
      <c r="L3280">
        <f>IF(G3280="High",3,IF(G3280="Medium",2,1))</f>
        <v>2</v>
      </c>
    </row>
    <row r="3281">
      <c r="A3281" t="str">
        <v>R-03280</v>
      </c>
      <c r="B3281" t="str">
        <v>S-0547</v>
      </c>
      <c r="C3281" t="str">
        <v>Competitive</v>
      </c>
      <c r="D3281" t="str">
        <v>Shared patient pool with an adjacent high-volume site</v>
      </c>
      <c r="E3281" t="str">
        <v>Low</v>
      </c>
      <c r="F3281" t="str">
        <v>Low</v>
      </c>
      <c r="G3281" t="str">
        <f>INDEX(Risk_Matrix!$B$2:$D$4,MATCH(E3281,Risk_Matrix!$A$2:$A$4,0),MATCH(F3281,Risk_Matrix!$B$1:$D$1,0))</f>
        <v>Low</v>
      </c>
      <c r="H3281" s="1">
        <v>46171</v>
      </c>
      <c r="I3281" t="str">
        <v>Monitoring</v>
      </c>
      <c r="J3281" t="str">
        <v>Tracking indicator reviewed at each monitoring visit</v>
      </c>
      <c r="K3281" t="str">
        <v>Clinical Ops Manager</v>
      </c>
      <c r="L3281">
        <f>IF(G3281="High",3,IF(G3281="Medium",2,1))</f>
        <v>1</v>
      </c>
    </row>
    <row r="3282">
      <c r="A3282" t="str">
        <v>R-03281</v>
      </c>
      <c r="B3282" t="str">
        <v>S-0547</v>
      </c>
      <c r="C3282" t="str">
        <v>Regulatory</v>
      </c>
      <c r="D3282" t="str">
        <v>Local ethics committee review queue longer than regional average</v>
      </c>
      <c r="E3282" t="str">
        <v>Medium</v>
      </c>
      <c r="F3282" t="str">
        <v>Medium</v>
      </c>
      <c r="G3282" t="str">
        <f>INDEX(Risk_Matrix!$B$2:$D$4,MATCH(E3282,Risk_Matrix!$A$2:$A$4,0),MATCH(F3282,Risk_Matrix!$B$1:$D$1,0))</f>
        <v>Medium</v>
      </c>
      <c r="H3282" s="1">
        <v>46208</v>
      </c>
      <c r="I3282" t="str">
        <v>Open</v>
      </c>
      <c r="J3282" t="str">
        <v>Mitigation plan to be defined during site initiation visit</v>
      </c>
      <c r="K3282" t="str">
        <v>Study Start-Up Specialist</v>
      </c>
      <c r="L3282">
        <f>IF(G3282="High",3,IF(G3282="Medium",2,1))</f>
        <v>2</v>
      </c>
    </row>
    <row r="3283">
      <c r="A3283" t="str">
        <v>R-03282</v>
      </c>
      <c r="B3283" t="str">
        <v>S-0547</v>
      </c>
      <c r="C3283" t="str">
        <v>Data Integrity</v>
      </c>
      <c r="D3283" t="str">
        <v>EDC query resolution time above sponsor benchmark historically</v>
      </c>
      <c r="E3283" t="str">
        <v>Medium</v>
      </c>
      <c r="F3283" t="str">
        <v>Medium</v>
      </c>
      <c r="G3283" t="str">
        <f>INDEX(Risk_Matrix!$B$2:$D$4,MATCH(E3283,Risk_Matrix!$A$2:$A$4,0),MATCH(F3283,Risk_Matrix!$B$1:$D$1,0))</f>
        <v>Medium</v>
      </c>
      <c r="H3283" s="1">
        <v>46199</v>
      </c>
      <c r="I3283" t="str">
        <v>Open</v>
      </c>
      <c r="J3283" t="str">
        <v>Mitigation plan to be defined during site initiation visit</v>
      </c>
      <c r="K3283" t="str">
        <v>Site Feasibility Lead</v>
      </c>
      <c r="L3283">
        <f>IF(G3283="High",3,IF(G3283="Medium",2,1))</f>
        <v>2</v>
      </c>
    </row>
    <row r="3284">
      <c r="A3284" t="str">
        <v>R-03283</v>
      </c>
      <c r="B3284" t="str">
        <v>S-0548</v>
      </c>
      <c r="C3284" t="str">
        <v>Operational</v>
      </c>
      <c r="D3284" t="str">
        <v>Clinical coordinator role currently open, may delay start-up</v>
      </c>
      <c r="E3284" t="str">
        <v>Low</v>
      </c>
      <c r="F3284" t="str">
        <v>High</v>
      </c>
      <c r="G3284" t="str">
        <f>INDEX(Risk_Matrix!$B$2:$D$4,MATCH(E3284,Risk_Matrix!$A$2:$A$4,0),MATCH(F3284,Risk_Matrix!$B$1:$D$1,0))</f>
        <v>Medium</v>
      </c>
      <c r="H3284" s="1">
        <v>46153</v>
      </c>
      <c r="I3284" t="str">
        <v>Closed</v>
      </c>
      <c r="J3284" t="str">
        <v>Resolved; no further action required</v>
      </c>
      <c r="K3284" t="str">
        <v>Clinical Ops Manager</v>
      </c>
      <c r="L3284">
        <f>IF(G3284="High",3,IF(G3284="Medium",2,1))</f>
        <v>2</v>
      </c>
    </row>
    <row r="3285">
      <c r="A3285" t="str">
        <v>R-03284</v>
      </c>
      <c r="B3285" t="str">
        <v>S-0548</v>
      </c>
      <c r="C3285" t="str">
        <v>Compliance</v>
      </c>
      <c r="D3285" t="str">
        <v>Prior regulatory inspection finding not yet fully closed out</v>
      </c>
      <c r="E3285" t="str">
        <v>Medium</v>
      </c>
      <c r="F3285" t="str">
        <v>Medium</v>
      </c>
      <c r="G3285" t="str">
        <f>INDEX(Risk_Matrix!$B$2:$D$4,MATCH(E3285,Risk_Matrix!$A$2:$A$4,0),MATCH(F3285,Risk_Matrix!$B$1:$D$1,0))</f>
        <v>Medium</v>
      </c>
      <c r="H3285" s="1">
        <v>46200</v>
      </c>
      <c r="I3285" t="str">
        <v>Open</v>
      </c>
      <c r="J3285" t="str">
        <v>Action plan pending sponsor/site review</v>
      </c>
      <c r="K3285" t="str">
        <v>Data Management Lead</v>
      </c>
      <c r="L3285">
        <f>IF(G3285="High",3,IF(G3285="Medium",2,1))</f>
        <v>2</v>
      </c>
    </row>
    <row r="3286">
      <c r="A3286" t="str">
        <v>R-03285</v>
      </c>
      <c r="B3286" t="str">
        <v>S-0548</v>
      </c>
      <c r="C3286" t="str">
        <v>Enrollment</v>
      </c>
      <c r="D3286" t="str">
        <v>Screen failure rate above regional average in past studies</v>
      </c>
      <c r="E3286" t="str">
        <v>Low</v>
      </c>
      <c r="F3286" t="str">
        <v>Low</v>
      </c>
      <c r="G3286" t="str">
        <f>INDEX(Risk_Matrix!$B$2:$D$4,MATCH(E3286,Risk_Matrix!$A$2:$A$4,0),MATCH(F3286,Risk_Matrix!$B$1:$D$1,0))</f>
        <v>Low</v>
      </c>
      <c r="H3286" s="1">
        <v>46114</v>
      </c>
      <c r="I3286" t="str">
        <v>Closed</v>
      </c>
      <c r="J3286" t="str">
        <v>Resolved; no further action required</v>
      </c>
      <c r="K3286" t="str">
        <v>Site Feasibility Lead</v>
      </c>
      <c r="L3286">
        <f>IF(G3286="High",3,IF(G3286="Medium",2,1))</f>
        <v>1</v>
      </c>
    </row>
    <row r="3287">
      <c r="A3287" t="str">
        <v>R-03286</v>
      </c>
      <c r="B3287" t="str">
        <v>S-0548</v>
      </c>
      <c r="C3287" t="str">
        <v>Competitive</v>
      </c>
      <c r="D3287" t="str">
        <v>Overlapping investigator commitments across concurrent trials</v>
      </c>
      <c r="E3287" t="str">
        <v>Low</v>
      </c>
      <c r="F3287" t="str">
        <v>Low</v>
      </c>
      <c r="G3287" t="str">
        <f>INDEX(Risk_Matrix!$B$2:$D$4,MATCH(E3287,Risk_Matrix!$A$2:$A$4,0),MATCH(F3287,Risk_Matrix!$B$1:$D$1,0))</f>
        <v>Low</v>
      </c>
      <c r="H3287" s="1">
        <v>46192</v>
      </c>
      <c r="I3287" t="str">
        <v>Monitoring</v>
      </c>
      <c r="J3287" t="str">
        <v>Under active monitoring; escalate if trend worsens</v>
      </c>
      <c r="K3287" t="str">
        <v>Regulatory Affairs Lead</v>
      </c>
      <c r="L3287">
        <f>IF(G3287="High",3,IF(G3287="Medium",2,1))</f>
        <v>1</v>
      </c>
    </row>
    <row r="3288">
      <c r="A3288" t="str">
        <v>R-03287</v>
      </c>
      <c r="B3288" t="str">
        <v>S-0548</v>
      </c>
      <c r="C3288" t="str">
        <v>Regulatory</v>
      </c>
      <c r="D3288" t="str">
        <v>Import/customs license renewal pending for investigational product</v>
      </c>
      <c r="E3288" t="str">
        <v>Medium</v>
      </c>
      <c r="F3288" t="str">
        <v>Medium</v>
      </c>
      <c r="G3288" t="str">
        <f>INDEX(Risk_Matrix!$B$2:$D$4,MATCH(E3288,Risk_Matrix!$A$2:$A$4,0),MATCH(F3288,Risk_Matrix!$B$1:$D$1,0))</f>
        <v>Medium</v>
      </c>
      <c r="H3288" s="1">
        <v>46186</v>
      </c>
      <c r="I3288" t="str">
        <v>Open</v>
      </c>
      <c r="J3288" t="str">
        <v>Mitigation plan to be defined during site initiation visit</v>
      </c>
      <c r="K3288" t="str">
        <v>Regulatory Affairs Lead</v>
      </c>
      <c r="L3288">
        <f>IF(G3288="High",3,IF(G3288="Medium",2,1))</f>
        <v>2</v>
      </c>
    </row>
    <row r="3289">
      <c r="A3289" t="str">
        <v>R-03288</v>
      </c>
      <c r="B3289" t="str">
        <v>S-0548</v>
      </c>
      <c r="C3289" t="str">
        <v>Data Integrity</v>
      </c>
      <c r="D3289" t="str">
        <v>Site is new to the sponsor's EDC platform, limited track record</v>
      </c>
      <c r="E3289" t="str">
        <v>Low</v>
      </c>
      <c r="F3289" t="str">
        <v>Medium</v>
      </c>
      <c r="G3289" t="str">
        <f>INDEX(Risk_Matrix!$B$2:$D$4,MATCH(E3289,Risk_Matrix!$A$2:$A$4,0),MATCH(F3289,Risk_Matrix!$B$1:$D$1,0))</f>
        <v>Low</v>
      </c>
      <c r="H3289" s="1">
        <v>46219</v>
      </c>
      <c r="I3289" t="str">
        <v>Mitigated</v>
      </c>
      <c r="J3289" t="str">
        <v>Mitigation actions completed; residual risk accepted</v>
      </c>
      <c r="K3289" t="str">
        <v>Data Management Lead</v>
      </c>
      <c r="L3289">
        <f>IF(G3289="High",3,IF(G3289="Medium",2,1))</f>
        <v>1</v>
      </c>
    </row>
    <row r="3290">
      <c r="A3290" t="str">
        <v>R-03289</v>
      </c>
      <c r="B3290" t="str">
        <v>S-0549</v>
      </c>
      <c r="C3290" t="str">
        <v>Operational</v>
      </c>
      <c r="D3290" t="str">
        <v>Clinical coordinator role currently open, may delay start-up</v>
      </c>
      <c r="E3290" t="str">
        <v>Low</v>
      </c>
      <c r="F3290" t="str">
        <v>Low</v>
      </c>
      <c r="G3290" t="str">
        <f>INDEX(Risk_Matrix!$B$2:$D$4,MATCH(E3290,Risk_Matrix!$A$2:$A$4,0),MATCH(F3290,Risk_Matrix!$B$1:$D$1,0))</f>
        <v>Low</v>
      </c>
      <c r="H3290" s="1">
        <v>46128</v>
      </c>
      <c r="I3290" t="str">
        <v>Closed</v>
      </c>
      <c r="J3290" t="str">
        <v>Issue closed out following corrective action</v>
      </c>
      <c r="K3290" t="str">
        <v>Site Feasibility Lead</v>
      </c>
      <c r="L3290">
        <f>IF(G3290="High",3,IF(G3290="Medium",2,1))</f>
        <v>1</v>
      </c>
    </row>
    <row r="3291">
      <c r="A3291" t="str">
        <v>R-03290</v>
      </c>
      <c r="B3291" t="str">
        <v>S-0549</v>
      </c>
      <c r="C3291" t="str">
        <v>Compliance</v>
      </c>
      <c r="D3291" t="str">
        <v>GCP refresher training overdue for part of site staff</v>
      </c>
      <c r="E3291" t="str">
        <v>Low</v>
      </c>
      <c r="F3291" t="str">
        <v>Medium</v>
      </c>
      <c r="G3291" t="str">
        <f>INDEX(Risk_Matrix!$B$2:$D$4,MATCH(E3291,Risk_Matrix!$A$2:$A$4,0),MATCH(F3291,Risk_Matrix!$B$1:$D$1,0))</f>
        <v>Low</v>
      </c>
      <c r="H3291" s="1">
        <v>46174</v>
      </c>
      <c r="I3291" t="str">
        <v>Mitigated</v>
      </c>
      <c r="J3291" t="str">
        <v>Mitigation actions completed; residual risk accepted</v>
      </c>
      <c r="K3291" t="str">
        <v>Regulatory Affairs Lead</v>
      </c>
      <c r="L3291">
        <f>IF(G3291="High",3,IF(G3291="Medium",2,1))</f>
        <v>1</v>
      </c>
    </row>
    <row r="3292">
      <c r="A3292" t="str">
        <v>R-03291</v>
      </c>
      <c r="B3292" t="str">
        <v>S-0549</v>
      </c>
      <c r="C3292" t="str">
        <v>Enrollment</v>
      </c>
      <c r="D3292" t="str">
        <v>Patient travel distance may affect long-term retention</v>
      </c>
      <c r="E3292" t="str">
        <v>Low</v>
      </c>
      <c r="F3292" t="str">
        <v>Low</v>
      </c>
      <c r="G3292" t="str">
        <f>INDEX(Risk_Matrix!$B$2:$D$4,MATCH(E3292,Risk_Matrix!$A$2:$A$4,0),MATCH(F3292,Risk_Matrix!$B$1:$D$1,0))</f>
        <v>Low</v>
      </c>
      <c r="H3292" s="1">
        <v>46087</v>
      </c>
      <c r="I3292" t="str">
        <v>Closed</v>
      </c>
      <c r="J3292" t="str">
        <v>Issue closed out following corrective action</v>
      </c>
      <c r="K3292" t="str">
        <v>Site Feasibility Lead</v>
      </c>
      <c r="L3292">
        <f>IF(G3292="High",3,IF(G3292="Medium",2,1))</f>
        <v>1</v>
      </c>
    </row>
    <row r="3293">
      <c r="A3293" t="str">
        <v>R-03292</v>
      </c>
      <c r="B3293" t="str">
        <v>S-0549</v>
      </c>
      <c r="C3293" t="str">
        <v>Competitive</v>
      </c>
      <c r="D3293" t="str">
        <v>Overlapping investigator commitments across concurrent trials</v>
      </c>
      <c r="E3293" t="str">
        <v>Low</v>
      </c>
      <c r="F3293" t="str">
        <v>Medium</v>
      </c>
      <c r="G3293" t="str">
        <f>INDEX(Risk_Matrix!$B$2:$D$4,MATCH(E3293,Risk_Matrix!$A$2:$A$4,0),MATCH(F3293,Risk_Matrix!$B$1:$D$1,0))</f>
        <v>Low</v>
      </c>
      <c r="H3293" s="1">
        <v>46215</v>
      </c>
      <c r="I3293" t="str">
        <v>Monitoring</v>
      </c>
      <c r="J3293" t="str">
        <v>Tracking indicator reviewed at each monitoring visit</v>
      </c>
      <c r="K3293" t="str">
        <v>Regulatory Affairs Lead</v>
      </c>
      <c r="L3293">
        <f>IF(G3293="High",3,IF(G3293="Medium",2,1))</f>
        <v>1</v>
      </c>
    </row>
    <row r="3294">
      <c r="A3294" t="str">
        <v>R-03293</v>
      </c>
      <c r="B3294" t="str">
        <v>S-0549</v>
      </c>
      <c r="C3294" t="str">
        <v>Regulatory</v>
      </c>
      <c r="D3294" t="str">
        <v>Local ethics committee review queue longer than regional average</v>
      </c>
      <c r="E3294" t="str">
        <v>Low</v>
      </c>
      <c r="F3294" t="str">
        <v>Medium</v>
      </c>
      <c r="G3294" t="str">
        <f>INDEX(Risk_Matrix!$B$2:$D$4,MATCH(E3294,Risk_Matrix!$A$2:$A$4,0),MATCH(F3294,Risk_Matrix!$B$1:$D$1,0))</f>
        <v>Low</v>
      </c>
      <c r="H3294" s="1">
        <v>46222</v>
      </c>
      <c r="I3294" t="str">
        <v>Monitoring</v>
      </c>
      <c r="J3294" t="str">
        <v>Tracking indicator reviewed at each monitoring visit</v>
      </c>
      <c r="K3294" t="str">
        <v>Regulatory Affairs Lead</v>
      </c>
      <c r="L3294">
        <f>IF(G3294="High",3,IF(G3294="Medium",2,1))</f>
        <v>1</v>
      </c>
    </row>
    <row r="3295">
      <c r="A3295" t="str">
        <v>R-03294</v>
      </c>
      <c r="B3295" t="str">
        <v>S-0549</v>
      </c>
      <c r="C3295" t="str">
        <v>Data Integrity</v>
      </c>
      <c r="D3295" t="str">
        <v>Source data verification gap flagged in a previous monitoring visit</v>
      </c>
      <c r="E3295" t="str">
        <v>Low</v>
      </c>
      <c r="F3295" t="str">
        <v>Low</v>
      </c>
      <c r="G3295" t="str">
        <f>INDEX(Risk_Matrix!$B$2:$D$4,MATCH(E3295,Risk_Matrix!$A$2:$A$4,0),MATCH(F3295,Risk_Matrix!$B$1:$D$1,0))</f>
        <v>Low</v>
      </c>
      <c r="H3295" s="1">
        <v>46167</v>
      </c>
      <c r="I3295" t="str">
        <v>Monitoring</v>
      </c>
      <c r="J3295" t="str">
        <v>Tracking indicator reviewed at each monitoring visit</v>
      </c>
      <c r="K3295" t="str">
        <v>Data Management Lead</v>
      </c>
      <c r="L3295">
        <f>IF(G3295="High",3,IF(G3295="Medium",2,1))</f>
        <v>1</v>
      </c>
    </row>
    <row r="3296">
      <c r="A3296" t="str">
        <v>R-03295</v>
      </c>
      <c r="B3296" t="str">
        <v>S-0550</v>
      </c>
      <c r="C3296" t="str">
        <v>Operational</v>
      </c>
      <c r="D3296" t="str">
        <v>Backup power/generator certification not yet confirmed</v>
      </c>
      <c r="E3296" t="str">
        <v>Low</v>
      </c>
      <c r="F3296" t="str">
        <v>High</v>
      </c>
      <c r="G3296" t="str">
        <f>INDEX(Risk_Matrix!$B$2:$D$4,MATCH(E3296,Risk_Matrix!$A$2:$A$4,0),MATCH(F3296,Risk_Matrix!$B$1:$D$1,0))</f>
        <v>Medium</v>
      </c>
      <c r="H3296" s="1">
        <v>46202</v>
      </c>
      <c r="I3296" t="str">
        <v>Mitigated</v>
      </c>
      <c r="J3296" t="str">
        <v>Corrective action implemented; monitored at next visit</v>
      </c>
      <c r="K3296" t="str">
        <v>Clinical Ops Manager</v>
      </c>
      <c r="L3296">
        <f>IF(G3296="High",3,IF(G3296="Medium",2,1))</f>
        <v>2</v>
      </c>
    </row>
    <row r="3297">
      <c r="A3297" t="str">
        <v>R-03296</v>
      </c>
      <c r="B3297" t="str">
        <v>S-0550</v>
      </c>
      <c r="C3297" t="str">
        <v>Compliance</v>
      </c>
      <c r="D3297" t="str">
        <v>GCP refresher training overdue for part of site staff</v>
      </c>
      <c r="E3297" t="str">
        <v>Low</v>
      </c>
      <c r="F3297" t="str">
        <v>Low</v>
      </c>
      <c r="G3297" t="str">
        <f>INDEX(Risk_Matrix!$B$2:$D$4,MATCH(E3297,Risk_Matrix!$A$2:$A$4,0),MATCH(F3297,Risk_Matrix!$B$1:$D$1,0))</f>
        <v>Low</v>
      </c>
      <c r="H3297" s="1">
        <v>46221</v>
      </c>
      <c r="I3297" t="str">
        <v>Closed</v>
      </c>
      <c r="J3297" t="str">
        <v>Issue closed out following corrective action</v>
      </c>
      <c r="K3297" t="str">
        <v>Data Management Lead</v>
      </c>
      <c r="L3297">
        <f>IF(G3297="High",3,IF(G3297="Medium",2,1))</f>
        <v>1</v>
      </c>
    </row>
    <row r="3298">
      <c r="A3298" t="str">
        <v>R-03297</v>
      </c>
      <c r="B3298" t="str">
        <v>S-0550</v>
      </c>
      <c r="C3298" t="str">
        <v>Enrollment</v>
      </c>
      <c r="D3298" t="str">
        <v>Screen failure rate above regional average in past studies</v>
      </c>
      <c r="E3298" t="str">
        <v>Low</v>
      </c>
      <c r="F3298" t="str">
        <v>Medium</v>
      </c>
      <c r="G3298" t="str">
        <f>INDEX(Risk_Matrix!$B$2:$D$4,MATCH(E3298,Risk_Matrix!$A$2:$A$4,0),MATCH(F3298,Risk_Matrix!$B$1:$D$1,0))</f>
        <v>Low</v>
      </c>
      <c r="H3298" s="1">
        <v>46122</v>
      </c>
      <c r="I3298" t="str">
        <v>Monitoring</v>
      </c>
      <c r="J3298" t="str">
        <v>Under active monitoring; escalate if trend worsens</v>
      </c>
      <c r="K3298" t="str">
        <v>Study Start-Up Specialist</v>
      </c>
      <c r="L3298">
        <f>IF(G3298="High",3,IF(G3298="Medium",2,1))</f>
        <v>1</v>
      </c>
    </row>
    <row r="3299">
      <c r="A3299" t="str">
        <v>R-03298</v>
      </c>
      <c r="B3299" t="str">
        <v>S-0550</v>
      </c>
      <c r="C3299" t="str">
        <v>Competitive</v>
      </c>
      <c r="D3299" t="str">
        <v>Shared patient pool with an adjacent high-volume site</v>
      </c>
      <c r="E3299" t="str">
        <v>Medium</v>
      </c>
      <c r="F3299" t="str">
        <v>Low</v>
      </c>
      <c r="G3299" t="str">
        <f>INDEX(Risk_Matrix!$B$2:$D$4,MATCH(E3299,Risk_Matrix!$A$2:$A$4,0),MATCH(F3299,Risk_Matrix!$B$1:$D$1,0))</f>
        <v>Low</v>
      </c>
      <c r="H3299" s="1">
        <v>46174</v>
      </c>
      <c r="I3299" t="str">
        <v>Open</v>
      </c>
      <c r="J3299" t="str">
        <v>Action plan pending sponsor/site review</v>
      </c>
      <c r="K3299" t="str">
        <v>Clinical Ops Manager</v>
      </c>
      <c r="L3299">
        <f>IF(G3299="High",3,IF(G3299="Medium",2,1))</f>
        <v>1</v>
      </c>
    </row>
    <row r="3300">
      <c r="A3300" t="str">
        <v>R-03299</v>
      </c>
      <c r="B3300" t="str">
        <v>S-0550</v>
      </c>
      <c r="C3300" t="str">
        <v>Regulatory</v>
      </c>
      <c r="D3300" t="str">
        <v>Import/customs license renewal pending for investigational product</v>
      </c>
      <c r="E3300" t="str">
        <v>Medium</v>
      </c>
      <c r="F3300" t="str">
        <v>High</v>
      </c>
      <c r="G3300" t="str">
        <f>INDEX(Risk_Matrix!$B$2:$D$4,MATCH(E3300,Risk_Matrix!$A$2:$A$4,0),MATCH(F3300,Risk_Matrix!$B$1:$D$1,0))</f>
        <v>High</v>
      </c>
      <c r="H3300" s="1">
        <v>46155</v>
      </c>
      <c r="I3300" t="str">
        <v>Open</v>
      </c>
      <c r="J3300" t="str">
        <v>Mitigation plan to be defined during site initiation visit</v>
      </c>
      <c r="K3300" t="str">
        <v>Regulatory Affairs Lead</v>
      </c>
      <c r="L3300">
        <f>IF(G3300="High",3,IF(G3300="Medium",2,1))</f>
        <v>3</v>
      </c>
    </row>
    <row r="3301">
      <c r="A3301" t="str">
        <v>R-03300</v>
      </c>
      <c r="B3301" t="str">
        <v>S-0550</v>
      </c>
      <c r="C3301" t="str">
        <v>Data Integrity</v>
      </c>
      <c r="D3301" t="str">
        <v>EDC query resolution time above sponsor benchmark historically</v>
      </c>
      <c r="E3301" t="str">
        <v>Medium</v>
      </c>
      <c r="F3301" t="str">
        <v>Medium</v>
      </c>
      <c r="G3301" t="str">
        <f>INDEX(Risk_Matrix!$B$2:$D$4,MATCH(E3301,Risk_Matrix!$A$2:$A$4,0),MATCH(F3301,Risk_Matrix!$B$1:$D$1,0))</f>
        <v>Medium</v>
      </c>
      <c r="H3301" s="1">
        <v>46149</v>
      </c>
      <c r="I3301" t="str">
        <v>Monitoring</v>
      </c>
      <c r="J3301" t="str">
        <v>Under active monitoring; escalate if trend worsens</v>
      </c>
      <c r="K3301" t="str">
        <v>Data Management Lead</v>
      </c>
      <c r="L3301">
        <f>IF(G3301="High",3,IF(G3301="Medium",2,1))</f>
        <v>2</v>
      </c>
    </row>
    <row r="3302">
      <c r="A3302" t="str">
        <v>R-03301</v>
      </c>
      <c r="B3302" t="str">
        <v>S-0551</v>
      </c>
      <c r="C3302" t="str">
        <v>Operational</v>
      </c>
      <c r="D3302" t="str">
        <v>Key equipment calibration/certification renewal pending</v>
      </c>
      <c r="E3302" t="str">
        <v>Medium</v>
      </c>
      <c r="F3302" t="str">
        <v>Low</v>
      </c>
      <c r="G3302" t="str">
        <f>INDEX(Risk_Matrix!$B$2:$D$4,MATCH(E3302,Risk_Matrix!$A$2:$A$4,0),MATCH(F3302,Risk_Matrix!$B$1:$D$1,0))</f>
        <v>Low</v>
      </c>
      <c r="H3302" s="1">
        <v>46187</v>
      </c>
      <c r="I3302" t="str">
        <v>Mitigated</v>
      </c>
      <c r="J3302" t="str">
        <v>Mitigation actions completed; residual risk accepted</v>
      </c>
      <c r="K3302" t="str">
        <v>Clinical Ops Manager</v>
      </c>
      <c r="L3302">
        <f>IF(G3302="High",3,IF(G3302="Medium",2,1))</f>
        <v>1</v>
      </c>
    </row>
    <row r="3303">
      <c r="A3303" t="str">
        <v>R-03302</v>
      </c>
      <c r="B3303" t="str">
        <v>S-0551</v>
      </c>
      <c r="C3303" t="str">
        <v>Compliance</v>
      </c>
      <c r="D3303" t="str">
        <v>Minor protocol deviation noted in a prior trial at this site</v>
      </c>
      <c r="E3303" t="str">
        <v>Low</v>
      </c>
      <c r="F3303" t="str">
        <v>Low</v>
      </c>
      <c r="G3303" t="str">
        <f>INDEX(Risk_Matrix!$B$2:$D$4,MATCH(E3303,Risk_Matrix!$A$2:$A$4,0),MATCH(F3303,Risk_Matrix!$B$1:$D$1,0))</f>
        <v>Low</v>
      </c>
      <c r="H3303" s="1">
        <v>46192</v>
      </c>
      <c r="I3303" t="str">
        <v>Monitoring</v>
      </c>
      <c r="J3303" t="str">
        <v>Under active monitoring; escalate if trend worsens</v>
      </c>
      <c r="K3303" t="str">
        <v>Regulatory Affairs Lead</v>
      </c>
      <c r="L3303">
        <f>IF(G3303="High",3,IF(G3303="Medium",2,1))</f>
        <v>1</v>
      </c>
    </row>
    <row r="3304">
      <c r="A3304" t="str">
        <v>R-03303</v>
      </c>
      <c r="B3304" t="str">
        <v>S-0551</v>
      </c>
      <c r="C3304" t="str">
        <v>Enrollment</v>
      </c>
      <c r="D3304" t="str">
        <v>Referral pipeline narrower than target eligible population</v>
      </c>
      <c r="E3304" t="str">
        <v>Medium</v>
      </c>
      <c r="F3304" t="str">
        <v>Low</v>
      </c>
      <c r="G3304" t="str">
        <f>INDEX(Risk_Matrix!$B$2:$D$4,MATCH(E3304,Risk_Matrix!$A$2:$A$4,0),MATCH(F3304,Risk_Matrix!$B$1:$D$1,0))</f>
        <v>Low</v>
      </c>
      <c r="H3304" s="1">
        <v>46087</v>
      </c>
      <c r="I3304" t="str">
        <v>Monitoring</v>
      </c>
      <c r="J3304" t="str">
        <v>Under active monitoring; escalate if trend worsens</v>
      </c>
      <c r="K3304" t="str">
        <v>Site Feasibility Lead</v>
      </c>
      <c r="L3304">
        <f>IF(G3304="High",3,IF(G3304="Medium",2,1))</f>
        <v>1</v>
      </c>
    </row>
    <row r="3305">
      <c r="A3305" t="str">
        <v>R-03304</v>
      </c>
      <c r="B3305" t="str">
        <v>S-0551</v>
      </c>
      <c r="C3305" t="str">
        <v>Competitive</v>
      </c>
      <c r="D3305" t="str">
        <v>One or more competing trials recruiting the same indication nearby</v>
      </c>
      <c r="E3305" t="str">
        <v>Low</v>
      </c>
      <c r="F3305" t="str">
        <v>Low</v>
      </c>
      <c r="G3305" t="str">
        <f>INDEX(Risk_Matrix!$B$2:$D$4,MATCH(E3305,Risk_Matrix!$A$2:$A$4,0),MATCH(F3305,Risk_Matrix!$B$1:$D$1,0))</f>
        <v>Low</v>
      </c>
      <c r="H3305" s="1">
        <v>46209</v>
      </c>
      <c r="I3305" t="str">
        <v>Monitoring</v>
      </c>
      <c r="J3305" t="str">
        <v>Tracking indicator reviewed at each monitoring visit</v>
      </c>
      <c r="K3305" t="str">
        <v>Regulatory Affairs Lead</v>
      </c>
      <c r="L3305">
        <f>IF(G3305="High",3,IF(G3305="Medium",2,1))</f>
        <v>1</v>
      </c>
    </row>
    <row r="3306">
      <c r="A3306" t="str">
        <v>R-03305</v>
      </c>
      <c r="B3306" t="str">
        <v>S-0551</v>
      </c>
      <c r="C3306" t="str">
        <v>Regulatory</v>
      </c>
      <c r="D3306" t="str">
        <v>Local ethics committee review queue longer than regional average</v>
      </c>
      <c r="E3306" t="str">
        <v>High</v>
      </c>
      <c r="F3306" t="str">
        <v>High</v>
      </c>
      <c r="G3306" t="str">
        <f>INDEX(Risk_Matrix!$B$2:$D$4,MATCH(E3306,Risk_Matrix!$A$2:$A$4,0),MATCH(F3306,Risk_Matrix!$B$1:$D$1,0))</f>
        <v>High</v>
      </c>
      <c r="H3306" s="1">
        <v>46181</v>
      </c>
      <c r="I3306" t="str">
        <v>Open</v>
      </c>
      <c r="J3306" t="str">
        <v>Mitigation plan to be defined during site initiation visit</v>
      </c>
      <c r="K3306" t="str">
        <v>Regulatory Affairs Lead</v>
      </c>
      <c r="L3306">
        <f>IF(G3306="High",3,IF(G3306="Medium",2,1))</f>
        <v>3</v>
      </c>
    </row>
    <row r="3307">
      <c r="A3307" t="str">
        <v>R-03306</v>
      </c>
      <c r="B3307" t="str">
        <v>S-0551</v>
      </c>
      <c r="C3307" t="str">
        <v>Data Integrity</v>
      </c>
      <c r="D3307" t="str">
        <v>Source data verification gap flagged in a previous monitoring visit</v>
      </c>
      <c r="E3307" t="str">
        <v>Medium</v>
      </c>
      <c r="F3307" t="str">
        <v>Low</v>
      </c>
      <c r="G3307" t="str">
        <f>INDEX(Risk_Matrix!$B$2:$D$4,MATCH(E3307,Risk_Matrix!$A$2:$A$4,0),MATCH(F3307,Risk_Matrix!$B$1:$D$1,0))</f>
        <v>Low</v>
      </c>
      <c r="H3307" s="1">
        <v>46230</v>
      </c>
      <c r="I3307" t="str">
        <v>Mitigated</v>
      </c>
      <c r="J3307" t="str">
        <v>Mitigation actions completed; residual risk accepted</v>
      </c>
      <c r="K3307" t="str">
        <v>Site Feasibility Lead</v>
      </c>
      <c r="L3307">
        <f>IF(G3307="High",3,IF(G3307="Medium",2,1))</f>
        <v>1</v>
      </c>
    </row>
    <row r="3308">
      <c r="A3308" t="str">
        <v>R-03307</v>
      </c>
      <c r="B3308" t="str">
        <v>S-0552</v>
      </c>
      <c r="C3308" t="str">
        <v>Operational</v>
      </c>
      <c r="D3308" t="str">
        <v>Key equipment calibration/certification renewal pending</v>
      </c>
      <c r="E3308" t="str">
        <v>High</v>
      </c>
      <c r="F3308" t="str">
        <v>Low</v>
      </c>
      <c r="G3308" t="str">
        <f>INDEX(Risk_Matrix!$B$2:$D$4,MATCH(E3308,Risk_Matrix!$A$2:$A$4,0),MATCH(F3308,Risk_Matrix!$B$1:$D$1,0))</f>
        <v>Medium</v>
      </c>
      <c r="H3308" s="1">
        <v>46188</v>
      </c>
      <c r="I3308" t="str">
        <v>Open</v>
      </c>
      <c r="J3308" t="str">
        <v>Mitigation plan to be defined during site initiation visit</v>
      </c>
      <c r="K3308" t="str">
        <v>Site Feasibility Lead</v>
      </c>
      <c r="L3308">
        <f>IF(G3308="High",3,IF(G3308="Medium",2,1))</f>
        <v>2</v>
      </c>
    </row>
    <row r="3309">
      <c r="A3309" t="str">
        <v>R-03308</v>
      </c>
      <c r="B3309" t="str">
        <v>S-0552</v>
      </c>
      <c r="C3309" t="str">
        <v>Compliance</v>
      </c>
      <c r="D3309" t="str">
        <v>Prior regulatory inspection finding not yet fully closed out</v>
      </c>
      <c r="E3309" t="str">
        <v>Low</v>
      </c>
      <c r="F3309" t="str">
        <v>Low</v>
      </c>
      <c r="G3309" t="str">
        <f>INDEX(Risk_Matrix!$B$2:$D$4,MATCH(E3309,Risk_Matrix!$A$2:$A$4,0),MATCH(F3309,Risk_Matrix!$B$1:$D$1,0))</f>
        <v>Low</v>
      </c>
      <c r="H3309" s="1">
        <v>46133</v>
      </c>
      <c r="I3309" t="str">
        <v>Closed</v>
      </c>
      <c r="J3309" t="str">
        <v>Issue closed out following corrective action</v>
      </c>
      <c r="K3309" t="str">
        <v>Data Management Lead</v>
      </c>
      <c r="L3309">
        <f>IF(G3309="High",3,IF(G3309="Medium",2,1))</f>
        <v>1</v>
      </c>
    </row>
    <row r="3310">
      <c r="A3310" t="str">
        <v>R-03309</v>
      </c>
      <c r="B3310" t="str">
        <v>S-0552</v>
      </c>
      <c r="C3310" t="str">
        <v>Enrollment</v>
      </c>
      <c r="D3310" t="str">
        <v>Historical seasonal enrollment slowdown observed at this site</v>
      </c>
      <c r="E3310" t="str">
        <v>Low</v>
      </c>
      <c r="F3310" t="str">
        <v>Low</v>
      </c>
      <c r="G3310" t="str">
        <f>INDEX(Risk_Matrix!$B$2:$D$4,MATCH(E3310,Risk_Matrix!$A$2:$A$4,0),MATCH(F3310,Risk_Matrix!$B$1:$D$1,0))</f>
        <v>Low</v>
      </c>
      <c r="H3310" s="1">
        <v>46207</v>
      </c>
      <c r="I3310" t="str">
        <v>Monitoring</v>
      </c>
      <c r="J3310" t="str">
        <v>Under active monitoring; escalate if trend worsens</v>
      </c>
      <c r="K3310" t="str">
        <v>Site Feasibility Lead</v>
      </c>
      <c r="L3310">
        <f>IF(G3310="High",3,IF(G3310="Medium",2,1))</f>
        <v>1</v>
      </c>
    </row>
    <row r="3311">
      <c r="A3311" t="str">
        <v>R-03310</v>
      </c>
      <c r="B3311" t="str">
        <v>S-0552</v>
      </c>
      <c r="C3311" t="str">
        <v>Competitive</v>
      </c>
      <c r="D3311" t="str">
        <v>One or more competing trials recruiting the same indication nearby</v>
      </c>
      <c r="E3311" t="str">
        <v>Medium</v>
      </c>
      <c r="F3311" t="str">
        <v>Low</v>
      </c>
      <c r="G3311" t="str">
        <f>INDEX(Risk_Matrix!$B$2:$D$4,MATCH(E3311,Risk_Matrix!$A$2:$A$4,0),MATCH(F3311,Risk_Matrix!$B$1:$D$1,0))</f>
        <v>Low</v>
      </c>
      <c r="H3311" s="1">
        <v>46195</v>
      </c>
      <c r="I3311" t="str">
        <v>Monitoring</v>
      </c>
      <c r="J3311" t="str">
        <v>Under active monitoring; escalate if trend worsens</v>
      </c>
      <c r="K3311" t="str">
        <v>Regulatory Affairs Lead</v>
      </c>
      <c r="L3311">
        <f>IF(G3311="High",3,IF(G3311="Medium",2,1))</f>
        <v>1</v>
      </c>
    </row>
    <row r="3312">
      <c r="A3312" t="str">
        <v>R-03311</v>
      </c>
      <c r="B3312" t="str">
        <v>S-0552</v>
      </c>
      <c r="C3312" t="str">
        <v>Regulatory</v>
      </c>
      <c r="D3312" t="str">
        <v>Local ethics committee review queue longer than regional average</v>
      </c>
      <c r="E3312" t="str">
        <v>Medium</v>
      </c>
      <c r="F3312" t="str">
        <v>Low</v>
      </c>
      <c r="G3312" t="str">
        <f>INDEX(Risk_Matrix!$B$2:$D$4,MATCH(E3312,Risk_Matrix!$A$2:$A$4,0),MATCH(F3312,Risk_Matrix!$B$1:$D$1,0))</f>
        <v>Low</v>
      </c>
      <c r="H3312" s="1">
        <v>46098</v>
      </c>
      <c r="I3312" t="str">
        <v>Monitoring</v>
      </c>
      <c r="J3312" t="str">
        <v>Tracking indicator reviewed at each monitoring visit</v>
      </c>
      <c r="K3312" t="str">
        <v>Regulatory Affairs Lead</v>
      </c>
      <c r="L3312">
        <f>IF(G3312="High",3,IF(G3312="Medium",2,1))</f>
        <v>1</v>
      </c>
    </row>
    <row r="3313">
      <c r="A3313" t="str">
        <v>R-03312</v>
      </c>
      <c r="B3313" t="str">
        <v>S-0552</v>
      </c>
      <c r="C3313" t="str">
        <v>Data Integrity</v>
      </c>
      <c r="D3313" t="str">
        <v>EDC query resolution time above sponsor benchmark historically</v>
      </c>
      <c r="E3313" t="str">
        <v>Low</v>
      </c>
      <c r="F3313" t="str">
        <v>Low</v>
      </c>
      <c r="G3313" t="str">
        <f>INDEX(Risk_Matrix!$B$2:$D$4,MATCH(E3313,Risk_Matrix!$A$2:$A$4,0),MATCH(F3313,Risk_Matrix!$B$1:$D$1,0))</f>
        <v>Low</v>
      </c>
      <c r="H3313" s="1">
        <v>46209</v>
      </c>
      <c r="I3313" t="str">
        <v>Open</v>
      </c>
      <c r="J3313" t="str">
        <v>Action plan pending sponsor/site review</v>
      </c>
      <c r="K3313" t="str">
        <v>Data Management Lead</v>
      </c>
      <c r="L3313">
        <f>IF(G3313="High",3,IF(G3313="Medium",2,1))</f>
        <v>1</v>
      </c>
    </row>
    <row r="3314">
      <c r="A3314" t="str">
        <v>R-03313</v>
      </c>
      <c r="B3314" t="str">
        <v>S-0553</v>
      </c>
      <c r="C3314" t="str">
        <v>Operational</v>
      </c>
      <c r="D3314" t="str">
        <v>Key equipment calibration/certification renewal pending</v>
      </c>
      <c r="E3314" t="str">
        <v>Medium</v>
      </c>
      <c r="F3314" t="str">
        <v>Low</v>
      </c>
      <c r="G3314" t="str">
        <f>INDEX(Risk_Matrix!$B$2:$D$4,MATCH(E3314,Risk_Matrix!$A$2:$A$4,0),MATCH(F3314,Risk_Matrix!$B$1:$D$1,0))</f>
        <v>Low</v>
      </c>
      <c r="H3314" s="1">
        <v>46094</v>
      </c>
      <c r="I3314" t="str">
        <v>Monitoring</v>
      </c>
      <c r="J3314" t="str">
        <v>Tracking indicator reviewed at each monitoring visit</v>
      </c>
      <c r="K3314" t="str">
        <v>Clinical Ops Manager</v>
      </c>
      <c r="L3314">
        <f>IF(G3314="High",3,IF(G3314="Medium",2,1))</f>
        <v>1</v>
      </c>
    </row>
    <row r="3315">
      <c r="A3315" t="str">
        <v>R-03314</v>
      </c>
      <c r="B3315" t="str">
        <v>S-0553</v>
      </c>
      <c r="C3315" t="str">
        <v>Compliance</v>
      </c>
      <c r="D3315" t="str">
        <v>Prior regulatory inspection finding not yet fully closed out</v>
      </c>
      <c r="E3315" t="str">
        <v>Medium</v>
      </c>
      <c r="F3315" t="str">
        <v>Low</v>
      </c>
      <c r="G3315" t="str">
        <f>INDEX(Risk_Matrix!$B$2:$D$4,MATCH(E3315,Risk_Matrix!$A$2:$A$4,0),MATCH(F3315,Risk_Matrix!$B$1:$D$1,0))</f>
        <v>Low</v>
      </c>
      <c r="H3315" s="1">
        <v>46100</v>
      </c>
      <c r="I3315" t="str">
        <v>Monitoring</v>
      </c>
      <c r="J3315" t="str">
        <v>Under active monitoring; escalate if trend worsens</v>
      </c>
      <c r="K3315" t="str">
        <v>Data Management Lead</v>
      </c>
      <c r="L3315">
        <f>IF(G3315="High",3,IF(G3315="Medium",2,1))</f>
        <v>1</v>
      </c>
    </row>
    <row r="3316">
      <c r="A3316" t="str">
        <v>R-03315</v>
      </c>
      <c r="B3316" t="str">
        <v>S-0553</v>
      </c>
      <c r="C3316" t="str">
        <v>Enrollment</v>
      </c>
      <c r="D3316" t="str">
        <v>Historical seasonal enrollment slowdown observed at this site</v>
      </c>
      <c r="E3316" t="str">
        <v>Low</v>
      </c>
      <c r="F3316" t="str">
        <v>High</v>
      </c>
      <c r="G3316" t="str">
        <f>INDEX(Risk_Matrix!$B$2:$D$4,MATCH(E3316,Risk_Matrix!$A$2:$A$4,0),MATCH(F3316,Risk_Matrix!$B$1:$D$1,0))</f>
        <v>Medium</v>
      </c>
      <c r="H3316" s="1">
        <v>46187</v>
      </c>
      <c r="I3316" t="str">
        <v>Mitigated</v>
      </c>
      <c r="J3316" t="str">
        <v>Mitigation actions completed; residual risk accepted</v>
      </c>
      <c r="K3316" t="str">
        <v>Study Start-Up Specialist</v>
      </c>
      <c r="L3316">
        <f>IF(G3316="High",3,IF(G3316="Medium",2,1))</f>
        <v>2</v>
      </c>
    </row>
    <row r="3317">
      <c r="A3317" t="str">
        <v>R-03316</v>
      </c>
      <c r="B3317" t="str">
        <v>S-0553</v>
      </c>
      <c r="C3317" t="str">
        <v>Competitive</v>
      </c>
      <c r="D3317" t="str">
        <v>One or more competing trials recruiting the same indication nearby</v>
      </c>
      <c r="E3317" t="str">
        <v>Medium</v>
      </c>
      <c r="F3317" t="str">
        <v>High</v>
      </c>
      <c r="G3317" t="str">
        <f>INDEX(Risk_Matrix!$B$2:$D$4,MATCH(E3317,Risk_Matrix!$A$2:$A$4,0),MATCH(F3317,Risk_Matrix!$B$1:$D$1,0))</f>
        <v>High</v>
      </c>
      <c r="H3317" s="1">
        <v>46141</v>
      </c>
      <c r="I3317" t="str">
        <v>Monitoring</v>
      </c>
      <c r="J3317" t="str">
        <v>Tracking indicator reviewed at each monitoring visit</v>
      </c>
      <c r="K3317" t="str">
        <v>Regulatory Affairs Lead</v>
      </c>
      <c r="L3317">
        <f>IF(G3317="High",3,IF(G3317="Medium",2,1))</f>
        <v>3</v>
      </c>
    </row>
    <row r="3318">
      <c r="A3318" t="str">
        <v>R-03317</v>
      </c>
      <c r="B3318" t="str">
        <v>S-0553</v>
      </c>
      <c r="C3318" t="str">
        <v>Regulatory</v>
      </c>
      <c r="D3318" t="str">
        <v>Import/customs license renewal pending for investigational product</v>
      </c>
      <c r="E3318" t="str">
        <v>High</v>
      </c>
      <c r="F3318" t="str">
        <v>Low</v>
      </c>
      <c r="G3318" t="str">
        <f>INDEX(Risk_Matrix!$B$2:$D$4,MATCH(E3318,Risk_Matrix!$A$2:$A$4,0),MATCH(F3318,Risk_Matrix!$B$1:$D$1,0))</f>
        <v>Medium</v>
      </c>
      <c r="H3318" s="1">
        <v>46123</v>
      </c>
      <c r="I3318" t="str">
        <v>Mitigated</v>
      </c>
      <c r="J3318" t="str">
        <v>Corrective action implemented; monitored at next visit</v>
      </c>
      <c r="K3318" t="str">
        <v>Regulatory Affairs Lead</v>
      </c>
      <c r="L3318">
        <f>IF(G3318="High",3,IF(G3318="Medium",2,1))</f>
        <v>2</v>
      </c>
    </row>
    <row r="3319">
      <c r="A3319" t="str">
        <v>R-03318</v>
      </c>
      <c r="B3319" t="str">
        <v>S-0553</v>
      </c>
      <c r="C3319" t="str">
        <v>Data Integrity</v>
      </c>
      <c r="D3319" t="str">
        <v>Source data verification gap flagged in a previous monitoring visit</v>
      </c>
      <c r="E3319" t="str">
        <v>High</v>
      </c>
      <c r="F3319" t="str">
        <v>Medium</v>
      </c>
      <c r="G3319" t="str">
        <f>INDEX(Risk_Matrix!$B$2:$D$4,MATCH(E3319,Risk_Matrix!$A$2:$A$4,0),MATCH(F3319,Risk_Matrix!$B$1:$D$1,0))</f>
        <v>High</v>
      </c>
      <c r="H3319" s="1">
        <v>46202</v>
      </c>
      <c r="I3319" t="str">
        <v>Open</v>
      </c>
      <c r="J3319" t="str">
        <v>Mitigation plan to be defined during site initiation visit</v>
      </c>
      <c r="K3319" t="str">
        <v>Data Management Lead</v>
      </c>
      <c r="L3319">
        <f>IF(G3319="High",3,IF(G3319="Medium",2,1))</f>
        <v>3</v>
      </c>
    </row>
    <row r="3320">
      <c r="A3320" t="str">
        <v>R-03319</v>
      </c>
      <c r="B3320" t="str">
        <v>S-0554</v>
      </c>
      <c r="C3320" t="str">
        <v>Operational</v>
      </c>
      <c r="D3320" t="str">
        <v>Nursing staff ratio below recommended threshold for trial volume</v>
      </c>
      <c r="E3320" t="str">
        <v>Medium</v>
      </c>
      <c r="F3320" t="str">
        <v>High</v>
      </c>
      <c r="G3320" t="str">
        <f>INDEX(Risk_Matrix!$B$2:$D$4,MATCH(E3320,Risk_Matrix!$A$2:$A$4,0),MATCH(F3320,Risk_Matrix!$B$1:$D$1,0))</f>
        <v>High</v>
      </c>
      <c r="H3320" s="1">
        <v>46224</v>
      </c>
      <c r="I3320" t="str">
        <v>Open</v>
      </c>
      <c r="J3320" t="str">
        <v>Action plan pending sponsor/site review</v>
      </c>
      <c r="K3320" t="str">
        <v>Clinical Ops Manager</v>
      </c>
      <c r="L3320">
        <f>IF(G3320="High",3,IF(G3320="Medium",2,1))</f>
        <v>3</v>
      </c>
    </row>
    <row r="3321">
      <c r="A3321" t="str">
        <v>R-03320</v>
      </c>
      <c r="B3321" t="str">
        <v>S-0554</v>
      </c>
      <c r="C3321" t="str">
        <v>Compliance</v>
      </c>
      <c r="D3321" t="str">
        <v>Prior regulatory inspection finding not yet fully closed out</v>
      </c>
      <c r="E3321" t="str">
        <v>Low</v>
      </c>
      <c r="F3321" t="str">
        <v>High</v>
      </c>
      <c r="G3321" t="str">
        <f>INDEX(Risk_Matrix!$B$2:$D$4,MATCH(E3321,Risk_Matrix!$A$2:$A$4,0),MATCH(F3321,Risk_Matrix!$B$1:$D$1,0))</f>
        <v>Medium</v>
      </c>
      <c r="H3321" s="1">
        <v>46175</v>
      </c>
      <c r="I3321" t="str">
        <v>Monitoring</v>
      </c>
      <c r="J3321" t="str">
        <v>Tracking indicator reviewed at each monitoring visit</v>
      </c>
      <c r="K3321" t="str">
        <v>Regulatory Affairs Lead</v>
      </c>
      <c r="L3321">
        <f>IF(G3321="High",3,IF(G3321="Medium",2,1))</f>
        <v>2</v>
      </c>
    </row>
    <row r="3322">
      <c r="A3322" t="str">
        <v>R-03321</v>
      </c>
      <c r="B3322" t="str">
        <v>S-0554</v>
      </c>
      <c r="C3322" t="str">
        <v>Enrollment</v>
      </c>
      <c r="D3322" t="str">
        <v>Referral pipeline narrower than target eligible population</v>
      </c>
      <c r="E3322" t="str">
        <v>Medium</v>
      </c>
      <c r="F3322" t="str">
        <v>Low</v>
      </c>
      <c r="G3322" t="str">
        <f>INDEX(Risk_Matrix!$B$2:$D$4,MATCH(E3322,Risk_Matrix!$A$2:$A$4,0),MATCH(F3322,Risk_Matrix!$B$1:$D$1,0))</f>
        <v>Low</v>
      </c>
      <c r="H3322" s="1">
        <v>46083</v>
      </c>
      <c r="I3322" t="str">
        <v>Closed</v>
      </c>
      <c r="J3322" t="str">
        <v>Resolved; no further action required</v>
      </c>
      <c r="K3322" t="str">
        <v>Site Feasibility Lead</v>
      </c>
      <c r="L3322">
        <f>IF(G3322="High",3,IF(G3322="Medium",2,1))</f>
        <v>1</v>
      </c>
    </row>
    <row r="3323">
      <c r="A3323" t="str">
        <v>R-03322</v>
      </c>
      <c r="B3323" t="str">
        <v>S-0554</v>
      </c>
      <c r="C3323" t="str">
        <v>Competitive</v>
      </c>
      <c r="D3323" t="str">
        <v>Overlapping investigator commitments across concurrent trials</v>
      </c>
      <c r="E3323" t="str">
        <v>High</v>
      </c>
      <c r="F3323" t="str">
        <v>Low</v>
      </c>
      <c r="G3323" t="str">
        <f>INDEX(Risk_Matrix!$B$2:$D$4,MATCH(E3323,Risk_Matrix!$A$2:$A$4,0),MATCH(F3323,Risk_Matrix!$B$1:$D$1,0))</f>
        <v>Medium</v>
      </c>
      <c r="H3323" s="1">
        <v>46055</v>
      </c>
      <c r="I3323" t="str">
        <v>Monitoring</v>
      </c>
      <c r="J3323" t="str">
        <v>Tracking indicator reviewed at each monitoring visit</v>
      </c>
      <c r="K3323" t="str">
        <v>Regulatory Affairs Lead</v>
      </c>
      <c r="L3323">
        <f>IF(G3323="High",3,IF(G3323="Medium",2,1))</f>
        <v>2</v>
      </c>
    </row>
    <row r="3324">
      <c r="A3324" t="str">
        <v>R-03323</v>
      </c>
      <c r="B3324" t="str">
        <v>S-0554</v>
      </c>
      <c r="C3324" t="str">
        <v>Regulatory</v>
      </c>
      <c r="D3324" t="str">
        <v>Recent local regulatory policy change may affect approval timeline</v>
      </c>
      <c r="E3324" t="str">
        <v>Medium</v>
      </c>
      <c r="F3324" t="str">
        <v>Medium</v>
      </c>
      <c r="G3324" t="str">
        <f>INDEX(Risk_Matrix!$B$2:$D$4,MATCH(E3324,Risk_Matrix!$A$2:$A$4,0),MATCH(F3324,Risk_Matrix!$B$1:$D$1,0))</f>
        <v>Medium</v>
      </c>
      <c r="H3324" s="1">
        <v>46085</v>
      </c>
      <c r="I3324" t="str">
        <v>Monitoring</v>
      </c>
      <c r="J3324" t="str">
        <v>Tracking indicator reviewed at each monitoring visit</v>
      </c>
      <c r="K3324" t="str">
        <v>Regulatory Affairs Lead</v>
      </c>
      <c r="L3324">
        <f>IF(G3324="High",3,IF(G3324="Medium",2,1))</f>
        <v>2</v>
      </c>
    </row>
    <row r="3325">
      <c r="A3325" t="str">
        <v>R-03324</v>
      </c>
      <c r="B3325" t="str">
        <v>S-0554</v>
      </c>
      <c r="C3325" t="str">
        <v>Data Integrity</v>
      </c>
      <c r="D3325" t="str">
        <v>EDC query resolution time above sponsor benchmark historically</v>
      </c>
      <c r="E3325" t="str">
        <v>Medium</v>
      </c>
      <c r="F3325" t="str">
        <v>High</v>
      </c>
      <c r="G3325" t="str">
        <f>INDEX(Risk_Matrix!$B$2:$D$4,MATCH(E3325,Risk_Matrix!$A$2:$A$4,0),MATCH(F3325,Risk_Matrix!$B$1:$D$1,0))</f>
        <v>High</v>
      </c>
      <c r="H3325" s="1">
        <v>46194</v>
      </c>
      <c r="I3325" t="str">
        <v>Monitoring</v>
      </c>
      <c r="J3325" t="str">
        <v>Tracking indicator reviewed at each monitoring visit</v>
      </c>
      <c r="K3325" t="str">
        <v>Data Management Lead</v>
      </c>
      <c r="L3325">
        <f>IF(G3325="High",3,IF(G3325="Medium",2,1))</f>
        <v>3</v>
      </c>
    </row>
    <row r="3326">
      <c r="A3326" t="str">
        <v>R-03325</v>
      </c>
      <c r="B3326" t="str">
        <v>S-0555</v>
      </c>
      <c r="C3326" t="str">
        <v>Operational</v>
      </c>
      <c r="D3326" t="str">
        <v>Backup power/generator certification not yet confirmed</v>
      </c>
      <c r="E3326" t="str">
        <v>Low</v>
      </c>
      <c r="F3326" t="str">
        <v>Low</v>
      </c>
      <c r="G3326" t="str">
        <f>INDEX(Risk_Matrix!$B$2:$D$4,MATCH(E3326,Risk_Matrix!$A$2:$A$4,0),MATCH(F3326,Risk_Matrix!$B$1:$D$1,0))</f>
        <v>Low</v>
      </c>
      <c r="H3326" s="1">
        <v>46121</v>
      </c>
      <c r="I3326" t="str">
        <v>Mitigated</v>
      </c>
      <c r="J3326" t="str">
        <v>Corrective action implemented; monitored at next visit</v>
      </c>
      <c r="K3326" t="str">
        <v>Clinical Ops Manager</v>
      </c>
      <c r="L3326">
        <f>IF(G3326="High",3,IF(G3326="Medium",2,1))</f>
        <v>1</v>
      </c>
    </row>
    <row r="3327">
      <c r="A3327" t="str">
        <v>R-03326</v>
      </c>
      <c r="B3327" t="str">
        <v>S-0555</v>
      </c>
      <c r="C3327" t="str">
        <v>Compliance</v>
      </c>
      <c r="D3327" t="str">
        <v>GCP refresher training overdue for part of site staff</v>
      </c>
      <c r="E3327" t="str">
        <v>Low</v>
      </c>
      <c r="F3327" t="str">
        <v>Low</v>
      </c>
      <c r="G3327" t="str">
        <f>INDEX(Risk_Matrix!$B$2:$D$4,MATCH(E3327,Risk_Matrix!$A$2:$A$4,0),MATCH(F3327,Risk_Matrix!$B$1:$D$1,0))</f>
        <v>Low</v>
      </c>
      <c r="H3327" s="1">
        <v>46218</v>
      </c>
      <c r="I3327" t="str">
        <v>Open</v>
      </c>
      <c r="J3327" t="str">
        <v>Mitigation plan to be defined during site initiation visit</v>
      </c>
      <c r="K3327" t="str">
        <v>Regulatory Affairs Lead</v>
      </c>
      <c r="L3327">
        <f>IF(G3327="High",3,IF(G3327="Medium",2,1))</f>
        <v>1</v>
      </c>
    </row>
    <row r="3328">
      <c r="A3328" t="str">
        <v>R-03327</v>
      </c>
      <c r="B3328" t="str">
        <v>S-0555</v>
      </c>
      <c r="C3328" t="str">
        <v>Enrollment</v>
      </c>
      <c r="D3328" t="str">
        <v>Historical seasonal enrollment slowdown observed at this site</v>
      </c>
      <c r="E3328" t="str">
        <v>Medium</v>
      </c>
      <c r="F3328" t="str">
        <v>Low</v>
      </c>
      <c r="G3328" t="str">
        <f>INDEX(Risk_Matrix!$B$2:$D$4,MATCH(E3328,Risk_Matrix!$A$2:$A$4,0),MATCH(F3328,Risk_Matrix!$B$1:$D$1,0))</f>
        <v>Low</v>
      </c>
      <c r="H3328" s="1">
        <v>46189</v>
      </c>
      <c r="I3328" t="str">
        <v>Closed</v>
      </c>
      <c r="J3328" t="str">
        <v>Issue closed out following corrective action</v>
      </c>
      <c r="K3328" t="str">
        <v>Site Feasibility Lead</v>
      </c>
      <c r="L3328">
        <f>IF(G3328="High",3,IF(G3328="Medium",2,1))</f>
        <v>1</v>
      </c>
    </row>
    <row r="3329">
      <c r="A3329" t="str">
        <v>R-03328</v>
      </c>
      <c r="B3329" t="str">
        <v>S-0555</v>
      </c>
      <c r="C3329" t="str">
        <v>Competitive</v>
      </c>
      <c r="D3329" t="str">
        <v>Shared patient pool with an adjacent high-volume site</v>
      </c>
      <c r="E3329" t="str">
        <v>Medium</v>
      </c>
      <c r="F3329" t="str">
        <v>Low</v>
      </c>
      <c r="G3329" t="str">
        <f>INDEX(Risk_Matrix!$B$2:$D$4,MATCH(E3329,Risk_Matrix!$A$2:$A$4,0),MATCH(F3329,Risk_Matrix!$B$1:$D$1,0))</f>
        <v>Low</v>
      </c>
      <c r="H3329" s="1">
        <v>46224</v>
      </c>
      <c r="I3329" t="str">
        <v>Open</v>
      </c>
      <c r="J3329" t="str">
        <v>Mitigation plan to be defined during site initiation visit</v>
      </c>
      <c r="K3329" t="str">
        <v>Clinical Ops Manager</v>
      </c>
      <c r="L3329">
        <f>IF(G3329="High",3,IF(G3329="Medium",2,1))</f>
        <v>1</v>
      </c>
    </row>
    <row r="3330">
      <c r="A3330" t="str">
        <v>R-03329</v>
      </c>
      <c r="B3330" t="str">
        <v>S-0555</v>
      </c>
      <c r="C3330" t="str">
        <v>Regulatory</v>
      </c>
      <c r="D3330" t="str">
        <v>Local ethics committee review queue longer than regional average</v>
      </c>
      <c r="E3330" t="str">
        <v>Medium</v>
      </c>
      <c r="F3330" t="str">
        <v>Medium</v>
      </c>
      <c r="G3330" t="str">
        <f>INDEX(Risk_Matrix!$B$2:$D$4,MATCH(E3330,Risk_Matrix!$A$2:$A$4,0),MATCH(F3330,Risk_Matrix!$B$1:$D$1,0))</f>
        <v>Medium</v>
      </c>
      <c r="H3330" s="1">
        <v>46123</v>
      </c>
      <c r="I3330" t="str">
        <v>Monitoring</v>
      </c>
      <c r="J3330" t="str">
        <v>Tracking indicator reviewed at each monitoring visit</v>
      </c>
      <c r="K3330" t="str">
        <v>Regulatory Affairs Lead</v>
      </c>
      <c r="L3330">
        <f>IF(G3330="High",3,IF(G3330="Medium",2,1))</f>
        <v>2</v>
      </c>
    </row>
    <row r="3331">
      <c r="A3331" t="str">
        <v>R-03330</v>
      </c>
      <c r="B3331" t="str">
        <v>S-0555</v>
      </c>
      <c r="C3331" t="str">
        <v>Data Integrity</v>
      </c>
      <c r="D3331" t="str">
        <v>Source data verification gap flagged in a previous monitoring visit</v>
      </c>
      <c r="E3331" t="str">
        <v>Low</v>
      </c>
      <c r="F3331" t="str">
        <v>Low</v>
      </c>
      <c r="G3331" t="str">
        <f>INDEX(Risk_Matrix!$B$2:$D$4,MATCH(E3331,Risk_Matrix!$A$2:$A$4,0),MATCH(F3331,Risk_Matrix!$B$1:$D$1,0))</f>
        <v>Low</v>
      </c>
      <c r="H3331" s="1">
        <v>46211</v>
      </c>
      <c r="I3331" t="str">
        <v>Mitigated</v>
      </c>
      <c r="J3331" t="str">
        <v>Corrective action implemented; monitored at next visit</v>
      </c>
      <c r="K3331" t="str">
        <v>Data Management Lead</v>
      </c>
      <c r="L3331">
        <f>IF(G3331="High",3,IF(G3331="Medium",2,1))</f>
        <v>1</v>
      </c>
    </row>
    <row r="3332">
      <c r="A3332" t="str">
        <v>R-03331</v>
      </c>
      <c r="B3332" t="str">
        <v>S-0556</v>
      </c>
      <c r="C3332" t="str">
        <v>Operational</v>
      </c>
      <c r="D3332" t="str">
        <v>Nursing staff ratio below recommended threshold for trial volume</v>
      </c>
      <c r="E3332" t="str">
        <v>High</v>
      </c>
      <c r="F3332" t="str">
        <v>Medium</v>
      </c>
      <c r="G3332" t="str">
        <f>INDEX(Risk_Matrix!$B$2:$D$4,MATCH(E3332,Risk_Matrix!$A$2:$A$4,0),MATCH(F3332,Risk_Matrix!$B$1:$D$1,0))</f>
        <v>High</v>
      </c>
      <c r="H3332" s="1">
        <v>46178</v>
      </c>
      <c r="I3332" t="str">
        <v>Open</v>
      </c>
      <c r="J3332" t="str">
        <v>Action plan pending sponsor/site review</v>
      </c>
      <c r="K3332" t="str">
        <v>Clinical Ops Manager</v>
      </c>
      <c r="L3332">
        <f>IF(G3332="High",3,IF(G3332="Medium",2,1))</f>
        <v>3</v>
      </c>
    </row>
    <row r="3333">
      <c r="A3333" t="str">
        <v>R-03332</v>
      </c>
      <c r="B3333" t="str">
        <v>S-0556</v>
      </c>
      <c r="C3333" t="str">
        <v>Compliance</v>
      </c>
      <c r="D3333" t="str">
        <v>Informed consent documentation gap flagged in last internal audit</v>
      </c>
      <c r="E3333" t="str">
        <v>Low</v>
      </c>
      <c r="F3333" t="str">
        <v>Low</v>
      </c>
      <c r="G3333" t="str">
        <f>INDEX(Risk_Matrix!$B$2:$D$4,MATCH(E3333,Risk_Matrix!$A$2:$A$4,0),MATCH(F3333,Risk_Matrix!$B$1:$D$1,0))</f>
        <v>Low</v>
      </c>
      <c r="H3333" s="1">
        <v>46168</v>
      </c>
      <c r="I3333" t="str">
        <v>Open</v>
      </c>
      <c r="J3333" t="str">
        <v>Mitigation plan to be defined during site initiation visit</v>
      </c>
      <c r="K3333" t="str">
        <v>Data Management Lead</v>
      </c>
      <c r="L3333">
        <f>IF(G3333="High",3,IF(G3333="Medium",2,1))</f>
        <v>1</v>
      </c>
    </row>
    <row r="3334">
      <c r="A3334" t="str">
        <v>R-03333</v>
      </c>
      <c r="B3334" t="str">
        <v>S-0556</v>
      </c>
      <c r="C3334" t="str">
        <v>Enrollment</v>
      </c>
      <c r="D3334" t="str">
        <v>Patient travel distance may affect long-term retention</v>
      </c>
      <c r="E3334" t="str">
        <v>Low</v>
      </c>
      <c r="F3334" t="str">
        <v>Medium</v>
      </c>
      <c r="G3334" t="str">
        <f>INDEX(Risk_Matrix!$B$2:$D$4,MATCH(E3334,Risk_Matrix!$A$2:$A$4,0),MATCH(F3334,Risk_Matrix!$B$1:$D$1,0))</f>
        <v>Low</v>
      </c>
      <c r="H3334" s="1">
        <v>46122</v>
      </c>
      <c r="I3334" t="str">
        <v>Mitigated</v>
      </c>
      <c r="J3334" t="str">
        <v>Mitigation actions completed; residual risk accepted</v>
      </c>
      <c r="K3334" t="str">
        <v>Site Feasibility Lead</v>
      </c>
      <c r="L3334">
        <f>IF(G3334="High",3,IF(G3334="Medium",2,1))</f>
        <v>1</v>
      </c>
    </row>
    <row r="3335">
      <c r="A3335" t="str">
        <v>R-03334</v>
      </c>
      <c r="B3335" t="str">
        <v>S-0556</v>
      </c>
      <c r="C3335" t="str">
        <v>Competitive</v>
      </c>
      <c r="D3335" t="str">
        <v>One or more competing trials recruiting the same indication nearby</v>
      </c>
      <c r="E3335" t="str">
        <v>Low</v>
      </c>
      <c r="F3335" t="str">
        <v>Low</v>
      </c>
      <c r="G3335" t="str">
        <f>INDEX(Risk_Matrix!$B$2:$D$4,MATCH(E3335,Risk_Matrix!$A$2:$A$4,0),MATCH(F3335,Risk_Matrix!$B$1:$D$1,0))</f>
        <v>Low</v>
      </c>
      <c r="H3335" s="1">
        <v>46173</v>
      </c>
      <c r="I3335" t="str">
        <v>Mitigated</v>
      </c>
      <c r="J3335" t="str">
        <v>Mitigation actions completed; residual risk accepted</v>
      </c>
      <c r="K3335" t="str">
        <v>Regulatory Affairs Lead</v>
      </c>
      <c r="L3335">
        <f>IF(G3335="High",3,IF(G3335="Medium",2,1))</f>
        <v>1</v>
      </c>
    </row>
    <row r="3336">
      <c r="A3336" t="str">
        <v>R-03335</v>
      </c>
      <c r="B3336" t="str">
        <v>S-0556</v>
      </c>
      <c r="C3336" t="str">
        <v>Regulatory</v>
      </c>
      <c r="D3336" t="str">
        <v>Import/customs license renewal pending for investigational product</v>
      </c>
      <c r="E3336" t="str">
        <v>High</v>
      </c>
      <c r="F3336" t="str">
        <v>Medium</v>
      </c>
      <c r="G3336" t="str">
        <f>INDEX(Risk_Matrix!$B$2:$D$4,MATCH(E3336,Risk_Matrix!$A$2:$A$4,0),MATCH(F3336,Risk_Matrix!$B$1:$D$1,0))</f>
        <v>High</v>
      </c>
      <c r="H3336" s="1">
        <v>46153</v>
      </c>
      <c r="I3336" t="str">
        <v>Mitigated</v>
      </c>
      <c r="J3336" t="str">
        <v>Corrective action implemented; monitored at next visit</v>
      </c>
      <c r="K3336" t="str">
        <v>Regulatory Affairs Lead</v>
      </c>
      <c r="L3336">
        <f>IF(G3336="High",3,IF(G3336="Medium",2,1))</f>
        <v>3</v>
      </c>
    </row>
    <row r="3337">
      <c r="A3337" t="str">
        <v>R-03336</v>
      </c>
      <c r="B3337" t="str">
        <v>S-0556</v>
      </c>
      <c r="C3337" t="str">
        <v>Data Integrity</v>
      </c>
      <c r="D3337" t="str">
        <v>Source data verification gap flagged in a previous monitoring visit</v>
      </c>
      <c r="E3337" t="str">
        <v>Low</v>
      </c>
      <c r="F3337" t="str">
        <v>Low</v>
      </c>
      <c r="G3337" t="str">
        <f>INDEX(Risk_Matrix!$B$2:$D$4,MATCH(E3337,Risk_Matrix!$A$2:$A$4,0),MATCH(F3337,Risk_Matrix!$B$1:$D$1,0))</f>
        <v>Low</v>
      </c>
      <c r="H3337" s="1">
        <v>46081</v>
      </c>
      <c r="I3337" t="str">
        <v>Closed</v>
      </c>
      <c r="J3337" t="str">
        <v>Resolved; no further action required</v>
      </c>
      <c r="K3337" t="str">
        <v>Data Management Lead</v>
      </c>
      <c r="L3337">
        <f>IF(G3337="High",3,IF(G3337="Medium",2,1))</f>
        <v>1</v>
      </c>
    </row>
    <row r="3338">
      <c r="A3338" t="str">
        <v>R-03337</v>
      </c>
      <c r="B3338" t="str">
        <v>S-0557</v>
      </c>
      <c r="C3338" t="str">
        <v>Operational</v>
      </c>
      <c r="D3338" t="str">
        <v>Clinical coordinator role currently open, may delay start-up</v>
      </c>
      <c r="E3338" t="str">
        <v>Low</v>
      </c>
      <c r="F3338" t="str">
        <v>Medium</v>
      </c>
      <c r="G3338" t="str">
        <f>INDEX(Risk_Matrix!$B$2:$D$4,MATCH(E3338,Risk_Matrix!$A$2:$A$4,0),MATCH(F3338,Risk_Matrix!$B$1:$D$1,0))</f>
        <v>Low</v>
      </c>
      <c r="H3338" s="1">
        <v>46154</v>
      </c>
      <c r="I3338" t="str">
        <v>Open</v>
      </c>
      <c r="J3338" t="str">
        <v>Action plan pending sponsor/site review</v>
      </c>
      <c r="K3338" t="str">
        <v>Site Feasibility Lead</v>
      </c>
      <c r="L3338">
        <f>IF(G3338="High",3,IF(G3338="Medium",2,1))</f>
        <v>1</v>
      </c>
    </row>
    <row r="3339">
      <c r="A3339" t="str">
        <v>R-03338</v>
      </c>
      <c r="B3339" t="str">
        <v>S-0557</v>
      </c>
      <c r="C3339" t="str">
        <v>Compliance</v>
      </c>
      <c r="D3339" t="str">
        <v>GCP refresher training overdue for part of site staff</v>
      </c>
      <c r="E3339" t="str">
        <v>High</v>
      </c>
      <c r="F3339" t="str">
        <v>Low</v>
      </c>
      <c r="G3339" t="str">
        <f>INDEX(Risk_Matrix!$B$2:$D$4,MATCH(E3339,Risk_Matrix!$A$2:$A$4,0),MATCH(F3339,Risk_Matrix!$B$1:$D$1,0))</f>
        <v>Medium</v>
      </c>
      <c r="H3339" s="1">
        <v>46067</v>
      </c>
      <c r="I3339" t="str">
        <v>Monitoring</v>
      </c>
      <c r="J3339" t="str">
        <v>Tracking indicator reviewed at each monitoring visit</v>
      </c>
      <c r="K3339" t="str">
        <v>Regulatory Affairs Lead</v>
      </c>
      <c r="L3339">
        <f>IF(G3339="High",3,IF(G3339="Medium",2,1))</f>
        <v>2</v>
      </c>
    </row>
    <row r="3340">
      <c r="A3340" t="str">
        <v>R-03339</v>
      </c>
      <c r="B3340" t="str">
        <v>S-0557</v>
      </c>
      <c r="C3340" t="str">
        <v>Enrollment</v>
      </c>
      <c r="D3340" t="str">
        <v>Referral pipeline narrower than target eligible population</v>
      </c>
      <c r="E3340" t="str">
        <v>Low</v>
      </c>
      <c r="F3340" t="str">
        <v>Low</v>
      </c>
      <c r="G3340" t="str">
        <f>INDEX(Risk_Matrix!$B$2:$D$4,MATCH(E3340,Risk_Matrix!$A$2:$A$4,0),MATCH(F3340,Risk_Matrix!$B$1:$D$1,0))</f>
        <v>Low</v>
      </c>
      <c r="H3340" s="1">
        <v>46230</v>
      </c>
      <c r="I3340" t="str">
        <v>Open</v>
      </c>
      <c r="J3340" t="str">
        <v>Mitigation plan to be defined during site initiation visit</v>
      </c>
      <c r="K3340" t="str">
        <v>Study Start-Up Specialist</v>
      </c>
      <c r="L3340">
        <f>IF(G3340="High",3,IF(G3340="Medium",2,1))</f>
        <v>1</v>
      </c>
    </row>
    <row r="3341">
      <c r="A3341" t="str">
        <v>R-03340</v>
      </c>
      <c r="B3341" t="str">
        <v>S-0557</v>
      </c>
      <c r="C3341" t="str">
        <v>Competitive</v>
      </c>
      <c r="D3341" t="str">
        <v>Shared patient pool with an adjacent high-volume site</v>
      </c>
      <c r="E3341" t="str">
        <v>Low</v>
      </c>
      <c r="F3341" t="str">
        <v>Medium</v>
      </c>
      <c r="G3341" t="str">
        <f>INDEX(Risk_Matrix!$B$2:$D$4,MATCH(E3341,Risk_Matrix!$A$2:$A$4,0),MATCH(F3341,Risk_Matrix!$B$1:$D$1,0))</f>
        <v>Low</v>
      </c>
      <c r="H3341" s="1">
        <v>46189</v>
      </c>
      <c r="I3341" t="str">
        <v>Closed</v>
      </c>
      <c r="J3341" t="str">
        <v>Issue closed out following corrective action</v>
      </c>
      <c r="K3341" t="str">
        <v>Clinical Ops Manager</v>
      </c>
      <c r="L3341">
        <f>IF(G3341="High",3,IF(G3341="Medium",2,1))</f>
        <v>1</v>
      </c>
    </row>
    <row r="3342">
      <c r="A3342" t="str">
        <v>R-03341</v>
      </c>
      <c r="B3342" t="str">
        <v>S-0557</v>
      </c>
      <c r="C3342" t="str">
        <v>Regulatory</v>
      </c>
      <c r="D3342" t="str">
        <v>Import/customs license renewal pending for investigational product</v>
      </c>
      <c r="E3342" t="str">
        <v>Medium</v>
      </c>
      <c r="F3342" t="str">
        <v>Medium</v>
      </c>
      <c r="G3342" t="str">
        <f>INDEX(Risk_Matrix!$B$2:$D$4,MATCH(E3342,Risk_Matrix!$A$2:$A$4,0),MATCH(F3342,Risk_Matrix!$B$1:$D$1,0))</f>
        <v>Medium</v>
      </c>
      <c r="H3342" s="1">
        <v>46184</v>
      </c>
      <c r="I3342" t="str">
        <v>Mitigated</v>
      </c>
      <c r="J3342" t="str">
        <v>Mitigation actions completed; residual risk accepted</v>
      </c>
      <c r="K3342" t="str">
        <v>Regulatory Affairs Lead</v>
      </c>
      <c r="L3342">
        <f>IF(G3342="High",3,IF(G3342="Medium",2,1))</f>
        <v>2</v>
      </c>
    </row>
    <row r="3343">
      <c r="A3343" t="str">
        <v>R-03342</v>
      </c>
      <c r="B3343" t="str">
        <v>S-0557</v>
      </c>
      <c r="C3343" t="str">
        <v>Data Integrity</v>
      </c>
      <c r="D3343" t="str">
        <v>EDC query resolution time above sponsor benchmark historically</v>
      </c>
      <c r="E3343" t="str">
        <v>Low</v>
      </c>
      <c r="F3343" t="str">
        <v>Medium</v>
      </c>
      <c r="G3343" t="str">
        <f>INDEX(Risk_Matrix!$B$2:$D$4,MATCH(E3343,Risk_Matrix!$A$2:$A$4,0),MATCH(F3343,Risk_Matrix!$B$1:$D$1,0))</f>
        <v>Low</v>
      </c>
      <c r="H3343" s="1">
        <v>46103</v>
      </c>
      <c r="I3343" t="str">
        <v>Mitigated</v>
      </c>
      <c r="J3343" t="str">
        <v>Corrective action implemented; monitored at next visit</v>
      </c>
      <c r="K3343" t="str">
        <v>Site Feasibility Lead</v>
      </c>
      <c r="L3343">
        <f>IF(G3343="High",3,IF(G3343="Medium",2,1))</f>
        <v>1</v>
      </c>
    </row>
    <row r="3344">
      <c r="A3344" t="str">
        <v>R-03343</v>
      </c>
      <c r="B3344" t="str">
        <v>S-0558</v>
      </c>
      <c r="C3344" t="str">
        <v>Operational</v>
      </c>
      <c r="D3344" t="str">
        <v>Clinical coordinator role currently open, may delay start-up</v>
      </c>
      <c r="E3344" t="str">
        <v>Medium</v>
      </c>
      <c r="F3344" t="str">
        <v>Medium</v>
      </c>
      <c r="G3344" t="str">
        <f>INDEX(Risk_Matrix!$B$2:$D$4,MATCH(E3344,Risk_Matrix!$A$2:$A$4,0),MATCH(F3344,Risk_Matrix!$B$1:$D$1,0))</f>
        <v>Medium</v>
      </c>
      <c r="H3344" s="1">
        <v>46142</v>
      </c>
      <c r="I3344" t="str">
        <v>Monitoring</v>
      </c>
      <c r="J3344" t="str">
        <v>Under active monitoring; escalate if trend worsens</v>
      </c>
      <c r="K3344" t="str">
        <v>Site Feasibility Lead</v>
      </c>
      <c r="L3344">
        <f>IF(G3344="High",3,IF(G3344="Medium",2,1))</f>
        <v>2</v>
      </c>
    </row>
    <row r="3345">
      <c r="A3345" t="str">
        <v>R-03344</v>
      </c>
      <c r="B3345" t="str">
        <v>S-0558</v>
      </c>
      <c r="C3345" t="str">
        <v>Compliance</v>
      </c>
      <c r="D3345" t="str">
        <v>Informed consent documentation gap flagged in last internal audit</v>
      </c>
      <c r="E3345" t="str">
        <v>Low</v>
      </c>
      <c r="F3345" t="str">
        <v>Low</v>
      </c>
      <c r="G3345" t="str">
        <f>INDEX(Risk_Matrix!$B$2:$D$4,MATCH(E3345,Risk_Matrix!$A$2:$A$4,0),MATCH(F3345,Risk_Matrix!$B$1:$D$1,0))</f>
        <v>Low</v>
      </c>
      <c r="H3345" s="1">
        <v>46129</v>
      </c>
      <c r="I3345" t="str">
        <v>Mitigated</v>
      </c>
      <c r="J3345" t="str">
        <v>Mitigation actions completed; residual risk accepted</v>
      </c>
      <c r="K3345" t="str">
        <v>Data Management Lead</v>
      </c>
      <c r="L3345">
        <f>IF(G3345="High",3,IF(G3345="Medium",2,1))</f>
        <v>1</v>
      </c>
    </row>
    <row r="3346">
      <c r="A3346" t="str">
        <v>R-03345</v>
      </c>
      <c r="B3346" t="str">
        <v>S-0558</v>
      </c>
      <c r="C3346" t="str">
        <v>Enrollment</v>
      </c>
      <c r="D3346" t="str">
        <v>Patient travel distance may affect long-term retention</v>
      </c>
      <c r="E3346" t="str">
        <v>Medium</v>
      </c>
      <c r="F3346" t="str">
        <v>Low</v>
      </c>
      <c r="G3346" t="str">
        <f>INDEX(Risk_Matrix!$B$2:$D$4,MATCH(E3346,Risk_Matrix!$A$2:$A$4,0),MATCH(F3346,Risk_Matrix!$B$1:$D$1,0))</f>
        <v>Low</v>
      </c>
      <c r="H3346" s="1">
        <v>46179</v>
      </c>
      <c r="I3346" t="str">
        <v>Closed</v>
      </c>
      <c r="J3346" t="str">
        <v>Resolved; no further action required</v>
      </c>
      <c r="K3346" t="str">
        <v>Study Start-Up Specialist</v>
      </c>
      <c r="L3346">
        <f>IF(G3346="High",3,IF(G3346="Medium",2,1))</f>
        <v>1</v>
      </c>
    </row>
    <row r="3347">
      <c r="A3347" t="str">
        <v>R-03346</v>
      </c>
      <c r="B3347" t="str">
        <v>S-0558</v>
      </c>
      <c r="C3347" t="str">
        <v>Competitive</v>
      </c>
      <c r="D3347" t="str">
        <v>Overlapping investigator commitments across concurrent trials</v>
      </c>
      <c r="E3347" t="str">
        <v>Medium</v>
      </c>
      <c r="F3347" t="str">
        <v>Low</v>
      </c>
      <c r="G3347" t="str">
        <f>INDEX(Risk_Matrix!$B$2:$D$4,MATCH(E3347,Risk_Matrix!$A$2:$A$4,0),MATCH(F3347,Risk_Matrix!$B$1:$D$1,0))</f>
        <v>Low</v>
      </c>
      <c r="H3347" s="1">
        <v>46231</v>
      </c>
      <c r="I3347" t="str">
        <v>Monitoring</v>
      </c>
      <c r="J3347" t="str">
        <v>Under active monitoring; escalate if trend worsens</v>
      </c>
      <c r="K3347" t="str">
        <v>Clinical Ops Manager</v>
      </c>
      <c r="L3347">
        <f>IF(G3347="High",3,IF(G3347="Medium",2,1))</f>
        <v>1</v>
      </c>
    </row>
    <row r="3348">
      <c r="A3348" t="str">
        <v>R-03347</v>
      </c>
      <c r="B3348" t="str">
        <v>S-0558</v>
      </c>
      <c r="C3348" t="str">
        <v>Regulatory</v>
      </c>
      <c r="D3348" t="str">
        <v>Recent local regulatory policy change may affect approval timeline</v>
      </c>
      <c r="E3348" t="str">
        <v>Low</v>
      </c>
      <c r="F3348" t="str">
        <v>Low</v>
      </c>
      <c r="G3348" t="str">
        <f>INDEX(Risk_Matrix!$B$2:$D$4,MATCH(E3348,Risk_Matrix!$A$2:$A$4,0),MATCH(F3348,Risk_Matrix!$B$1:$D$1,0))</f>
        <v>Low</v>
      </c>
      <c r="H3348" s="1">
        <v>46229</v>
      </c>
      <c r="I3348" t="str">
        <v>Monitoring</v>
      </c>
      <c r="J3348" t="str">
        <v>Tracking indicator reviewed at each monitoring visit</v>
      </c>
      <c r="K3348" t="str">
        <v>Regulatory Affairs Lead</v>
      </c>
      <c r="L3348">
        <f>IF(G3348="High",3,IF(G3348="Medium",2,1))</f>
        <v>1</v>
      </c>
    </row>
    <row r="3349">
      <c r="A3349" t="str">
        <v>R-03348</v>
      </c>
      <c r="B3349" t="str">
        <v>S-0558</v>
      </c>
      <c r="C3349" t="str">
        <v>Data Integrity</v>
      </c>
      <c r="D3349" t="str">
        <v>EDC query resolution time above sponsor benchmark historically</v>
      </c>
      <c r="E3349" t="str">
        <v>Medium</v>
      </c>
      <c r="F3349" t="str">
        <v>Low</v>
      </c>
      <c r="G3349" t="str">
        <f>INDEX(Risk_Matrix!$B$2:$D$4,MATCH(E3349,Risk_Matrix!$A$2:$A$4,0),MATCH(F3349,Risk_Matrix!$B$1:$D$1,0))</f>
        <v>Low</v>
      </c>
      <c r="H3349" s="1">
        <v>46172</v>
      </c>
      <c r="I3349" t="str">
        <v>Monitoring</v>
      </c>
      <c r="J3349" t="str">
        <v>Tracking indicator reviewed at each monitoring visit</v>
      </c>
      <c r="K3349" t="str">
        <v>Site Feasibility Lead</v>
      </c>
      <c r="L3349">
        <f>IF(G3349="High",3,IF(G3349="Medium",2,1))</f>
        <v>1</v>
      </c>
    </row>
    <row r="3350">
      <c r="A3350" t="str">
        <v>R-03349</v>
      </c>
      <c r="B3350" t="str">
        <v>S-0559</v>
      </c>
      <c r="C3350" t="str">
        <v>Operational</v>
      </c>
      <c r="D3350" t="str">
        <v>Backup power/generator certification not yet confirmed</v>
      </c>
      <c r="E3350" t="str">
        <v>Medium</v>
      </c>
      <c r="F3350" t="str">
        <v>Low</v>
      </c>
      <c r="G3350" t="str">
        <f>INDEX(Risk_Matrix!$B$2:$D$4,MATCH(E3350,Risk_Matrix!$A$2:$A$4,0),MATCH(F3350,Risk_Matrix!$B$1:$D$1,0))</f>
        <v>Low</v>
      </c>
      <c r="H3350" s="1">
        <v>46178</v>
      </c>
      <c r="I3350" t="str">
        <v>Mitigated</v>
      </c>
      <c r="J3350" t="str">
        <v>Mitigation actions completed; residual risk accepted</v>
      </c>
      <c r="K3350" t="str">
        <v>Site Feasibility Lead</v>
      </c>
      <c r="L3350">
        <f>IF(G3350="High",3,IF(G3350="Medium",2,1))</f>
        <v>1</v>
      </c>
    </row>
    <row r="3351">
      <c r="A3351" t="str">
        <v>R-03350</v>
      </c>
      <c r="B3351" t="str">
        <v>S-0559</v>
      </c>
      <c r="C3351" t="str">
        <v>Compliance</v>
      </c>
      <c r="D3351" t="str">
        <v>Prior regulatory inspection finding not yet fully closed out</v>
      </c>
      <c r="E3351" t="str">
        <v>Medium</v>
      </c>
      <c r="F3351" t="str">
        <v>Medium</v>
      </c>
      <c r="G3351" t="str">
        <f>INDEX(Risk_Matrix!$B$2:$D$4,MATCH(E3351,Risk_Matrix!$A$2:$A$4,0),MATCH(F3351,Risk_Matrix!$B$1:$D$1,0))</f>
        <v>Medium</v>
      </c>
      <c r="H3351" s="1">
        <v>46165</v>
      </c>
      <c r="I3351" t="str">
        <v>Open</v>
      </c>
      <c r="J3351" t="str">
        <v>Mitigation plan to be defined during site initiation visit</v>
      </c>
      <c r="K3351" t="str">
        <v>Data Management Lead</v>
      </c>
      <c r="L3351">
        <f>IF(G3351="High",3,IF(G3351="Medium",2,1))</f>
        <v>2</v>
      </c>
    </row>
    <row r="3352">
      <c r="A3352" t="str">
        <v>R-03351</v>
      </c>
      <c r="B3352" t="str">
        <v>S-0559</v>
      </c>
      <c r="C3352" t="str">
        <v>Enrollment</v>
      </c>
      <c r="D3352" t="str">
        <v>Screen failure rate above regional average in past studies</v>
      </c>
      <c r="E3352" t="str">
        <v>Low</v>
      </c>
      <c r="F3352" t="str">
        <v>High</v>
      </c>
      <c r="G3352" t="str">
        <f>INDEX(Risk_Matrix!$B$2:$D$4,MATCH(E3352,Risk_Matrix!$A$2:$A$4,0),MATCH(F3352,Risk_Matrix!$B$1:$D$1,0))</f>
        <v>Medium</v>
      </c>
      <c r="H3352" s="1">
        <v>46169</v>
      </c>
      <c r="I3352" t="str">
        <v>Closed</v>
      </c>
      <c r="J3352" t="str">
        <v>Issue closed out following corrective action</v>
      </c>
      <c r="K3352" t="str">
        <v>Study Start-Up Specialist</v>
      </c>
      <c r="L3352">
        <f>IF(G3352="High",3,IF(G3352="Medium",2,1))</f>
        <v>2</v>
      </c>
    </row>
    <row r="3353">
      <c r="A3353" t="str">
        <v>R-03352</v>
      </c>
      <c r="B3353" t="str">
        <v>S-0559</v>
      </c>
      <c r="C3353" t="str">
        <v>Competitive</v>
      </c>
      <c r="D3353" t="str">
        <v>Shared patient pool with an adjacent high-volume site</v>
      </c>
      <c r="E3353" t="str">
        <v>High</v>
      </c>
      <c r="F3353" t="str">
        <v>Medium</v>
      </c>
      <c r="G3353" t="str">
        <f>INDEX(Risk_Matrix!$B$2:$D$4,MATCH(E3353,Risk_Matrix!$A$2:$A$4,0),MATCH(F3353,Risk_Matrix!$B$1:$D$1,0))</f>
        <v>High</v>
      </c>
      <c r="H3353" s="1">
        <v>46200</v>
      </c>
      <c r="I3353" t="str">
        <v>Open</v>
      </c>
      <c r="J3353" t="str">
        <v>Action plan pending sponsor/site review</v>
      </c>
      <c r="K3353" t="str">
        <v>Regulatory Affairs Lead</v>
      </c>
      <c r="L3353">
        <f>IF(G3353="High",3,IF(G3353="Medium",2,1))</f>
        <v>3</v>
      </c>
    </row>
    <row r="3354">
      <c r="A3354" t="str">
        <v>R-03353</v>
      </c>
      <c r="B3354" t="str">
        <v>S-0559</v>
      </c>
      <c r="C3354" t="str">
        <v>Regulatory</v>
      </c>
      <c r="D3354" t="str">
        <v>Local ethics committee review queue longer than regional average</v>
      </c>
      <c r="E3354" t="str">
        <v>Medium</v>
      </c>
      <c r="F3354" t="str">
        <v>Medium</v>
      </c>
      <c r="G3354" t="str">
        <f>INDEX(Risk_Matrix!$B$2:$D$4,MATCH(E3354,Risk_Matrix!$A$2:$A$4,0),MATCH(F3354,Risk_Matrix!$B$1:$D$1,0))</f>
        <v>Medium</v>
      </c>
      <c r="H3354" s="1">
        <v>46182</v>
      </c>
      <c r="I3354" t="str">
        <v>Open</v>
      </c>
      <c r="J3354" t="str">
        <v>Mitigation plan to be defined during site initiation visit</v>
      </c>
      <c r="K3354" t="str">
        <v>Regulatory Affairs Lead</v>
      </c>
      <c r="L3354">
        <f>IF(G3354="High",3,IF(G3354="Medium",2,1))</f>
        <v>2</v>
      </c>
    </row>
    <row r="3355">
      <c r="A3355" t="str">
        <v>R-03354</v>
      </c>
      <c r="B3355" t="str">
        <v>S-0559</v>
      </c>
      <c r="C3355" t="str">
        <v>Data Integrity</v>
      </c>
      <c r="D3355" t="str">
        <v>EDC query resolution time above sponsor benchmark historically</v>
      </c>
      <c r="E3355" t="str">
        <v>Low</v>
      </c>
      <c r="F3355" t="str">
        <v>Low</v>
      </c>
      <c r="G3355" t="str">
        <f>INDEX(Risk_Matrix!$B$2:$D$4,MATCH(E3355,Risk_Matrix!$A$2:$A$4,0),MATCH(F3355,Risk_Matrix!$B$1:$D$1,0))</f>
        <v>Low</v>
      </c>
      <c r="H3355" s="1">
        <v>46090</v>
      </c>
      <c r="I3355" t="str">
        <v>Closed</v>
      </c>
      <c r="J3355" t="str">
        <v>Resolved; no further action required</v>
      </c>
      <c r="K3355" t="str">
        <v>Data Management Lead</v>
      </c>
      <c r="L3355">
        <f>IF(G3355="High",3,IF(G3355="Medium",2,1))</f>
        <v>1</v>
      </c>
    </row>
    <row r="3356">
      <c r="A3356" t="str">
        <v>R-03355</v>
      </c>
      <c r="B3356" t="str">
        <v>S-0560</v>
      </c>
      <c r="C3356" t="str">
        <v>Operational</v>
      </c>
      <c r="D3356" t="str">
        <v>Backup power/generator certification not yet confirmed</v>
      </c>
      <c r="E3356" t="str">
        <v>High</v>
      </c>
      <c r="F3356" t="str">
        <v>Low</v>
      </c>
      <c r="G3356" t="str">
        <f>INDEX(Risk_Matrix!$B$2:$D$4,MATCH(E3356,Risk_Matrix!$A$2:$A$4,0),MATCH(F3356,Risk_Matrix!$B$1:$D$1,0))</f>
        <v>Medium</v>
      </c>
      <c r="H3356" s="1">
        <v>46236</v>
      </c>
      <c r="I3356" t="str">
        <v>Open</v>
      </c>
      <c r="J3356" t="str">
        <v>Mitigation plan to be defined during site initiation visit</v>
      </c>
      <c r="K3356" t="str">
        <v>Clinical Ops Manager</v>
      </c>
      <c r="L3356">
        <f>IF(G3356="High",3,IF(G3356="Medium",2,1))</f>
        <v>2</v>
      </c>
    </row>
    <row r="3357">
      <c r="A3357" t="str">
        <v>R-03356</v>
      </c>
      <c r="B3357" t="str">
        <v>S-0560</v>
      </c>
      <c r="C3357" t="str">
        <v>Compliance</v>
      </c>
      <c r="D3357" t="str">
        <v>Minor protocol deviation noted in a prior trial at this site</v>
      </c>
      <c r="E3357" t="str">
        <v>Medium</v>
      </c>
      <c r="F3357" t="str">
        <v>Low</v>
      </c>
      <c r="G3357" t="str">
        <f>INDEX(Risk_Matrix!$B$2:$D$4,MATCH(E3357,Risk_Matrix!$A$2:$A$4,0),MATCH(F3357,Risk_Matrix!$B$1:$D$1,0))</f>
        <v>Low</v>
      </c>
      <c r="H3357" s="1">
        <v>46214</v>
      </c>
      <c r="I3357" t="str">
        <v>Open</v>
      </c>
      <c r="J3357" t="str">
        <v>Mitigation plan to be defined during site initiation visit</v>
      </c>
      <c r="K3357" t="str">
        <v>Data Management Lead</v>
      </c>
      <c r="L3357">
        <f>IF(G3357="High",3,IF(G3357="Medium",2,1))</f>
        <v>1</v>
      </c>
    </row>
    <row r="3358">
      <c r="A3358" t="str">
        <v>R-03357</v>
      </c>
      <c r="B3358" t="str">
        <v>S-0560</v>
      </c>
      <c r="C3358" t="str">
        <v>Enrollment</v>
      </c>
      <c r="D3358" t="str">
        <v>Referral pipeline narrower than target eligible population</v>
      </c>
      <c r="E3358" t="str">
        <v>High</v>
      </c>
      <c r="F3358" t="str">
        <v>Medium</v>
      </c>
      <c r="G3358" t="str">
        <f>INDEX(Risk_Matrix!$B$2:$D$4,MATCH(E3358,Risk_Matrix!$A$2:$A$4,0),MATCH(F3358,Risk_Matrix!$B$1:$D$1,0))</f>
        <v>High</v>
      </c>
      <c r="H3358" s="1">
        <v>46192</v>
      </c>
      <c r="I3358" t="str">
        <v>Open</v>
      </c>
      <c r="J3358" t="str">
        <v>Action plan pending sponsor/site review</v>
      </c>
      <c r="K3358" t="str">
        <v>Study Start-Up Specialist</v>
      </c>
      <c r="L3358">
        <f>IF(G3358="High",3,IF(G3358="Medium",2,1))</f>
        <v>3</v>
      </c>
    </row>
    <row r="3359">
      <c r="A3359" t="str">
        <v>R-03358</v>
      </c>
      <c r="B3359" t="str">
        <v>S-0560</v>
      </c>
      <c r="C3359" t="str">
        <v>Competitive</v>
      </c>
      <c r="D3359" t="str">
        <v>Shared patient pool with an adjacent high-volume site</v>
      </c>
      <c r="E3359" t="str">
        <v>Low</v>
      </c>
      <c r="F3359" t="str">
        <v>Low</v>
      </c>
      <c r="G3359" t="str">
        <f>INDEX(Risk_Matrix!$B$2:$D$4,MATCH(E3359,Risk_Matrix!$A$2:$A$4,0),MATCH(F3359,Risk_Matrix!$B$1:$D$1,0))</f>
        <v>Low</v>
      </c>
      <c r="H3359" s="1">
        <v>46232</v>
      </c>
      <c r="I3359" t="str">
        <v>Monitoring</v>
      </c>
      <c r="J3359" t="str">
        <v>Tracking indicator reviewed at each monitoring visit</v>
      </c>
      <c r="K3359" t="str">
        <v>Clinical Ops Manager</v>
      </c>
      <c r="L3359">
        <f>IF(G3359="High",3,IF(G3359="Medium",2,1))</f>
        <v>1</v>
      </c>
    </row>
    <row r="3360">
      <c r="A3360" t="str">
        <v>R-03359</v>
      </c>
      <c r="B3360" t="str">
        <v>S-0560</v>
      </c>
      <c r="C3360" t="str">
        <v>Regulatory</v>
      </c>
      <c r="D3360" t="str">
        <v>Recent local regulatory policy change may affect approval timeline</v>
      </c>
      <c r="E3360" t="str">
        <v>Low</v>
      </c>
      <c r="F3360" t="str">
        <v>Medium</v>
      </c>
      <c r="G3360" t="str">
        <f>INDEX(Risk_Matrix!$B$2:$D$4,MATCH(E3360,Risk_Matrix!$A$2:$A$4,0),MATCH(F3360,Risk_Matrix!$B$1:$D$1,0))</f>
        <v>Low</v>
      </c>
      <c r="H3360" s="1">
        <v>46150</v>
      </c>
      <c r="I3360" t="str">
        <v>Open</v>
      </c>
      <c r="J3360" t="str">
        <v>Action plan pending sponsor/site review</v>
      </c>
      <c r="K3360" t="str">
        <v>Regulatory Affairs Lead</v>
      </c>
      <c r="L3360">
        <f>IF(G3360="High",3,IF(G3360="Medium",2,1))</f>
        <v>1</v>
      </c>
    </row>
    <row r="3361">
      <c r="A3361" t="str">
        <v>R-03360</v>
      </c>
      <c r="B3361" t="str">
        <v>S-0560</v>
      </c>
      <c r="C3361" t="str">
        <v>Data Integrity</v>
      </c>
      <c r="D3361" t="str">
        <v>Source data verification gap flagged in a previous monitoring visit</v>
      </c>
      <c r="E3361" t="str">
        <v>High</v>
      </c>
      <c r="F3361" t="str">
        <v>Medium</v>
      </c>
      <c r="G3361" t="str">
        <f>INDEX(Risk_Matrix!$B$2:$D$4,MATCH(E3361,Risk_Matrix!$A$2:$A$4,0),MATCH(F3361,Risk_Matrix!$B$1:$D$1,0))</f>
        <v>High</v>
      </c>
      <c r="H3361" s="1">
        <v>46209</v>
      </c>
      <c r="I3361" t="str">
        <v>Open</v>
      </c>
      <c r="J3361" t="str">
        <v>Mitigation plan to be defined during site initiation visit</v>
      </c>
      <c r="K3361" t="str">
        <v>Data Management Lead</v>
      </c>
      <c r="L3361">
        <f>IF(G3361="High",3,IF(G3361="Medium",2,1))</f>
        <v>3</v>
      </c>
    </row>
    <row r="3362">
      <c r="A3362" t="str">
        <v>R-03361</v>
      </c>
      <c r="B3362" t="str">
        <v>S-0561</v>
      </c>
      <c r="C3362" t="str">
        <v>Operational</v>
      </c>
      <c r="D3362" t="str">
        <v>Nursing staff ratio below recommended threshold for trial volume</v>
      </c>
      <c r="E3362" t="str">
        <v>Medium</v>
      </c>
      <c r="F3362" t="str">
        <v>High</v>
      </c>
      <c r="G3362" t="str">
        <f>INDEX(Risk_Matrix!$B$2:$D$4,MATCH(E3362,Risk_Matrix!$A$2:$A$4,0),MATCH(F3362,Risk_Matrix!$B$1:$D$1,0))</f>
        <v>High</v>
      </c>
      <c r="H3362" s="1">
        <v>46231</v>
      </c>
      <c r="I3362" t="str">
        <v>Open</v>
      </c>
      <c r="J3362" t="str">
        <v>Action plan pending sponsor/site review</v>
      </c>
      <c r="K3362" t="str">
        <v>Clinical Ops Manager</v>
      </c>
      <c r="L3362">
        <f>IF(G3362="High",3,IF(G3362="Medium",2,1))</f>
        <v>3</v>
      </c>
    </row>
    <row r="3363">
      <c r="A3363" t="str">
        <v>R-03362</v>
      </c>
      <c r="B3363" t="str">
        <v>S-0561</v>
      </c>
      <c r="C3363" t="str">
        <v>Compliance</v>
      </c>
      <c r="D3363" t="str">
        <v>Prior regulatory inspection finding not yet fully closed out</v>
      </c>
      <c r="E3363" t="str">
        <v>Low</v>
      </c>
      <c r="F3363" t="str">
        <v>High</v>
      </c>
      <c r="G3363" t="str">
        <f>INDEX(Risk_Matrix!$B$2:$D$4,MATCH(E3363,Risk_Matrix!$A$2:$A$4,0),MATCH(F3363,Risk_Matrix!$B$1:$D$1,0))</f>
        <v>Medium</v>
      </c>
      <c r="H3363" s="1">
        <v>46178</v>
      </c>
      <c r="I3363" t="str">
        <v>Open</v>
      </c>
      <c r="J3363" t="str">
        <v>Mitigation plan to be defined during site initiation visit</v>
      </c>
      <c r="K3363" t="str">
        <v>Data Management Lead</v>
      </c>
      <c r="L3363">
        <f>IF(G3363="High",3,IF(G3363="Medium",2,1))</f>
        <v>2</v>
      </c>
    </row>
    <row r="3364">
      <c r="A3364" t="str">
        <v>R-03363</v>
      </c>
      <c r="B3364" t="str">
        <v>S-0561</v>
      </c>
      <c r="C3364" t="str">
        <v>Enrollment</v>
      </c>
      <c r="D3364" t="str">
        <v>Referral pipeline narrower than target eligible population</v>
      </c>
      <c r="E3364" t="str">
        <v>Low</v>
      </c>
      <c r="F3364" t="str">
        <v>High</v>
      </c>
      <c r="G3364" t="str">
        <f>INDEX(Risk_Matrix!$B$2:$D$4,MATCH(E3364,Risk_Matrix!$A$2:$A$4,0),MATCH(F3364,Risk_Matrix!$B$1:$D$1,0))</f>
        <v>Medium</v>
      </c>
      <c r="H3364" s="1">
        <v>46228</v>
      </c>
      <c r="I3364" t="str">
        <v>Mitigated</v>
      </c>
      <c r="J3364" t="str">
        <v>Mitigation actions completed; residual risk accepted</v>
      </c>
      <c r="K3364" t="str">
        <v>Site Feasibility Lead</v>
      </c>
      <c r="L3364">
        <f>IF(G3364="High",3,IF(G3364="Medium",2,1))</f>
        <v>2</v>
      </c>
    </row>
    <row r="3365">
      <c r="A3365" t="str">
        <v>R-03364</v>
      </c>
      <c r="B3365" t="str">
        <v>S-0561</v>
      </c>
      <c r="C3365" t="str">
        <v>Competitive</v>
      </c>
      <c r="D3365" t="str">
        <v>One or more competing trials recruiting the same indication nearby</v>
      </c>
      <c r="E3365" t="str">
        <v>High</v>
      </c>
      <c r="F3365" t="str">
        <v>High</v>
      </c>
      <c r="G3365" t="str">
        <f>INDEX(Risk_Matrix!$B$2:$D$4,MATCH(E3365,Risk_Matrix!$A$2:$A$4,0),MATCH(F3365,Risk_Matrix!$B$1:$D$1,0))</f>
        <v>High</v>
      </c>
      <c r="H3365" s="1">
        <v>46186</v>
      </c>
      <c r="I3365" t="str">
        <v>Open</v>
      </c>
      <c r="J3365" t="str">
        <v>Action plan pending sponsor/site review</v>
      </c>
      <c r="K3365" t="str">
        <v>Clinical Ops Manager</v>
      </c>
      <c r="L3365">
        <f>IF(G3365="High",3,IF(G3365="Medium",2,1))</f>
        <v>3</v>
      </c>
    </row>
    <row r="3366">
      <c r="A3366" t="str">
        <v>R-03365</v>
      </c>
      <c r="B3366" t="str">
        <v>S-0561</v>
      </c>
      <c r="C3366" t="str">
        <v>Regulatory</v>
      </c>
      <c r="D3366" t="str">
        <v>Recent local regulatory policy change may affect approval timeline</v>
      </c>
      <c r="E3366" t="str">
        <v>Medium</v>
      </c>
      <c r="F3366" t="str">
        <v>Low</v>
      </c>
      <c r="G3366" t="str">
        <f>INDEX(Risk_Matrix!$B$2:$D$4,MATCH(E3366,Risk_Matrix!$A$2:$A$4,0),MATCH(F3366,Risk_Matrix!$B$1:$D$1,0))</f>
        <v>Low</v>
      </c>
      <c r="H3366" s="1">
        <v>46146</v>
      </c>
      <c r="I3366" t="str">
        <v>Closed</v>
      </c>
      <c r="J3366" t="str">
        <v>Issue closed out following corrective action</v>
      </c>
      <c r="K3366" t="str">
        <v>Regulatory Affairs Lead</v>
      </c>
      <c r="L3366">
        <f>IF(G3366="High",3,IF(G3366="Medium",2,1))</f>
        <v>1</v>
      </c>
    </row>
    <row r="3367">
      <c r="A3367" t="str">
        <v>R-03366</v>
      </c>
      <c r="B3367" t="str">
        <v>S-0561</v>
      </c>
      <c r="C3367" t="str">
        <v>Data Integrity</v>
      </c>
      <c r="D3367" t="str">
        <v>Site is new to the sponsor's EDC platform, limited track record</v>
      </c>
      <c r="E3367" t="str">
        <v>Low</v>
      </c>
      <c r="F3367" t="str">
        <v>Low</v>
      </c>
      <c r="G3367" t="str">
        <f>INDEX(Risk_Matrix!$B$2:$D$4,MATCH(E3367,Risk_Matrix!$A$2:$A$4,0),MATCH(F3367,Risk_Matrix!$B$1:$D$1,0))</f>
        <v>Low</v>
      </c>
      <c r="H3367" s="1">
        <v>46079</v>
      </c>
      <c r="I3367" t="str">
        <v>Mitigated</v>
      </c>
      <c r="J3367" t="str">
        <v>Corrective action implemented; monitored at next visit</v>
      </c>
      <c r="K3367" t="str">
        <v>Data Management Lead</v>
      </c>
      <c r="L3367">
        <f>IF(G3367="High",3,IF(G3367="Medium",2,1))</f>
        <v>1</v>
      </c>
    </row>
    <row r="3368">
      <c r="A3368" t="str">
        <v>R-03367</v>
      </c>
      <c r="B3368" t="str">
        <v>S-0562</v>
      </c>
      <c r="C3368" t="str">
        <v>Operational</v>
      </c>
      <c r="D3368" t="str">
        <v>Clinical coordinator role currently open, may delay start-up</v>
      </c>
      <c r="E3368" t="str">
        <v>Low</v>
      </c>
      <c r="F3368" t="str">
        <v>Low</v>
      </c>
      <c r="G3368" t="str">
        <f>INDEX(Risk_Matrix!$B$2:$D$4,MATCH(E3368,Risk_Matrix!$A$2:$A$4,0),MATCH(F3368,Risk_Matrix!$B$1:$D$1,0))</f>
        <v>Low</v>
      </c>
      <c r="H3368" s="1">
        <v>46214</v>
      </c>
      <c r="I3368" t="str">
        <v>Closed</v>
      </c>
      <c r="J3368" t="str">
        <v>Resolved; no further action required</v>
      </c>
      <c r="K3368" t="str">
        <v>Site Feasibility Lead</v>
      </c>
      <c r="L3368">
        <f>IF(G3368="High",3,IF(G3368="Medium",2,1))</f>
        <v>1</v>
      </c>
    </row>
    <row r="3369">
      <c r="A3369" t="str">
        <v>R-03368</v>
      </c>
      <c r="B3369" t="str">
        <v>S-0562</v>
      </c>
      <c r="C3369" t="str">
        <v>Compliance</v>
      </c>
      <c r="D3369" t="str">
        <v>GCP refresher training overdue for part of site staff</v>
      </c>
      <c r="E3369" t="str">
        <v>Medium</v>
      </c>
      <c r="F3369" t="str">
        <v>High</v>
      </c>
      <c r="G3369" t="str">
        <f>INDEX(Risk_Matrix!$B$2:$D$4,MATCH(E3369,Risk_Matrix!$A$2:$A$4,0),MATCH(F3369,Risk_Matrix!$B$1:$D$1,0))</f>
        <v>High</v>
      </c>
      <c r="H3369" s="1">
        <v>46195</v>
      </c>
      <c r="I3369" t="str">
        <v>Open</v>
      </c>
      <c r="J3369" t="str">
        <v>Action plan pending sponsor/site review</v>
      </c>
      <c r="K3369" t="str">
        <v>Regulatory Affairs Lead</v>
      </c>
      <c r="L3369">
        <f>IF(G3369="High",3,IF(G3369="Medium",2,1))</f>
        <v>3</v>
      </c>
    </row>
    <row r="3370">
      <c r="A3370" t="str">
        <v>R-03369</v>
      </c>
      <c r="B3370" t="str">
        <v>S-0562</v>
      </c>
      <c r="C3370" t="str">
        <v>Enrollment</v>
      </c>
      <c r="D3370" t="str">
        <v>Screen failure rate above regional average in past studies</v>
      </c>
      <c r="E3370" t="str">
        <v>Low</v>
      </c>
      <c r="F3370" t="str">
        <v>Low</v>
      </c>
      <c r="G3370" t="str">
        <f>INDEX(Risk_Matrix!$B$2:$D$4,MATCH(E3370,Risk_Matrix!$A$2:$A$4,0),MATCH(F3370,Risk_Matrix!$B$1:$D$1,0))</f>
        <v>Low</v>
      </c>
      <c r="H3370" s="1">
        <v>46090</v>
      </c>
      <c r="I3370" t="str">
        <v>Monitoring</v>
      </c>
      <c r="J3370" t="str">
        <v>Tracking indicator reviewed at each monitoring visit</v>
      </c>
      <c r="K3370" t="str">
        <v>Site Feasibility Lead</v>
      </c>
      <c r="L3370">
        <f>IF(G3370="High",3,IF(G3370="Medium",2,1))</f>
        <v>1</v>
      </c>
    </row>
    <row r="3371">
      <c r="A3371" t="str">
        <v>R-03370</v>
      </c>
      <c r="B3371" t="str">
        <v>S-0562</v>
      </c>
      <c r="C3371" t="str">
        <v>Competitive</v>
      </c>
      <c r="D3371" t="str">
        <v>Shared patient pool with an adjacent high-volume site</v>
      </c>
      <c r="E3371" t="str">
        <v>Low</v>
      </c>
      <c r="F3371" t="str">
        <v>Low</v>
      </c>
      <c r="G3371" t="str">
        <f>INDEX(Risk_Matrix!$B$2:$D$4,MATCH(E3371,Risk_Matrix!$A$2:$A$4,0),MATCH(F3371,Risk_Matrix!$B$1:$D$1,0))</f>
        <v>Low</v>
      </c>
      <c r="H3371" s="1">
        <v>46166</v>
      </c>
      <c r="I3371" t="str">
        <v>Closed</v>
      </c>
      <c r="J3371" t="str">
        <v>Issue closed out following corrective action</v>
      </c>
      <c r="K3371" t="str">
        <v>Clinical Ops Manager</v>
      </c>
      <c r="L3371">
        <f>IF(G3371="High",3,IF(G3371="Medium",2,1))</f>
        <v>1</v>
      </c>
    </row>
    <row r="3372">
      <c r="A3372" t="str">
        <v>R-03371</v>
      </c>
      <c r="B3372" t="str">
        <v>S-0562</v>
      </c>
      <c r="C3372" t="str">
        <v>Regulatory</v>
      </c>
      <c r="D3372" t="str">
        <v>Local ethics committee review queue longer than regional average</v>
      </c>
      <c r="E3372" t="str">
        <v>Medium</v>
      </c>
      <c r="F3372" t="str">
        <v>High</v>
      </c>
      <c r="G3372" t="str">
        <f>INDEX(Risk_Matrix!$B$2:$D$4,MATCH(E3372,Risk_Matrix!$A$2:$A$4,0),MATCH(F3372,Risk_Matrix!$B$1:$D$1,0))</f>
        <v>High</v>
      </c>
      <c r="H3372" s="1">
        <v>46167</v>
      </c>
      <c r="I3372" t="str">
        <v>Mitigated</v>
      </c>
      <c r="J3372" t="str">
        <v>Corrective action implemented; monitored at next visit</v>
      </c>
      <c r="K3372" t="str">
        <v>Study Start-Up Specialist</v>
      </c>
      <c r="L3372">
        <f>IF(G3372="High",3,IF(G3372="Medium",2,1))</f>
        <v>3</v>
      </c>
    </row>
    <row r="3373">
      <c r="A3373" t="str">
        <v>R-03372</v>
      </c>
      <c r="B3373" t="str">
        <v>S-0562</v>
      </c>
      <c r="C3373" t="str">
        <v>Data Integrity</v>
      </c>
      <c r="D3373" t="str">
        <v>EDC query resolution time above sponsor benchmark historically</v>
      </c>
      <c r="E3373" t="str">
        <v>Low</v>
      </c>
      <c r="F3373" t="str">
        <v>Medium</v>
      </c>
      <c r="G3373" t="str">
        <f>INDEX(Risk_Matrix!$B$2:$D$4,MATCH(E3373,Risk_Matrix!$A$2:$A$4,0),MATCH(F3373,Risk_Matrix!$B$1:$D$1,0))</f>
        <v>Low</v>
      </c>
      <c r="H3373" s="1">
        <v>46055</v>
      </c>
      <c r="I3373" t="str">
        <v>Mitigated</v>
      </c>
      <c r="J3373" t="str">
        <v>Mitigation actions completed; residual risk accepted</v>
      </c>
      <c r="K3373" t="str">
        <v>Data Management Lead</v>
      </c>
      <c r="L3373">
        <f>IF(G3373="High",3,IF(G3373="Medium",2,1))</f>
        <v>1</v>
      </c>
    </row>
    <row r="3374">
      <c r="A3374" t="str">
        <v>R-03373</v>
      </c>
      <c r="B3374" t="str">
        <v>S-0563</v>
      </c>
      <c r="C3374" t="str">
        <v>Operational</v>
      </c>
      <c r="D3374" t="str">
        <v>Key equipment calibration/certification renewal pending</v>
      </c>
      <c r="E3374" t="str">
        <v>High</v>
      </c>
      <c r="F3374" t="str">
        <v>Low</v>
      </c>
      <c r="G3374" t="str">
        <f>INDEX(Risk_Matrix!$B$2:$D$4,MATCH(E3374,Risk_Matrix!$A$2:$A$4,0),MATCH(F3374,Risk_Matrix!$B$1:$D$1,0))</f>
        <v>Medium</v>
      </c>
      <c r="H3374" s="1">
        <v>46163</v>
      </c>
      <c r="I3374" t="str">
        <v>Monitoring</v>
      </c>
      <c r="J3374" t="str">
        <v>Tracking indicator reviewed at each monitoring visit</v>
      </c>
      <c r="K3374" t="str">
        <v>Clinical Ops Manager</v>
      </c>
      <c r="L3374">
        <f>IF(G3374="High",3,IF(G3374="Medium",2,1))</f>
        <v>2</v>
      </c>
    </row>
    <row r="3375">
      <c r="A3375" t="str">
        <v>R-03374</v>
      </c>
      <c r="B3375" t="str">
        <v>S-0563</v>
      </c>
      <c r="C3375" t="str">
        <v>Compliance</v>
      </c>
      <c r="D3375" t="str">
        <v>Informed consent documentation gap flagged in last internal audit</v>
      </c>
      <c r="E3375" t="str">
        <v>Medium</v>
      </c>
      <c r="F3375" t="str">
        <v>Low</v>
      </c>
      <c r="G3375" t="str">
        <f>INDEX(Risk_Matrix!$B$2:$D$4,MATCH(E3375,Risk_Matrix!$A$2:$A$4,0),MATCH(F3375,Risk_Matrix!$B$1:$D$1,0))</f>
        <v>Low</v>
      </c>
      <c r="H3375" s="1">
        <v>46217</v>
      </c>
      <c r="I3375" t="str">
        <v>Monitoring</v>
      </c>
      <c r="J3375" t="str">
        <v>Tracking indicator reviewed at each monitoring visit</v>
      </c>
      <c r="K3375" t="str">
        <v>Regulatory Affairs Lead</v>
      </c>
      <c r="L3375">
        <f>IF(G3375="High",3,IF(G3375="Medium",2,1))</f>
        <v>1</v>
      </c>
    </row>
    <row r="3376">
      <c r="A3376" t="str">
        <v>R-03375</v>
      </c>
      <c r="B3376" t="str">
        <v>S-0563</v>
      </c>
      <c r="C3376" t="str">
        <v>Enrollment</v>
      </c>
      <c r="D3376" t="str">
        <v>Screen failure rate above regional average in past studies</v>
      </c>
      <c r="E3376" t="str">
        <v>Low</v>
      </c>
      <c r="F3376" t="str">
        <v>Medium</v>
      </c>
      <c r="G3376" t="str">
        <f>INDEX(Risk_Matrix!$B$2:$D$4,MATCH(E3376,Risk_Matrix!$A$2:$A$4,0),MATCH(F3376,Risk_Matrix!$B$1:$D$1,0))</f>
        <v>Low</v>
      </c>
      <c r="H3376" s="1">
        <v>46080</v>
      </c>
      <c r="I3376" t="str">
        <v>Mitigated</v>
      </c>
      <c r="J3376" t="str">
        <v>Corrective action implemented; monitored at next visit</v>
      </c>
      <c r="K3376" t="str">
        <v>Study Start-Up Specialist</v>
      </c>
      <c r="L3376">
        <f>IF(G3376="High",3,IF(G3376="Medium",2,1))</f>
        <v>1</v>
      </c>
    </row>
    <row r="3377">
      <c r="A3377" t="str">
        <v>R-03376</v>
      </c>
      <c r="B3377" t="str">
        <v>S-0563</v>
      </c>
      <c r="C3377" t="str">
        <v>Competitive</v>
      </c>
      <c r="D3377" t="str">
        <v>Overlapping investigator commitments across concurrent trials</v>
      </c>
      <c r="E3377" t="str">
        <v>Medium</v>
      </c>
      <c r="F3377" t="str">
        <v>Low</v>
      </c>
      <c r="G3377" t="str">
        <f>INDEX(Risk_Matrix!$B$2:$D$4,MATCH(E3377,Risk_Matrix!$A$2:$A$4,0),MATCH(F3377,Risk_Matrix!$B$1:$D$1,0))</f>
        <v>Low</v>
      </c>
      <c r="H3377" s="1">
        <v>46177</v>
      </c>
      <c r="I3377" t="str">
        <v>Closed</v>
      </c>
      <c r="J3377" t="str">
        <v>Issue closed out following corrective action</v>
      </c>
      <c r="K3377" t="str">
        <v>Clinical Ops Manager</v>
      </c>
      <c r="L3377">
        <f>IF(G3377="High",3,IF(G3377="Medium",2,1))</f>
        <v>1</v>
      </c>
    </row>
    <row r="3378">
      <c r="A3378" t="str">
        <v>R-03377</v>
      </c>
      <c r="B3378" t="str">
        <v>S-0563</v>
      </c>
      <c r="C3378" t="str">
        <v>Regulatory</v>
      </c>
      <c r="D3378" t="str">
        <v>Recent local regulatory policy change may affect approval timeline</v>
      </c>
      <c r="E3378" t="str">
        <v>Medium</v>
      </c>
      <c r="F3378" t="str">
        <v>Medium</v>
      </c>
      <c r="G3378" t="str">
        <f>INDEX(Risk_Matrix!$B$2:$D$4,MATCH(E3378,Risk_Matrix!$A$2:$A$4,0),MATCH(F3378,Risk_Matrix!$B$1:$D$1,0))</f>
        <v>Medium</v>
      </c>
      <c r="H3378" s="1">
        <v>46062</v>
      </c>
      <c r="I3378" t="str">
        <v>Monitoring</v>
      </c>
      <c r="J3378" t="str">
        <v>Tracking indicator reviewed at each monitoring visit</v>
      </c>
      <c r="K3378" t="str">
        <v>Regulatory Affairs Lead</v>
      </c>
      <c r="L3378">
        <f>IF(G3378="High",3,IF(G3378="Medium",2,1))</f>
        <v>2</v>
      </c>
    </row>
    <row r="3379">
      <c r="A3379" t="str">
        <v>R-03378</v>
      </c>
      <c r="B3379" t="str">
        <v>S-0563</v>
      </c>
      <c r="C3379" t="str">
        <v>Data Integrity</v>
      </c>
      <c r="D3379" t="str">
        <v>EDC query resolution time above sponsor benchmark historically</v>
      </c>
      <c r="E3379" t="str">
        <v>Low</v>
      </c>
      <c r="F3379" t="str">
        <v>Low</v>
      </c>
      <c r="G3379" t="str">
        <f>INDEX(Risk_Matrix!$B$2:$D$4,MATCH(E3379,Risk_Matrix!$A$2:$A$4,0),MATCH(F3379,Risk_Matrix!$B$1:$D$1,0))</f>
        <v>Low</v>
      </c>
      <c r="H3379" s="1">
        <v>46191</v>
      </c>
      <c r="I3379" t="str">
        <v>Open</v>
      </c>
      <c r="J3379" t="str">
        <v>Action plan pending sponsor/site review</v>
      </c>
      <c r="K3379" t="str">
        <v>Data Management Lead</v>
      </c>
      <c r="L3379">
        <f>IF(G3379="High",3,IF(G3379="Medium",2,1))</f>
        <v>1</v>
      </c>
    </row>
    <row r="3380">
      <c r="A3380" t="str">
        <v>R-03379</v>
      </c>
      <c r="B3380" t="str">
        <v>S-0564</v>
      </c>
      <c r="C3380" t="str">
        <v>Operational</v>
      </c>
      <c r="D3380" t="str">
        <v>Nursing staff ratio below recommended threshold for trial volume</v>
      </c>
      <c r="E3380" t="str">
        <v>Medium</v>
      </c>
      <c r="F3380" t="str">
        <v>High</v>
      </c>
      <c r="G3380" t="str">
        <f>INDEX(Risk_Matrix!$B$2:$D$4,MATCH(E3380,Risk_Matrix!$A$2:$A$4,0),MATCH(F3380,Risk_Matrix!$B$1:$D$1,0))</f>
        <v>High</v>
      </c>
      <c r="H3380" s="1">
        <v>46191</v>
      </c>
      <c r="I3380" t="str">
        <v>Open</v>
      </c>
      <c r="J3380" t="str">
        <v>Action plan pending sponsor/site review</v>
      </c>
      <c r="K3380" t="str">
        <v>Site Feasibility Lead</v>
      </c>
      <c r="L3380">
        <f>IF(G3380="High",3,IF(G3380="Medium",2,1))</f>
        <v>3</v>
      </c>
    </row>
    <row r="3381">
      <c r="A3381" t="str">
        <v>R-03380</v>
      </c>
      <c r="B3381" t="str">
        <v>S-0564</v>
      </c>
      <c r="C3381" t="str">
        <v>Compliance</v>
      </c>
      <c r="D3381" t="str">
        <v>GCP refresher training overdue for part of site staff</v>
      </c>
      <c r="E3381" t="str">
        <v>Low</v>
      </c>
      <c r="F3381" t="str">
        <v>Medium</v>
      </c>
      <c r="G3381" t="str">
        <f>INDEX(Risk_Matrix!$B$2:$D$4,MATCH(E3381,Risk_Matrix!$A$2:$A$4,0),MATCH(F3381,Risk_Matrix!$B$1:$D$1,0))</f>
        <v>Low</v>
      </c>
      <c r="H3381" s="1">
        <v>46190</v>
      </c>
      <c r="I3381" t="str">
        <v>Monitoring</v>
      </c>
      <c r="J3381" t="str">
        <v>Tracking indicator reviewed at each monitoring visit</v>
      </c>
      <c r="K3381" t="str">
        <v>Data Management Lead</v>
      </c>
      <c r="L3381">
        <f>IF(G3381="High",3,IF(G3381="Medium",2,1))</f>
        <v>1</v>
      </c>
    </row>
    <row r="3382">
      <c r="A3382" t="str">
        <v>R-03381</v>
      </c>
      <c r="B3382" t="str">
        <v>S-0564</v>
      </c>
      <c r="C3382" t="str">
        <v>Enrollment</v>
      </c>
      <c r="D3382" t="str">
        <v>Referral pipeline narrower than target eligible population</v>
      </c>
      <c r="E3382" t="str">
        <v>Medium</v>
      </c>
      <c r="F3382" t="str">
        <v>Low</v>
      </c>
      <c r="G3382" t="str">
        <f>INDEX(Risk_Matrix!$B$2:$D$4,MATCH(E3382,Risk_Matrix!$A$2:$A$4,0),MATCH(F3382,Risk_Matrix!$B$1:$D$1,0))</f>
        <v>Low</v>
      </c>
      <c r="H3382" s="1">
        <v>46234</v>
      </c>
      <c r="I3382" t="str">
        <v>Closed</v>
      </c>
      <c r="J3382" t="str">
        <v>Resolved; no further action required</v>
      </c>
      <c r="K3382" t="str">
        <v>Study Start-Up Specialist</v>
      </c>
      <c r="L3382">
        <f>IF(G3382="High",3,IF(G3382="Medium",2,1))</f>
        <v>1</v>
      </c>
    </row>
    <row r="3383">
      <c r="A3383" t="str">
        <v>R-03382</v>
      </c>
      <c r="B3383" t="str">
        <v>S-0564</v>
      </c>
      <c r="C3383" t="str">
        <v>Competitive</v>
      </c>
      <c r="D3383" t="str">
        <v>One or more competing trials recruiting the same indication nearby</v>
      </c>
      <c r="E3383" t="str">
        <v>Low</v>
      </c>
      <c r="F3383" t="str">
        <v>Low</v>
      </c>
      <c r="G3383" t="str">
        <f>INDEX(Risk_Matrix!$B$2:$D$4,MATCH(E3383,Risk_Matrix!$A$2:$A$4,0),MATCH(F3383,Risk_Matrix!$B$1:$D$1,0))</f>
        <v>Low</v>
      </c>
      <c r="H3383" s="1">
        <v>46107</v>
      </c>
      <c r="I3383" t="str">
        <v>Monitoring</v>
      </c>
      <c r="J3383" t="str">
        <v>Under active monitoring; escalate if trend worsens</v>
      </c>
      <c r="K3383" t="str">
        <v>Regulatory Affairs Lead</v>
      </c>
      <c r="L3383">
        <f>IF(G3383="High",3,IF(G3383="Medium",2,1))</f>
        <v>1</v>
      </c>
    </row>
    <row r="3384">
      <c r="A3384" t="str">
        <v>R-03383</v>
      </c>
      <c r="B3384" t="str">
        <v>S-0564</v>
      </c>
      <c r="C3384" t="str">
        <v>Regulatory</v>
      </c>
      <c r="D3384" t="str">
        <v>Local ethics committee review queue longer than regional average</v>
      </c>
      <c r="E3384" t="str">
        <v>Low</v>
      </c>
      <c r="F3384" t="str">
        <v>Medium</v>
      </c>
      <c r="G3384" t="str">
        <f>INDEX(Risk_Matrix!$B$2:$D$4,MATCH(E3384,Risk_Matrix!$A$2:$A$4,0),MATCH(F3384,Risk_Matrix!$B$1:$D$1,0))</f>
        <v>Low</v>
      </c>
      <c r="H3384" s="1">
        <v>46222</v>
      </c>
      <c r="I3384" t="str">
        <v>Closed</v>
      </c>
      <c r="J3384" t="str">
        <v>Issue closed out following corrective action</v>
      </c>
      <c r="K3384" t="str">
        <v>Regulatory Affairs Lead</v>
      </c>
      <c r="L3384">
        <f>IF(G3384="High",3,IF(G3384="Medium",2,1))</f>
        <v>1</v>
      </c>
    </row>
    <row r="3385">
      <c r="A3385" t="str">
        <v>R-03384</v>
      </c>
      <c r="B3385" t="str">
        <v>S-0564</v>
      </c>
      <c r="C3385" t="str">
        <v>Data Integrity</v>
      </c>
      <c r="D3385" t="str">
        <v>EDC query resolution time above sponsor benchmark historically</v>
      </c>
      <c r="E3385" t="str">
        <v>Low</v>
      </c>
      <c r="F3385" t="str">
        <v>High</v>
      </c>
      <c r="G3385" t="str">
        <f>INDEX(Risk_Matrix!$B$2:$D$4,MATCH(E3385,Risk_Matrix!$A$2:$A$4,0),MATCH(F3385,Risk_Matrix!$B$1:$D$1,0))</f>
        <v>Medium</v>
      </c>
      <c r="H3385" s="1">
        <v>46208</v>
      </c>
      <c r="I3385" t="str">
        <v>Open</v>
      </c>
      <c r="J3385" t="str">
        <v>Action plan pending sponsor/site review</v>
      </c>
      <c r="K3385" t="str">
        <v>Data Management Lead</v>
      </c>
      <c r="L3385">
        <f>IF(G3385="High",3,IF(G3385="Medium",2,1))</f>
        <v>2</v>
      </c>
    </row>
    <row r="3386">
      <c r="A3386" t="str">
        <v>R-03385</v>
      </c>
      <c r="B3386" t="str">
        <v>S-0565</v>
      </c>
      <c r="C3386" t="str">
        <v>Operational</v>
      </c>
      <c r="D3386" t="str">
        <v>Key equipment calibration/certification renewal pending</v>
      </c>
      <c r="E3386" t="str">
        <v>Low</v>
      </c>
      <c r="F3386" t="str">
        <v>High</v>
      </c>
      <c r="G3386" t="str">
        <f>INDEX(Risk_Matrix!$B$2:$D$4,MATCH(E3386,Risk_Matrix!$A$2:$A$4,0),MATCH(F3386,Risk_Matrix!$B$1:$D$1,0))</f>
        <v>Medium</v>
      </c>
      <c r="H3386" s="1">
        <v>46179</v>
      </c>
      <c r="I3386" t="str">
        <v>Monitoring</v>
      </c>
      <c r="J3386" t="str">
        <v>Under active monitoring; escalate if trend worsens</v>
      </c>
      <c r="K3386" t="str">
        <v>Clinical Ops Manager</v>
      </c>
      <c r="L3386">
        <f>IF(G3386="High",3,IF(G3386="Medium",2,1))</f>
        <v>2</v>
      </c>
    </row>
    <row r="3387">
      <c r="A3387" t="str">
        <v>R-03386</v>
      </c>
      <c r="B3387" t="str">
        <v>S-0565</v>
      </c>
      <c r="C3387" t="str">
        <v>Compliance</v>
      </c>
      <c r="D3387" t="str">
        <v>Prior regulatory inspection finding not yet fully closed out</v>
      </c>
      <c r="E3387" t="str">
        <v>High</v>
      </c>
      <c r="F3387" t="str">
        <v>Low</v>
      </c>
      <c r="G3387" t="str">
        <f>INDEX(Risk_Matrix!$B$2:$D$4,MATCH(E3387,Risk_Matrix!$A$2:$A$4,0),MATCH(F3387,Risk_Matrix!$B$1:$D$1,0))</f>
        <v>Medium</v>
      </c>
      <c r="H3387" s="1">
        <v>46183</v>
      </c>
      <c r="I3387" t="str">
        <v>Open</v>
      </c>
      <c r="J3387" t="str">
        <v>Mitigation plan to be defined during site initiation visit</v>
      </c>
      <c r="K3387" t="str">
        <v>Regulatory Affairs Lead</v>
      </c>
      <c r="L3387">
        <f>IF(G3387="High",3,IF(G3387="Medium",2,1))</f>
        <v>2</v>
      </c>
    </row>
    <row r="3388">
      <c r="A3388" t="str">
        <v>R-03387</v>
      </c>
      <c r="B3388" t="str">
        <v>S-0565</v>
      </c>
      <c r="C3388" t="str">
        <v>Enrollment</v>
      </c>
      <c r="D3388" t="str">
        <v>Patient travel distance may affect long-term retention</v>
      </c>
      <c r="E3388" t="str">
        <v>Medium</v>
      </c>
      <c r="F3388" t="str">
        <v>Medium</v>
      </c>
      <c r="G3388" t="str">
        <f>INDEX(Risk_Matrix!$B$2:$D$4,MATCH(E3388,Risk_Matrix!$A$2:$A$4,0),MATCH(F3388,Risk_Matrix!$B$1:$D$1,0))</f>
        <v>Medium</v>
      </c>
      <c r="H3388" s="1">
        <v>46221</v>
      </c>
      <c r="I3388" t="str">
        <v>Open</v>
      </c>
      <c r="J3388" t="str">
        <v>Action plan pending sponsor/site review</v>
      </c>
      <c r="K3388" t="str">
        <v>Study Start-Up Specialist</v>
      </c>
      <c r="L3388">
        <f>IF(G3388="High",3,IF(G3388="Medium",2,1))</f>
        <v>2</v>
      </c>
    </row>
    <row r="3389">
      <c r="A3389" t="str">
        <v>R-03388</v>
      </c>
      <c r="B3389" t="str">
        <v>S-0565</v>
      </c>
      <c r="C3389" t="str">
        <v>Competitive</v>
      </c>
      <c r="D3389" t="str">
        <v>Shared patient pool with an adjacent high-volume site</v>
      </c>
      <c r="E3389" t="str">
        <v>High</v>
      </c>
      <c r="F3389" t="str">
        <v>Low</v>
      </c>
      <c r="G3389" t="str">
        <f>INDEX(Risk_Matrix!$B$2:$D$4,MATCH(E3389,Risk_Matrix!$A$2:$A$4,0),MATCH(F3389,Risk_Matrix!$B$1:$D$1,0))</f>
        <v>Medium</v>
      </c>
      <c r="H3389" s="1">
        <v>46119</v>
      </c>
      <c r="I3389" t="str">
        <v>Mitigated</v>
      </c>
      <c r="J3389" t="str">
        <v>Mitigation actions completed; residual risk accepted</v>
      </c>
      <c r="K3389" t="str">
        <v>Clinical Ops Manager</v>
      </c>
      <c r="L3389">
        <f>IF(G3389="High",3,IF(G3389="Medium",2,1))</f>
        <v>2</v>
      </c>
    </row>
    <row r="3390">
      <c r="A3390" t="str">
        <v>R-03389</v>
      </c>
      <c r="B3390" t="str">
        <v>S-0565</v>
      </c>
      <c r="C3390" t="str">
        <v>Regulatory</v>
      </c>
      <c r="D3390" t="str">
        <v>Recent local regulatory policy change may affect approval timeline</v>
      </c>
      <c r="E3390" t="str">
        <v>Low</v>
      </c>
      <c r="F3390" t="str">
        <v>High</v>
      </c>
      <c r="G3390" t="str">
        <f>INDEX(Risk_Matrix!$B$2:$D$4,MATCH(E3390,Risk_Matrix!$A$2:$A$4,0),MATCH(F3390,Risk_Matrix!$B$1:$D$1,0))</f>
        <v>Medium</v>
      </c>
      <c r="H3390" s="1">
        <v>46174</v>
      </c>
      <c r="I3390" t="str">
        <v>Mitigated</v>
      </c>
      <c r="J3390" t="str">
        <v>Mitigation actions completed; residual risk accepted</v>
      </c>
      <c r="K3390" t="str">
        <v>Regulatory Affairs Lead</v>
      </c>
      <c r="L3390">
        <f>IF(G3390="High",3,IF(G3390="Medium",2,1))</f>
        <v>2</v>
      </c>
    </row>
    <row r="3391">
      <c r="A3391" t="str">
        <v>R-03390</v>
      </c>
      <c r="B3391" t="str">
        <v>S-0565</v>
      </c>
      <c r="C3391" t="str">
        <v>Data Integrity</v>
      </c>
      <c r="D3391" t="str">
        <v>Source data verification gap flagged in a previous monitoring visit</v>
      </c>
      <c r="E3391" t="str">
        <v>Medium</v>
      </c>
      <c r="F3391" t="str">
        <v>Low</v>
      </c>
      <c r="G3391" t="str">
        <f>INDEX(Risk_Matrix!$B$2:$D$4,MATCH(E3391,Risk_Matrix!$A$2:$A$4,0),MATCH(F3391,Risk_Matrix!$B$1:$D$1,0))</f>
        <v>Low</v>
      </c>
      <c r="H3391" s="1">
        <v>46189</v>
      </c>
      <c r="I3391" t="str">
        <v>Mitigated</v>
      </c>
      <c r="J3391" t="str">
        <v>Corrective action implemented; monitored at next visit</v>
      </c>
      <c r="K3391" t="str">
        <v>Data Management Lead</v>
      </c>
      <c r="L3391">
        <f>IF(G3391="High",3,IF(G3391="Medium",2,1))</f>
        <v>1</v>
      </c>
    </row>
    <row r="3392">
      <c r="A3392" t="str">
        <v>R-03391</v>
      </c>
      <c r="B3392" t="str">
        <v>S-0566</v>
      </c>
      <c r="C3392" t="str">
        <v>Operational</v>
      </c>
      <c r="D3392" t="str">
        <v>Backup power/generator certification not yet confirmed</v>
      </c>
      <c r="E3392" t="str">
        <v>Low</v>
      </c>
      <c r="F3392" t="str">
        <v>High</v>
      </c>
      <c r="G3392" t="str">
        <f>INDEX(Risk_Matrix!$B$2:$D$4,MATCH(E3392,Risk_Matrix!$A$2:$A$4,0),MATCH(F3392,Risk_Matrix!$B$1:$D$1,0))</f>
        <v>Medium</v>
      </c>
      <c r="H3392" s="1">
        <v>46164</v>
      </c>
      <c r="I3392" t="str">
        <v>Open</v>
      </c>
      <c r="J3392" t="str">
        <v>Action plan pending sponsor/site review</v>
      </c>
      <c r="K3392" t="str">
        <v>Clinical Ops Manager</v>
      </c>
      <c r="L3392">
        <f>IF(G3392="High",3,IF(G3392="Medium",2,1))</f>
        <v>2</v>
      </c>
    </row>
    <row r="3393">
      <c r="A3393" t="str">
        <v>R-03392</v>
      </c>
      <c r="B3393" t="str">
        <v>S-0566</v>
      </c>
      <c r="C3393" t="str">
        <v>Compliance</v>
      </c>
      <c r="D3393" t="str">
        <v>Informed consent documentation gap flagged in last internal audit</v>
      </c>
      <c r="E3393" t="str">
        <v>High</v>
      </c>
      <c r="F3393" t="str">
        <v>Low</v>
      </c>
      <c r="G3393" t="str">
        <f>INDEX(Risk_Matrix!$B$2:$D$4,MATCH(E3393,Risk_Matrix!$A$2:$A$4,0),MATCH(F3393,Risk_Matrix!$B$1:$D$1,0))</f>
        <v>Medium</v>
      </c>
      <c r="H3393" s="1">
        <v>46151</v>
      </c>
      <c r="I3393" t="str">
        <v>Open</v>
      </c>
      <c r="J3393" t="str">
        <v>Mitigation plan to be defined during site initiation visit</v>
      </c>
      <c r="K3393" t="str">
        <v>Regulatory Affairs Lead</v>
      </c>
      <c r="L3393">
        <f>IF(G3393="High",3,IF(G3393="Medium",2,1))</f>
        <v>2</v>
      </c>
    </row>
    <row r="3394">
      <c r="A3394" t="str">
        <v>R-03393</v>
      </c>
      <c r="B3394" t="str">
        <v>S-0566</v>
      </c>
      <c r="C3394" t="str">
        <v>Enrollment</v>
      </c>
      <c r="D3394" t="str">
        <v>Patient travel distance may affect long-term retention</v>
      </c>
      <c r="E3394" t="str">
        <v>High</v>
      </c>
      <c r="F3394" t="str">
        <v>Medium</v>
      </c>
      <c r="G3394" t="str">
        <f>INDEX(Risk_Matrix!$B$2:$D$4,MATCH(E3394,Risk_Matrix!$A$2:$A$4,0),MATCH(F3394,Risk_Matrix!$B$1:$D$1,0))</f>
        <v>High</v>
      </c>
      <c r="H3394" s="1">
        <v>46203</v>
      </c>
      <c r="I3394" t="str">
        <v>Open</v>
      </c>
      <c r="J3394" t="str">
        <v>Mitigation plan to be defined during site initiation visit</v>
      </c>
      <c r="K3394" t="str">
        <v>Site Feasibility Lead</v>
      </c>
      <c r="L3394">
        <f>IF(G3394="High",3,IF(G3394="Medium",2,1))</f>
        <v>3</v>
      </c>
    </row>
    <row r="3395">
      <c r="A3395" t="str">
        <v>R-03394</v>
      </c>
      <c r="B3395" t="str">
        <v>S-0566</v>
      </c>
      <c r="C3395" t="str">
        <v>Competitive</v>
      </c>
      <c r="D3395" t="str">
        <v>One or more competing trials recruiting the same indication nearby</v>
      </c>
      <c r="E3395" t="str">
        <v>Low</v>
      </c>
      <c r="F3395" t="str">
        <v>Low</v>
      </c>
      <c r="G3395" t="str">
        <f>INDEX(Risk_Matrix!$B$2:$D$4,MATCH(E3395,Risk_Matrix!$A$2:$A$4,0),MATCH(F3395,Risk_Matrix!$B$1:$D$1,0))</f>
        <v>Low</v>
      </c>
      <c r="H3395" s="1">
        <v>46115</v>
      </c>
      <c r="I3395" t="str">
        <v>Closed</v>
      </c>
      <c r="J3395" t="str">
        <v>Issue closed out following corrective action</v>
      </c>
      <c r="K3395" t="str">
        <v>Regulatory Affairs Lead</v>
      </c>
      <c r="L3395">
        <f>IF(G3395="High",3,IF(G3395="Medium",2,1))</f>
        <v>1</v>
      </c>
    </row>
    <row r="3396">
      <c r="A3396" t="str">
        <v>R-03395</v>
      </c>
      <c r="B3396" t="str">
        <v>S-0566</v>
      </c>
      <c r="C3396" t="str">
        <v>Regulatory</v>
      </c>
      <c r="D3396" t="str">
        <v>Recent local regulatory policy change may affect approval timeline</v>
      </c>
      <c r="E3396" t="str">
        <v>High</v>
      </c>
      <c r="F3396" t="str">
        <v>High</v>
      </c>
      <c r="G3396" t="str">
        <f>INDEX(Risk_Matrix!$B$2:$D$4,MATCH(E3396,Risk_Matrix!$A$2:$A$4,0),MATCH(F3396,Risk_Matrix!$B$1:$D$1,0))</f>
        <v>High</v>
      </c>
      <c r="H3396" s="1">
        <v>46132</v>
      </c>
      <c r="I3396" t="str">
        <v>Mitigated</v>
      </c>
      <c r="J3396" t="str">
        <v>Mitigation actions completed; residual risk accepted</v>
      </c>
      <c r="K3396" t="str">
        <v>Study Start-Up Specialist</v>
      </c>
      <c r="L3396">
        <f>IF(G3396="High",3,IF(G3396="Medium",2,1))</f>
        <v>3</v>
      </c>
    </row>
    <row r="3397">
      <c r="A3397" t="str">
        <v>R-03396</v>
      </c>
      <c r="B3397" t="str">
        <v>S-0566</v>
      </c>
      <c r="C3397" t="str">
        <v>Data Integrity</v>
      </c>
      <c r="D3397" t="str">
        <v>Source data verification gap flagged in a previous monitoring visit</v>
      </c>
      <c r="E3397" t="str">
        <v>Low</v>
      </c>
      <c r="F3397" t="str">
        <v>High</v>
      </c>
      <c r="G3397" t="str">
        <f>INDEX(Risk_Matrix!$B$2:$D$4,MATCH(E3397,Risk_Matrix!$A$2:$A$4,0),MATCH(F3397,Risk_Matrix!$B$1:$D$1,0))</f>
        <v>Medium</v>
      </c>
      <c r="H3397" s="1">
        <v>46201</v>
      </c>
      <c r="I3397" t="str">
        <v>Open</v>
      </c>
      <c r="J3397" t="str">
        <v>Action plan pending sponsor/site review</v>
      </c>
      <c r="K3397" t="str">
        <v>Data Management Lead</v>
      </c>
      <c r="L3397">
        <f>IF(G3397="High",3,IF(G3397="Medium",2,1))</f>
        <v>2</v>
      </c>
    </row>
    <row r="3398">
      <c r="A3398" t="str">
        <v>R-03397</v>
      </c>
      <c r="B3398" t="str">
        <v>S-0567</v>
      </c>
      <c r="C3398" t="str">
        <v>Operational</v>
      </c>
      <c r="D3398" t="str">
        <v>Nursing staff ratio below recommended threshold for trial volume</v>
      </c>
      <c r="E3398" t="str">
        <v>Low</v>
      </c>
      <c r="F3398" t="str">
        <v>Medium</v>
      </c>
      <c r="G3398" t="str">
        <f>INDEX(Risk_Matrix!$B$2:$D$4,MATCH(E3398,Risk_Matrix!$A$2:$A$4,0),MATCH(F3398,Risk_Matrix!$B$1:$D$1,0))</f>
        <v>Low</v>
      </c>
      <c r="H3398" s="1">
        <v>46147</v>
      </c>
      <c r="I3398" t="str">
        <v>Closed</v>
      </c>
      <c r="J3398" t="str">
        <v>Resolved; no further action required</v>
      </c>
      <c r="K3398" t="str">
        <v>Site Feasibility Lead</v>
      </c>
      <c r="L3398">
        <f>IF(G3398="High",3,IF(G3398="Medium",2,1))</f>
        <v>1</v>
      </c>
    </row>
    <row r="3399">
      <c r="A3399" t="str">
        <v>R-03398</v>
      </c>
      <c r="B3399" t="str">
        <v>S-0567</v>
      </c>
      <c r="C3399" t="str">
        <v>Compliance</v>
      </c>
      <c r="D3399" t="str">
        <v>GCP refresher training overdue for part of site staff</v>
      </c>
      <c r="E3399" t="str">
        <v>Medium</v>
      </c>
      <c r="F3399" t="str">
        <v>High</v>
      </c>
      <c r="G3399" t="str">
        <f>INDEX(Risk_Matrix!$B$2:$D$4,MATCH(E3399,Risk_Matrix!$A$2:$A$4,0),MATCH(F3399,Risk_Matrix!$B$1:$D$1,0))</f>
        <v>High</v>
      </c>
      <c r="H3399" s="1">
        <v>46194</v>
      </c>
      <c r="I3399" t="str">
        <v>Open</v>
      </c>
      <c r="J3399" t="str">
        <v>Action plan pending sponsor/site review</v>
      </c>
      <c r="K3399" t="str">
        <v>Regulatory Affairs Lead</v>
      </c>
      <c r="L3399">
        <f>IF(G3399="High",3,IF(G3399="Medium",2,1))</f>
        <v>3</v>
      </c>
    </row>
    <row r="3400">
      <c r="A3400" t="str">
        <v>R-03399</v>
      </c>
      <c r="B3400" t="str">
        <v>S-0567</v>
      </c>
      <c r="C3400" t="str">
        <v>Enrollment</v>
      </c>
      <c r="D3400" t="str">
        <v>Referral pipeline narrower than target eligible population</v>
      </c>
      <c r="E3400" t="str">
        <v>High</v>
      </c>
      <c r="F3400" t="str">
        <v>Medium</v>
      </c>
      <c r="G3400" t="str">
        <f>INDEX(Risk_Matrix!$B$2:$D$4,MATCH(E3400,Risk_Matrix!$A$2:$A$4,0),MATCH(F3400,Risk_Matrix!$B$1:$D$1,0))</f>
        <v>High</v>
      </c>
      <c r="H3400" s="1">
        <v>46141</v>
      </c>
      <c r="I3400" t="str">
        <v>Monitoring</v>
      </c>
      <c r="J3400" t="str">
        <v>Under active monitoring; escalate if trend worsens</v>
      </c>
      <c r="K3400" t="str">
        <v>Study Start-Up Specialist</v>
      </c>
      <c r="L3400">
        <f>IF(G3400="High",3,IF(G3400="Medium",2,1))</f>
        <v>3</v>
      </c>
    </row>
    <row r="3401">
      <c r="A3401" t="str">
        <v>R-03400</v>
      </c>
      <c r="B3401" t="str">
        <v>S-0567</v>
      </c>
      <c r="C3401" t="str">
        <v>Competitive</v>
      </c>
      <c r="D3401" t="str">
        <v>Shared patient pool with an adjacent high-volume site</v>
      </c>
      <c r="E3401" t="str">
        <v>Low</v>
      </c>
      <c r="F3401" t="str">
        <v>Low</v>
      </c>
      <c r="G3401" t="str">
        <f>INDEX(Risk_Matrix!$B$2:$D$4,MATCH(E3401,Risk_Matrix!$A$2:$A$4,0),MATCH(F3401,Risk_Matrix!$B$1:$D$1,0))</f>
        <v>Low</v>
      </c>
      <c r="H3401" s="1">
        <v>46171</v>
      </c>
      <c r="I3401" t="str">
        <v>Open</v>
      </c>
      <c r="J3401" t="str">
        <v>Action plan pending sponsor/site review</v>
      </c>
      <c r="K3401" t="str">
        <v>Regulatory Affairs Lead</v>
      </c>
      <c r="L3401">
        <f>IF(G3401="High",3,IF(G3401="Medium",2,1))</f>
        <v>1</v>
      </c>
    </row>
    <row r="3402">
      <c r="A3402" t="str">
        <v>R-03401</v>
      </c>
      <c r="B3402" t="str">
        <v>S-0567</v>
      </c>
      <c r="C3402" t="str">
        <v>Regulatory</v>
      </c>
      <c r="D3402" t="str">
        <v>Recent local regulatory policy change may affect approval timeline</v>
      </c>
      <c r="E3402" t="str">
        <v>High</v>
      </c>
      <c r="F3402" t="str">
        <v>Medium</v>
      </c>
      <c r="G3402" t="str">
        <f>INDEX(Risk_Matrix!$B$2:$D$4,MATCH(E3402,Risk_Matrix!$A$2:$A$4,0),MATCH(F3402,Risk_Matrix!$B$1:$D$1,0))</f>
        <v>High</v>
      </c>
      <c r="H3402" s="1">
        <v>46125</v>
      </c>
      <c r="I3402" t="str">
        <v>Mitigated</v>
      </c>
      <c r="J3402" t="str">
        <v>Corrective action implemented; monitored at next visit</v>
      </c>
      <c r="K3402" t="str">
        <v>Regulatory Affairs Lead</v>
      </c>
      <c r="L3402">
        <f>IF(G3402="High",3,IF(G3402="Medium",2,1))</f>
        <v>3</v>
      </c>
    </row>
    <row r="3403">
      <c r="A3403" t="str">
        <v>R-03402</v>
      </c>
      <c r="B3403" t="str">
        <v>S-0567</v>
      </c>
      <c r="C3403" t="str">
        <v>Data Integrity</v>
      </c>
      <c r="D3403" t="str">
        <v>Source data verification gap flagged in a previous monitoring visit</v>
      </c>
      <c r="E3403" t="str">
        <v>Low</v>
      </c>
      <c r="F3403" t="str">
        <v>High</v>
      </c>
      <c r="G3403" t="str">
        <f>INDEX(Risk_Matrix!$B$2:$D$4,MATCH(E3403,Risk_Matrix!$A$2:$A$4,0),MATCH(F3403,Risk_Matrix!$B$1:$D$1,0))</f>
        <v>Medium</v>
      </c>
      <c r="H3403" s="1">
        <v>46152</v>
      </c>
      <c r="I3403" t="str">
        <v>Open</v>
      </c>
      <c r="J3403" t="str">
        <v>Action plan pending sponsor/site review</v>
      </c>
      <c r="K3403" t="str">
        <v>Data Management Lead</v>
      </c>
      <c r="L3403">
        <f>IF(G3403="High",3,IF(G3403="Medium",2,1))</f>
        <v>2</v>
      </c>
    </row>
    <row r="3404">
      <c r="A3404" t="str">
        <v>R-03403</v>
      </c>
      <c r="B3404" t="str">
        <v>S-0568</v>
      </c>
      <c r="C3404" t="str">
        <v>Operational</v>
      </c>
      <c r="D3404" t="str">
        <v>Clinical coordinator role currently open, may delay start-up</v>
      </c>
      <c r="E3404" t="str">
        <v>High</v>
      </c>
      <c r="F3404" t="str">
        <v>Medium</v>
      </c>
      <c r="G3404" t="str">
        <f>INDEX(Risk_Matrix!$B$2:$D$4,MATCH(E3404,Risk_Matrix!$A$2:$A$4,0),MATCH(F3404,Risk_Matrix!$B$1:$D$1,0))</f>
        <v>High</v>
      </c>
      <c r="H3404" s="1">
        <v>46216</v>
      </c>
      <c r="I3404" t="str">
        <v>Open</v>
      </c>
      <c r="J3404" t="str">
        <v>Action plan pending sponsor/site review</v>
      </c>
      <c r="K3404" t="str">
        <v>Site Feasibility Lead</v>
      </c>
      <c r="L3404">
        <f>IF(G3404="High",3,IF(G3404="Medium",2,1))</f>
        <v>3</v>
      </c>
    </row>
    <row r="3405">
      <c r="A3405" t="str">
        <v>R-03404</v>
      </c>
      <c r="B3405" t="str">
        <v>S-0568</v>
      </c>
      <c r="C3405" t="str">
        <v>Compliance</v>
      </c>
      <c r="D3405" t="str">
        <v>Minor protocol deviation noted in a prior trial at this site</v>
      </c>
      <c r="E3405" t="str">
        <v>Low</v>
      </c>
      <c r="F3405" t="str">
        <v>Low</v>
      </c>
      <c r="G3405" t="str">
        <f>INDEX(Risk_Matrix!$B$2:$D$4,MATCH(E3405,Risk_Matrix!$A$2:$A$4,0),MATCH(F3405,Risk_Matrix!$B$1:$D$1,0))</f>
        <v>Low</v>
      </c>
      <c r="H3405" s="1">
        <v>46171</v>
      </c>
      <c r="I3405" t="str">
        <v>Closed</v>
      </c>
      <c r="J3405" t="str">
        <v>Resolved; no further action required</v>
      </c>
      <c r="K3405" t="str">
        <v>Regulatory Affairs Lead</v>
      </c>
      <c r="L3405">
        <f>IF(G3405="High",3,IF(G3405="Medium",2,1))</f>
        <v>1</v>
      </c>
    </row>
    <row r="3406">
      <c r="A3406" t="str">
        <v>R-03405</v>
      </c>
      <c r="B3406" t="str">
        <v>S-0568</v>
      </c>
      <c r="C3406" t="str">
        <v>Enrollment</v>
      </c>
      <c r="D3406" t="str">
        <v>Screen failure rate above regional average in past studies</v>
      </c>
      <c r="E3406" t="str">
        <v>Medium</v>
      </c>
      <c r="F3406" t="str">
        <v>Low</v>
      </c>
      <c r="G3406" t="str">
        <f>INDEX(Risk_Matrix!$B$2:$D$4,MATCH(E3406,Risk_Matrix!$A$2:$A$4,0),MATCH(F3406,Risk_Matrix!$B$1:$D$1,0))</f>
        <v>Low</v>
      </c>
      <c r="H3406" s="1">
        <v>46203</v>
      </c>
      <c r="I3406" t="str">
        <v>Closed</v>
      </c>
      <c r="J3406" t="str">
        <v>Resolved; no further action required</v>
      </c>
      <c r="K3406" t="str">
        <v>Site Feasibility Lead</v>
      </c>
      <c r="L3406">
        <f>IF(G3406="High",3,IF(G3406="Medium",2,1))</f>
        <v>1</v>
      </c>
    </row>
    <row r="3407">
      <c r="A3407" t="str">
        <v>R-03406</v>
      </c>
      <c r="B3407" t="str">
        <v>S-0568</v>
      </c>
      <c r="C3407" t="str">
        <v>Competitive</v>
      </c>
      <c r="D3407" t="str">
        <v>Shared patient pool with an adjacent high-volume site</v>
      </c>
      <c r="E3407" t="str">
        <v>Medium</v>
      </c>
      <c r="F3407" t="str">
        <v>Low</v>
      </c>
      <c r="G3407" t="str">
        <f>INDEX(Risk_Matrix!$B$2:$D$4,MATCH(E3407,Risk_Matrix!$A$2:$A$4,0),MATCH(F3407,Risk_Matrix!$B$1:$D$1,0))</f>
        <v>Low</v>
      </c>
      <c r="H3407" s="1">
        <v>46235</v>
      </c>
      <c r="I3407" t="str">
        <v>Open</v>
      </c>
      <c r="J3407" t="str">
        <v>Action plan pending sponsor/site review</v>
      </c>
      <c r="K3407" t="str">
        <v>Regulatory Affairs Lead</v>
      </c>
      <c r="L3407">
        <f>IF(G3407="High",3,IF(G3407="Medium",2,1))</f>
        <v>1</v>
      </c>
    </row>
    <row r="3408">
      <c r="A3408" t="str">
        <v>R-03407</v>
      </c>
      <c r="B3408" t="str">
        <v>S-0568</v>
      </c>
      <c r="C3408" t="str">
        <v>Regulatory</v>
      </c>
      <c r="D3408" t="str">
        <v>Recent local regulatory policy change may affect approval timeline</v>
      </c>
      <c r="E3408" t="str">
        <v>Medium</v>
      </c>
      <c r="F3408" t="str">
        <v>Low</v>
      </c>
      <c r="G3408" t="str">
        <f>INDEX(Risk_Matrix!$B$2:$D$4,MATCH(E3408,Risk_Matrix!$A$2:$A$4,0),MATCH(F3408,Risk_Matrix!$B$1:$D$1,0))</f>
        <v>Low</v>
      </c>
      <c r="H3408" s="1">
        <v>46132</v>
      </c>
      <c r="I3408" t="str">
        <v>Closed</v>
      </c>
      <c r="J3408" t="str">
        <v>Resolved; no further action required</v>
      </c>
      <c r="K3408" t="str">
        <v>Study Start-Up Specialist</v>
      </c>
      <c r="L3408">
        <f>IF(G3408="High",3,IF(G3408="Medium",2,1))</f>
        <v>1</v>
      </c>
    </row>
    <row r="3409">
      <c r="A3409" t="str">
        <v>R-03408</v>
      </c>
      <c r="B3409" t="str">
        <v>S-0568</v>
      </c>
      <c r="C3409" t="str">
        <v>Data Integrity</v>
      </c>
      <c r="D3409" t="str">
        <v>Site is new to the sponsor's EDC platform, limited track record</v>
      </c>
      <c r="E3409" t="str">
        <v>Low</v>
      </c>
      <c r="F3409" t="str">
        <v>High</v>
      </c>
      <c r="G3409" t="str">
        <f>INDEX(Risk_Matrix!$B$2:$D$4,MATCH(E3409,Risk_Matrix!$A$2:$A$4,0),MATCH(F3409,Risk_Matrix!$B$1:$D$1,0))</f>
        <v>Medium</v>
      </c>
      <c r="H3409" s="1">
        <v>46162</v>
      </c>
      <c r="I3409" t="str">
        <v>Open</v>
      </c>
      <c r="J3409" t="str">
        <v>Mitigation plan to be defined during site initiation visit</v>
      </c>
      <c r="K3409" t="str">
        <v>Data Management Lead</v>
      </c>
      <c r="L3409">
        <f>IF(G3409="High",3,IF(G3409="Medium",2,1))</f>
        <v>2</v>
      </c>
    </row>
    <row r="3410">
      <c r="A3410" t="str">
        <v>R-03409</v>
      </c>
      <c r="B3410" t="str">
        <v>S-0569</v>
      </c>
      <c r="C3410" t="str">
        <v>Operational</v>
      </c>
      <c r="D3410" t="str">
        <v>Clinical coordinator role currently open, may delay start-up</v>
      </c>
      <c r="E3410" t="str">
        <v>Low</v>
      </c>
      <c r="F3410" t="str">
        <v>Low</v>
      </c>
      <c r="G3410" t="str">
        <f>INDEX(Risk_Matrix!$B$2:$D$4,MATCH(E3410,Risk_Matrix!$A$2:$A$4,0),MATCH(F3410,Risk_Matrix!$B$1:$D$1,0))</f>
        <v>Low</v>
      </c>
      <c r="H3410" s="1">
        <v>46094</v>
      </c>
      <c r="I3410" t="str">
        <v>Mitigated</v>
      </c>
      <c r="J3410" t="str">
        <v>Corrective action implemented; monitored at next visit</v>
      </c>
      <c r="K3410" t="str">
        <v>Clinical Ops Manager</v>
      </c>
      <c r="L3410">
        <f>IF(G3410="High",3,IF(G3410="Medium",2,1))</f>
        <v>1</v>
      </c>
    </row>
    <row r="3411">
      <c r="A3411" t="str">
        <v>R-03410</v>
      </c>
      <c r="B3411" t="str">
        <v>S-0569</v>
      </c>
      <c r="C3411" t="str">
        <v>Compliance</v>
      </c>
      <c r="D3411" t="str">
        <v>Minor protocol deviation noted in a prior trial at this site</v>
      </c>
      <c r="E3411" t="str">
        <v>Medium</v>
      </c>
      <c r="F3411" t="str">
        <v>Low</v>
      </c>
      <c r="G3411" t="str">
        <f>INDEX(Risk_Matrix!$B$2:$D$4,MATCH(E3411,Risk_Matrix!$A$2:$A$4,0),MATCH(F3411,Risk_Matrix!$B$1:$D$1,0))</f>
        <v>Low</v>
      </c>
      <c r="H3411" s="1">
        <v>46089</v>
      </c>
      <c r="I3411" t="str">
        <v>Monitoring</v>
      </c>
      <c r="J3411" t="str">
        <v>Under active monitoring; escalate if trend worsens</v>
      </c>
      <c r="K3411" t="str">
        <v>Data Management Lead</v>
      </c>
      <c r="L3411">
        <f>IF(G3411="High",3,IF(G3411="Medium",2,1))</f>
        <v>1</v>
      </c>
    </row>
    <row r="3412">
      <c r="A3412" t="str">
        <v>R-03411</v>
      </c>
      <c r="B3412" t="str">
        <v>S-0569</v>
      </c>
      <c r="C3412" t="str">
        <v>Enrollment</v>
      </c>
      <c r="D3412" t="str">
        <v>Patient travel distance may affect long-term retention</v>
      </c>
      <c r="E3412" t="str">
        <v>Medium</v>
      </c>
      <c r="F3412" t="str">
        <v>Medium</v>
      </c>
      <c r="G3412" t="str">
        <f>INDEX(Risk_Matrix!$B$2:$D$4,MATCH(E3412,Risk_Matrix!$A$2:$A$4,0),MATCH(F3412,Risk_Matrix!$B$1:$D$1,0))</f>
        <v>Medium</v>
      </c>
      <c r="H3412" s="1">
        <v>46194</v>
      </c>
      <c r="I3412" t="str">
        <v>Open</v>
      </c>
      <c r="J3412" t="str">
        <v>Action plan pending sponsor/site review</v>
      </c>
      <c r="K3412" t="str">
        <v>Study Start-Up Specialist</v>
      </c>
      <c r="L3412">
        <f>IF(G3412="High",3,IF(G3412="Medium",2,1))</f>
        <v>2</v>
      </c>
    </row>
    <row r="3413">
      <c r="A3413" t="str">
        <v>R-03412</v>
      </c>
      <c r="B3413" t="str">
        <v>S-0569</v>
      </c>
      <c r="C3413" t="str">
        <v>Competitive</v>
      </c>
      <c r="D3413" t="str">
        <v>One or more competing trials recruiting the same indication nearby</v>
      </c>
      <c r="E3413" t="str">
        <v>Low</v>
      </c>
      <c r="F3413" t="str">
        <v>Low</v>
      </c>
      <c r="G3413" t="str">
        <f>INDEX(Risk_Matrix!$B$2:$D$4,MATCH(E3413,Risk_Matrix!$A$2:$A$4,0),MATCH(F3413,Risk_Matrix!$B$1:$D$1,0))</f>
        <v>Low</v>
      </c>
      <c r="H3413" s="1">
        <v>46178</v>
      </c>
      <c r="I3413" t="str">
        <v>Closed</v>
      </c>
      <c r="J3413" t="str">
        <v>Issue closed out following corrective action</v>
      </c>
      <c r="K3413" t="str">
        <v>Regulatory Affairs Lead</v>
      </c>
      <c r="L3413">
        <f>IF(G3413="High",3,IF(G3413="Medium",2,1))</f>
        <v>1</v>
      </c>
    </row>
    <row r="3414">
      <c r="A3414" t="str">
        <v>R-03413</v>
      </c>
      <c r="B3414" t="str">
        <v>S-0569</v>
      </c>
      <c r="C3414" t="str">
        <v>Regulatory</v>
      </c>
      <c r="D3414" t="str">
        <v>Import/customs license renewal pending for investigational product</v>
      </c>
      <c r="E3414" t="str">
        <v>Medium</v>
      </c>
      <c r="F3414" t="str">
        <v>Low</v>
      </c>
      <c r="G3414" t="str">
        <f>INDEX(Risk_Matrix!$B$2:$D$4,MATCH(E3414,Risk_Matrix!$A$2:$A$4,0),MATCH(F3414,Risk_Matrix!$B$1:$D$1,0))</f>
        <v>Low</v>
      </c>
      <c r="H3414" s="1">
        <v>46189</v>
      </c>
      <c r="I3414" t="str">
        <v>Mitigated</v>
      </c>
      <c r="J3414" t="str">
        <v>Corrective action implemented; monitored at next visit</v>
      </c>
      <c r="K3414" t="str">
        <v>Regulatory Affairs Lead</v>
      </c>
      <c r="L3414">
        <f>IF(G3414="High",3,IF(G3414="Medium",2,1))</f>
        <v>1</v>
      </c>
    </row>
    <row r="3415">
      <c r="A3415" t="str">
        <v>R-03414</v>
      </c>
      <c r="B3415" t="str">
        <v>S-0569</v>
      </c>
      <c r="C3415" t="str">
        <v>Data Integrity</v>
      </c>
      <c r="D3415" t="str">
        <v>EDC query resolution time above sponsor benchmark historically</v>
      </c>
      <c r="E3415" t="str">
        <v>Low</v>
      </c>
      <c r="F3415" t="str">
        <v>Medium</v>
      </c>
      <c r="G3415" t="str">
        <f>INDEX(Risk_Matrix!$B$2:$D$4,MATCH(E3415,Risk_Matrix!$A$2:$A$4,0),MATCH(F3415,Risk_Matrix!$B$1:$D$1,0))</f>
        <v>Low</v>
      </c>
      <c r="H3415" s="1">
        <v>46231</v>
      </c>
      <c r="I3415" t="str">
        <v>Open</v>
      </c>
      <c r="J3415" t="str">
        <v>Action plan pending sponsor/site review</v>
      </c>
      <c r="K3415" t="str">
        <v>Data Management Lead</v>
      </c>
      <c r="L3415">
        <f>IF(G3415="High",3,IF(G3415="Medium",2,1))</f>
        <v>1</v>
      </c>
    </row>
    <row r="3416">
      <c r="A3416" t="str">
        <v>R-03415</v>
      </c>
      <c r="B3416" t="str">
        <v>S-0570</v>
      </c>
      <c r="C3416" t="str">
        <v>Operational</v>
      </c>
      <c r="D3416" t="str">
        <v>Clinical coordinator role currently open, may delay start-up</v>
      </c>
      <c r="E3416" t="str">
        <v>Low</v>
      </c>
      <c r="F3416" t="str">
        <v>Low</v>
      </c>
      <c r="G3416" t="str">
        <f>INDEX(Risk_Matrix!$B$2:$D$4,MATCH(E3416,Risk_Matrix!$A$2:$A$4,0),MATCH(F3416,Risk_Matrix!$B$1:$D$1,0))</f>
        <v>Low</v>
      </c>
      <c r="H3416" s="1">
        <v>46102</v>
      </c>
      <c r="I3416" t="str">
        <v>Mitigated</v>
      </c>
      <c r="J3416" t="str">
        <v>Mitigation actions completed; residual risk accepted</v>
      </c>
      <c r="K3416" t="str">
        <v>Clinical Ops Manager</v>
      </c>
      <c r="L3416">
        <f>IF(G3416="High",3,IF(G3416="Medium",2,1))</f>
        <v>1</v>
      </c>
    </row>
    <row r="3417">
      <c r="A3417" t="str">
        <v>R-03416</v>
      </c>
      <c r="B3417" t="str">
        <v>S-0570</v>
      </c>
      <c r="C3417" t="str">
        <v>Compliance</v>
      </c>
      <c r="D3417" t="str">
        <v>Minor protocol deviation noted in a prior trial at this site</v>
      </c>
      <c r="E3417" t="str">
        <v>Low</v>
      </c>
      <c r="F3417" t="str">
        <v>Low</v>
      </c>
      <c r="G3417" t="str">
        <f>INDEX(Risk_Matrix!$B$2:$D$4,MATCH(E3417,Risk_Matrix!$A$2:$A$4,0),MATCH(F3417,Risk_Matrix!$B$1:$D$1,0))</f>
        <v>Low</v>
      </c>
      <c r="H3417" s="1">
        <v>46172</v>
      </c>
      <c r="I3417" t="str">
        <v>Open</v>
      </c>
      <c r="J3417" t="str">
        <v>Action plan pending sponsor/site review</v>
      </c>
      <c r="K3417" t="str">
        <v>Regulatory Affairs Lead</v>
      </c>
      <c r="L3417">
        <f>IF(G3417="High",3,IF(G3417="Medium",2,1))</f>
        <v>1</v>
      </c>
    </row>
    <row r="3418">
      <c r="A3418" t="str">
        <v>R-03417</v>
      </c>
      <c r="B3418" t="str">
        <v>S-0570</v>
      </c>
      <c r="C3418" t="str">
        <v>Enrollment</v>
      </c>
      <c r="D3418" t="str">
        <v>Screen failure rate above regional average in past studies</v>
      </c>
      <c r="E3418" t="str">
        <v>Medium</v>
      </c>
      <c r="F3418" t="str">
        <v>Low</v>
      </c>
      <c r="G3418" t="str">
        <f>INDEX(Risk_Matrix!$B$2:$D$4,MATCH(E3418,Risk_Matrix!$A$2:$A$4,0),MATCH(F3418,Risk_Matrix!$B$1:$D$1,0))</f>
        <v>Low</v>
      </c>
      <c r="H3418" s="1">
        <v>46182</v>
      </c>
      <c r="I3418" t="str">
        <v>Mitigated</v>
      </c>
      <c r="J3418" t="str">
        <v>Mitigation actions completed; residual risk accepted</v>
      </c>
      <c r="K3418" t="str">
        <v>Site Feasibility Lead</v>
      </c>
      <c r="L3418">
        <f>IF(G3418="High",3,IF(G3418="Medium",2,1))</f>
        <v>1</v>
      </c>
    </row>
    <row r="3419">
      <c r="A3419" t="str">
        <v>R-03418</v>
      </c>
      <c r="B3419" t="str">
        <v>S-0570</v>
      </c>
      <c r="C3419" t="str">
        <v>Competitive</v>
      </c>
      <c r="D3419" t="str">
        <v>Overlapping investigator commitments across concurrent trials</v>
      </c>
      <c r="E3419" t="str">
        <v>Medium</v>
      </c>
      <c r="F3419" t="str">
        <v>High</v>
      </c>
      <c r="G3419" t="str">
        <f>INDEX(Risk_Matrix!$B$2:$D$4,MATCH(E3419,Risk_Matrix!$A$2:$A$4,0),MATCH(F3419,Risk_Matrix!$B$1:$D$1,0))</f>
        <v>High</v>
      </c>
      <c r="H3419" s="1">
        <v>46087</v>
      </c>
      <c r="I3419" t="str">
        <v>Monitoring</v>
      </c>
      <c r="J3419" t="str">
        <v>Under active monitoring; escalate if trend worsens</v>
      </c>
      <c r="K3419" t="str">
        <v>Regulatory Affairs Lead</v>
      </c>
      <c r="L3419">
        <f>IF(G3419="High",3,IF(G3419="Medium",2,1))</f>
        <v>3</v>
      </c>
    </row>
    <row r="3420">
      <c r="A3420" t="str">
        <v>R-03419</v>
      </c>
      <c r="B3420" t="str">
        <v>S-0570</v>
      </c>
      <c r="C3420" t="str">
        <v>Regulatory</v>
      </c>
      <c r="D3420" t="str">
        <v>Import/customs license renewal pending for investigational product</v>
      </c>
      <c r="E3420" t="str">
        <v>Medium</v>
      </c>
      <c r="F3420" t="str">
        <v>Low</v>
      </c>
      <c r="G3420" t="str">
        <f>INDEX(Risk_Matrix!$B$2:$D$4,MATCH(E3420,Risk_Matrix!$A$2:$A$4,0),MATCH(F3420,Risk_Matrix!$B$1:$D$1,0))</f>
        <v>Low</v>
      </c>
      <c r="H3420" s="1">
        <v>46233</v>
      </c>
      <c r="I3420" t="str">
        <v>Mitigated</v>
      </c>
      <c r="J3420" t="str">
        <v>Mitigation actions completed; residual risk accepted</v>
      </c>
      <c r="K3420" t="str">
        <v>Study Start-Up Specialist</v>
      </c>
      <c r="L3420">
        <f>IF(G3420="High",3,IF(G3420="Medium",2,1))</f>
        <v>1</v>
      </c>
    </row>
    <row r="3421">
      <c r="A3421" t="str">
        <v>R-03420</v>
      </c>
      <c r="B3421" t="str">
        <v>S-0570</v>
      </c>
      <c r="C3421" t="str">
        <v>Data Integrity</v>
      </c>
      <c r="D3421" t="str">
        <v>Source data verification gap flagged in a previous monitoring visit</v>
      </c>
      <c r="E3421" t="str">
        <v>Low</v>
      </c>
      <c r="F3421" t="str">
        <v>Low</v>
      </c>
      <c r="G3421" t="str">
        <f>INDEX(Risk_Matrix!$B$2:$D$4,MATCH(E3421,Risk_Matrix!$A$2:$A$4,0),MATCH(F3421,Risk_Matrix!$B$1:$D$1,0))</f>
        <v>Low</v>
      </c>
      <c r="H3421" s="1">
        <v>46147</v>
      </c>
      <c r="I3421" t="str">
        <v>Mitigated</v>
      </c>
      <c r="J3421" t="str">
        <v>Mitigation actions completed; residual risk accepted</v>
      </c>
      <c r="K3421" t="str">
        <v>Data Management Lead</v>
      </c>
      <c r="L3421">
        <f>IF(G3421="High",3,IF(G3421="Medium",2,1))</f>
        <v>1</v>
      </c>
    </row>
    <row r="3422">
      <c r="A3422" t="str">
        <v>R-03421</v>
      </c>
      <c r="B3422" t="str">
        <v>S-0571</v>
      </c>
      <c r="C3422" t="str">
        <v>Operational</v>
      </c>
      <c r="D3422" t="str">
        <v>Clinical coordinator role currently open, may delay start-up</v>
      </c>
      <c r="E3422" t="str">
        <v>Medium</v>
      </c>
      <c r="F3422" t="str">
        <v>High</v>
      </c>
      <c r="G3422" t="str">
        <f>INDEX(Risk_Matrix!$B$2:$D$4,MATCH(E3422,Risk_Matrix!$A$2:$A$4,0),MATCH(F3422,Risk_Matrix!$B$1:$D$1,0))</f>
        <v>High</v>
      </c>
      <c r="H3422" s="1">
        <v>46232</v>
      </c>
      <c r="I3422" t="str">
        <v>Monitoring</v>
      </c>
      <c r="J3422" t="str">
        <v>Under active monitoring; escalate if trend worsens</v>
      </c>
      <c r="K3422" t="str">
        <v>Clinical Ops Manager</v>
      </c>
      <c r="L3422">
        <f>IF(G3422="High",3,IF(G3422="Medium",2,1))</f>
        <v>3</v>
      </c>
    </row>
    <row r="3423">
      <c r="A3423" t="str">
        <v>R-03422</v>
      </c>
      <c r="B3423" t="str">
        <v>S-0571</v>
      </c>
      <c r="C3423" t="str">
        <v>Compliance</v>
      </c>
      <c r="D3423" t="str">
        <v>GCP refresher training overdue for part of site staff</v>
      </c>
      <c r="E3423" t="str">
        <v>Medium</v>
      </c>
      <c r="F3423" t="str">
        <v>High</v>
      </c>
      <c r="G3423" t="str">
        <f>INDEX(Risk_Matrix!$B$2:$D$4,MATCH(E3423,Risk_Matrix!$A$2:$A$4,0),MATCH(F3423,Risk_Matrix!$B$1:$D$1,0))</f>
        <v>High</v>
      </c>
      <c r="H3423" s="1">
        <v>46193</v>
      </c>
      <c r="I3423" t="str">
        <v>Open</v>
      </c>
      <c r="J3423" t="str">
        <v>Mitigation plan to be defined during site initiation visit</v>
      </c>
      <c r="K3423" t="str">
        <v>Data Management Lead</v>
      </c>
      <c r="L3423">
        <f>IF(G3423="High",3,IF(G3423="Medium",2,1))</f>
        <v>3</v>
      </c>
    </row>
    <row r="3424">
      <c r="A3424" t="str">
        <v>R-03423</v>
      </c>
      <c r="B3424" t="str">
        <v>S-0571</v>
      </c>
      <c r="C3424" t="str">
        <v>Enrollment</v>
      </c>
      <c r="D3424" t="str">
        <v>Historical seasonal enrollment slowdown observed at this site</v>
      </c>
      <c r="E3424" t="str">
        <v>Low</v>
      </c>
      <c r="F3424" t="str">
        <v>Medium</v>
      </c>
      <c r="G3424" t="str">
        <f>INDEX(Risk_Matrix!$B$2:$D$4,MATCH(E3424,Risk_Matrix!$A$2:$A$4,0),MATCH(F3424,Risk_Matrix!$B$1:$D$1,0))</f>
        <v>Low</v>
      </c>
      <c r="H3424" s="1">
        <v>46177</v>
      </c>
      <c r="I3424" t="str">
        <v>Monitoring</v>
      </c>
      <c r="J3424" t="str">
        <v>Tracking indicator reviewed at each monitoring visit</v>
      </c>
      <c r="K3424" t="str">
        <v>Study Start-Up Specialist</v>
      </c>
      <c r="L3424">
        <f>IF(G3424="High",3,IF(G3424="Medium",2,1))</f>
        <v>1</v>
      </c>
    </row>
    <row r="3425">
      <c r="A3425" t="str">
        <v>R-03424</v>
      </c>
      <c r="B3425" t="str">
        <v>S-0571</v>
      </c>
      <c r="C3425" t="str">
        <v>Competitive</v>
      </c>
      <c r="D3425" t="str">
        <v>One or more competing trials recruiting the same indication nearby</v>
      </c>
      <c r="E3425" t="str">
        <v>Medium</v>
      </c>
      <c r="F3425" t="str">
        <v>Medium</v>
      </c>
      <c r="G3425" t="str">
        <f>INDEX(Risk_Matrix!$B$2:$D$4,MATCH(E3425,Risk_Matrix!$A$2:$A$4,0),MATCH(F3425,Risk_Matrix!$B$1:$D$1,0))</f>
        <v>Medium</v>
      </c>
      <c r="H3425" s="1">
        <v>46107</v>
      </c>
      <c r="I3425" t="str">
        <v>Monitoring</v>
      </c>
      <c r="J3425" t="str">
        <v>Under active monitoring; escalate if trend worsens</v>
      </c>
      <c r="K3425" t="str">
        <v>Regulatory Affairs Lead</v>
      </c>
      <c r="L3425">
        <f>IF(G3425="High",3,IF(G3425="Medium",2,1))</f>
        <v>2</v>
      </c>
    </row>
    <row r="3426">
      <c r="A3426" t="str">
        <v>R-03425</v>
      </c>
      <c r="B3426" t="str">
        <v>S-0571</v>
      </c>
      <c r="C3426" t="str">
        <v>Regulatory</v>
      </c>
      <c r="D3426" t="str">
        <v>Local ethics committee review queue longer than regional average</v>
      </c>
      <c r="E3426" t="str">
        <v>Low</v>
      </c>
      <c r="F3426" t="str">
        <v>Low</v>
      </c>
      <c r="G3426" t="str">
        <f>INDEX(Risk_Matrix!$B$2:$D$4,MATCH(E3426,Risk_Matrix!$A$2:$A$4,0),MATCH(F3426,Risk_Matrix!$B$1:$D$1,0))</f>
        <v>Low</v>
      </c>
      <c r="H3426" s="1">
        <v>46232</v>
      </c>
      <c r="I3426" t="str">
        <v>Mitigated</v>
      </c>
      <c r="J3426" t="str">
        <v>Corrective action implemented; monitored at next visit</v>
      </c>
      <c r="K3426" t="str">
        <v>Regulatory Affairs Lead</v>
      </c>
      <c r="L3426">
        <f>IF(G3426="High",3,IF(G3426="Medium",2,1))</f>
        <v>1</v>
      </c>
    </row>
    <row r="3427">
      <c r="A3427" t="str">
        <v>R-03426</v>
      </c>
      <c r="B3427" t="str">
        <v>S-0571</v>
      </c>
      <c r="C3427" t="str">
        <v>Data Integrity</v>
      </c>
      <c r="D3427" t="str">
        <v>Source data verification gap flagged in a previous monitoring visit</v>
      </c>
      <c r="E3427" t="str">
        <v>Medium</v>
      </c>
      <c r="F3427" t="str">
        <v>Medium</v>
      </c>
      <c r="G3427" t="str">
        <f>INDEX(Risk_Matrix!$B$2:$D$4,MATCH(E3427,Risk_Matrix!$A$2:$A$4,0),MATCH(F3427,Risk_Matrix!$B$1:$D$1,0))</f>
        <v>Medium</v>
      </c>
      <c r="H3427" s="1">
        <v>46159</v>
      </c>
      <c r="I3427" t="str">
        <v>Monitoring</v>
      </c>
      <c r="J3427" t="str">
        <v>Under active monitoring; escalate if trend worsens</v>
      </c>
      <c r="K3427" t="str">
        <v>Data Management Lead</v>
      </c>
      <c r="L3427">
        <f>IF(G3427="High",3,IF(G3427="Medium",2,1))</f>
        <v>2</v>
      </c>
    </row>
    <row r="3428">
      <c r="A3428" t="str">
        <v>R-03427</v>
      </c>
      <c r="B3428" t="str">
        <v>S-0572</v>
      </c>
      <c r="C3428" t="str">
        <v>Operational</v>
      </c>
      <c r="D3428" t="str">
        <v>Clinical coordinator role currently open, may delay start-up</v>
      </c>
      <c r="E3428" t="str">
        <v>Medium</v>
      </c>
      <c r="F3428" t="str">
        <v>Low</v>
      </c>
      <c r="G3428" t="str">
        <f>INDEX(Risk_Matrix!$B$2:$D$4,MATCH(E3428,Risk_Matrix!$A$2:$A$4,0),MATCH(F3428,Risk_Matrix!$B$1:$D$1,0))</f>
        <v>Low</v>
      </c>
      <c r="H3428" s="1">
        <v>46152</v>
      </c>
      <c r="I3428" t="str">
        <v>Mitigated</v>
      </c>
      <c r="J3428" t="str">
        <v>Mitigation actions completed; residual risk accepted</v>
      </c>
      <c r="K3428" t="str">
        <v>Site Feasibility Lead</v>
      </c>
      <c r="L3428">
        <f>IF(G3428="High",3,IF(G3428="Medium",2,1))</f>
        <v>1</v>
      </c>
    </row>
    <row r="3429">
      <c r="A3429" t="str">
        <v>R-03428</v>
      </c>
      <c r="B3429" t="str">
        <v>S-0572</v>
      </c>
      <c r="C3429" t="str">
        <v>Compliance</v>
      </c>
      <c r="D3429" t="str">
        <v>Prior regulatory inspection finding not yet fully closed out</v>
      </c>
      <c r="E3429" t="str">
        <v>Low</v>
      </c>
      <c r="F3429" t="str">
        <v>Medium</v>
      </c>
      <c r="G3429" t="str">
        <f>INDEX(Risk_Matrix!$B$2:$D$4,MATCH(E3429,Risk_Matrix!$A$2:$A$4,0),MATCH(F3429,Risk_Matrix!$B$1:$D$1,0))</f>
        <v>Low</v>
      </c>
      <c r="H3429" s="1">
        <v>46174</v>
      </c>
      <c r="I3429" t="str">
        <v>Open</v>
      </c>
      <c r="J3429" t="str">
        <v>Mitigation plan to be defined during site initiation visit</v>
      </c>
      <c r="K3429" t="str">
        <v>Regulatory Affairs Lead</v>
      </c>
      <c r="L3429">
        <f>IF(G3429="High",3,IF(G3429="Medium",2,1))</f>
        <v>1</v>
      </c>
    </row>
    <row r="3430">
      <c r="A3430" t="str">
        <v>R-03429</v>
      </c>
      <c r="B3430" t="str">
        <v>S-0572</v>
      </c>
      <c r="C3430" t="str">
        <v>Enrollment</v>
      </c>
      <c r="D3430" t="str">
        <v>Screen failure rate above regional average in past studies</v>
      </c>
      <c r="E3430" t="str">
        <v>High</v>
      </c>
      <c r="F3430" t="str">
        <v>Low</v>
      </c>
      <c r="G3430" t="str">
        <f>INDEX(Risk_Matrix!$B$2:$D$4,MATCH(E3430,Risk_Matrix!$A$2:$A$4,0),MATCH(F3430,Risk_Matrix!$B$1:$D$1,0))</f>
        <v>Medium</v>
      </c>
      <c r="H3430" s="1">
        <v>46197</v>
      </c>
      <c r="I3430" t="str">
        <v>Monitoring</v>
      </c>
      <c r="J3430" t="str">
        <v>Tracking indicator reviewed at each monitoring visit</v>
      </c>
      <c r="K3430" t="str">
        <v>Site Feasibility Lead</v>
      </c>
      <c r="L3430">
        <f>IF(G3430="High",3,IF(G3430="Medium",2,1))</f>
        <v>2</v>
      </c>
    </row>
    <row r="3431">
      <c r="A3431" t="str">
        <v>R-03430</v>
      </c>
      <c r="B3431" t="str">
        <v>S-0572</v>
      </c>
      <c r="C3431" t="str">
        <v>Competitive</v>
      </c>
      <c r="D3431" t="str">
        <v>One or more competing trials recruiting the same indication nearby</v>
      </c>
      <c r="E3431" t="str">
        <v>Low</v>
      </c>
      <c r="F3431" t="str">
        <v>High</v>
      </c>
      <c r="G3431" t="str">
        <f>INDEX(Risk_Matrix!$B$2:$D$4,MATCH(E3431,Risk_Matrix!$A$2:$A$4,0),MATCH(F3431,Risk_Matrix!$B$1:$D$1,0))</f>
        <v>Medium</v>
      </c>
      <c r="H3431" s="1">
        <v>46105</v>
      </c>
      <c r="I3431" t="str">
        <v>Monitoring</v>
      </c>
      <c r="J3431" t="str">
        <v>Under active monitoring; escalate if trend worsens</v>
      </c>
      <c r="K3431" t="str">
        <v>Clinical Ops Manager</v>
      </c>
      <c r="L3431">
        <f>IF(G3431="High",3,IF(G3431="Medium",2,1))</f>
        <v>2</v>
      </c>
    </row>
    <row r="3432">
      <c r="A3432" t="str">
        <v>R-03431</v>
      </c>
      <c r="B3432" t="str">
        <v>S-0572</v>
      </c>
      <c r="C3432" t="str">
        <v>Regulatory</v>
      </c>
      <c r="D3432" t="str">
        <v>Local ethics committee review queue longer than regional average</v>
      </c>
      <c r="E3432" t="str">
        <v>Low</v>
      </c>
      <c r="F3432" t="str">
        <v>Medium</v>
      </c>
      <c r="G3432" t="str">
        <f>INDEX(Risk_Matrix!$B$2:$D$4,MATCH(E3432,Risk_Matrix!$A$2:$A$4,0),MATCH(F3432,Risk_Matrix!$B$1:$D$1,0))</f>
        <v>Low</v>
      </c>
      <c r="H3432" s="1">
        <v>46097</v>
      </c>
      <c r="I3432" t="str">
        <v>Monitoring</v>
      </c>
      <c r="J3432" t="str">
        <v>Tracking indicator reviewed at each monitoring visit</v>
      </c>
      <c r="K3432" t="str">
        <v>Regulatory Affairs Lead</v>
      </c>
      <c r="L3432">
        <f>IF(G3432="High",3,IF(G3432="Medium",2,1))</f>
        <v>1</v>
      </c>
    </row>
    <row r="3433">
      <c r="A3433" t="str">
        <v>R-03432</v>
      </c>
      <c r="B3433" t="str">
        <v>S-0572</v>
      </c>
      <c r="C3433" t="str">
        <v>Data Integrity</v>
      </c>
      <c r="D3433" t="str">
        <v>Site is new to the sponsor's EDC platform, limited track record</v>
      </c>
      <c r="E3433" t="str">
        <v>Medium</v>
      </c>
      <c r="F3433" t="str">
        <v>High</v>
      </c>
      <c r="G3433" t="str">
        <f>INDEX(Risk_Matrix!$B$2:$D$4,MATCH(E3433,Risk_Matrix!$A$2:$A$4,0),MATCH(F3433,Risk_Matrix!$B$1:$D$1,0))</f>
        <v>High</v>
      </c>
      <c r="H3433" s="1">
        <v>46088</v>
      </c>
      <c r="I3433" t="str">
        <v>Monitoring</v>
      </c>
      <c r="J3433" t="str">
        <v>Under active monitoring; escalate if trend worsens</v>
      </c>
      <c r="K3433" t="str">
        <v>Data Management Lead</v>
      </c>
      <c r="L3433">
        <f>IF(G3433="High",3,IF(G3433="Medium",2,1))</f>
        <v>3</v>
      </c>
    </row>
    <row r="3434">
      <c r="A3434" t="str">
        <v>R-03433</v>
      </c>
      <c r="B3434" t="str">
        <v>S-0573</v>
      </c>
      <c r="C3434" t="str">
        <v>Operational</v>
      </c>
      <c r="D3434" t="str">
        <v>Nursing staff ratio below recommended threshold for trial volume</v>
      </c>
      <c r="E3434" t="str">
        <v>High</v>
      </c>
      <c r="F3434" t="str">
        <v>Medium</v>
      </c>
      <c r="G3434" t="str">
        <f>INDEX(Risk_Matrix!$B$2:$D$4,MATCH(E3434,Risk_Matrix!$A$2:$A$4,0),MATCH(F3434,Risk_Matrix!$B$1:$D$1,0))</f>
        <v>High</v>
      </c>
      <c r="H3434" s="1">
        <v>46135</v>
      </c>
      <c r="I3434" t="str">
        <v>Monitoring</v>
      </c>
      <c r="J3434" t="str">
        <v>Under active monitoring; escalate if trend worsens</v>
      </c>
      <c r="K3434" t="str">
        <v>Clinical Ops Manager</v>
      </c>
      <c r="L3434">
        <f>IF(G3434="High",3,IF(G3434="Medium",2,1))</f>
        <v>3</v>
      </c>
    </row>
    <row r="3435">
      <c r="A3435" t="str">
        <v>R-03434</v>
      </c>
      <c r="B3435" t="str">
        <v>S-0573</v>
      </c>
      <c r="C3435" t="str">
        <v>Compliance</v>
      </c>
      <c r="D3435" t="str">
        <v>Minor protocol deviation noted in a prior trial at this site</v>
      </c>
      <c r="E3435" t="str">
        <v>Low</v>
      </c>
      <c r="F3435" t="str">
        <v>Low</v>
      </c>
      <c r="G3435" t="str">
        <f>INDEX(Risk_Matrix!$B$2:$D$4,MATCH(E3435,Risk_Matrix!$A$2:$A$4,0),MATCH(F3435,Risk_Matrix!$B$1:$D$1,0))</f>
        <v>Low</v>
      </c>
      <c r="H3435" s="1">
        <v>46175</v>
      </c>
      <c r="I3435" t="str">
        <v>Mitigated</v>
      </c>
      <c r="J3435" t="str">
        <v>Corrective action implemented; monitored at next visit</v>
      </c>
      <c r="K3435" t="str">
        <v>Regulatory Affairs Lead</v>
      </c>
      <c r="L3435">
        <f>IF(G3435="High",3,IF(G3435="Medium",2,1))</f>
        <v>1</v>
      </c>
    </row>
    <row r="3436">
      <c r="A3436" t="str">
        <v>R-03435</v>
      </c>
      <c r="B3436" t="str">
        <v>S-0573</v>
      </c>
      <c r="C3436" t="str">
        <v>Enrollment</v>
      </c>
      <c r="D3436" t="str">
        <v>Screen failure rate above regional average in past studies</v>
      </c>
      <c r="E3436" t="str">
        <v>Medium</v>
      </c>
      <c r="F3436" t="str">
        <v>High</v>
      </c>
      <c r="G3436" t="str">
        <f>INDEX(Risk_Matrix!$B$2:$D$4,MATCH(E3436,Risk_Matrix!$A$2:$A$4,0),MATCH(F3436,Risk_Matrix!$B$1:$D$1,0))</f>
        <v>High</v>
      </c>
      <c r="H3436" s="1">
        <v>46191</v>
      </c>
      <c r="I3436" t="str">
        <v>Open</v>
      </c>
      <c r="J3436" t="str">
        <v>Mitigation plan to be defined during site initiation visit</v>
      </c>
      <c r="K3436" t="str">
        <v>Site Feasibility Lead</v>
      </c>
      <c r="L3436">
        <f>IF(G3436="High",3,IF(G3436="Medium",2,1))</f>
        <v>3</v>
      </c>
    </row>
    <row r="3437">
      <c r="A3437" t="str">
        <v>R-03436</v>
      </c>
      <c r="B3437" t="str">
        <v>S-0573</v>
      </c>
      <c r="C3437" t="str">
        <v>Competitive</v>
      </c>
      <c r="D3437" t="str">
        <v>One or more competing trials recruiting the same indication nearby</v>
      </c>
      <c r="E3437" t="str">
        <v>Low</v>
      </c>
      <c r="F3437" t="str">
        <v>High</v>
      </c>
      <c r="G3437" t="str">
        <f>INDEX(Risk_Matrix!$B$2:$D$4,MATCH(E3437,Risk_Matrix!$A$2:$A$4,0),MATCH(F3437,Risk_Matrix!$B$1:$D$1,0))</f>
        <v>Medium</v>
      </c>
      <c r="H3437" s="1">
        <v>46112</v>
      </c>
      <c r="I3437" t="str">
        <v>Mitigated</v>
      </c>
      <c r="J3437" t="str">
        <v>Mitigation actions completed; residual risk accepted</v>
      </c>
      <c r="K3437" t="str">
        <v>Clinical Ops Manager</v>
      </c>
      <c r="L3437">
        <f>IF(G3437="High",3,IF(G3437="Medium",2,1))</f>
        <v>2</v>
      </c>
    </row>
    <row r="3438">
      <c r="A3438" t="str">
        <v>R-03437</v>
      </c>
      <c r="B3438" t="str">
        <v>S-0573</v>
      </c>
      <c r="C3438" t="str">
        <v>Regulatory</v>
      </c>
      <c r="D3438" t="str">
        <v>Import/customs license renewal pending for investigational product</v>
      </c>
      <c r="E3438" t="str">
        <v>High</v>
      </c>
      <c r="F3438" t="str">
        <v>High</v>
      </c>
      <c r="G3438" t="str">
        <f>INDEX(Risk_Matrix!$B$2:$D$4,MATCH(E3438,Risk_Matrix!$A$2:$A$4,0),MATCH(F3438,Risk_Matrix!$B$1:$D$1,0))</f>
        <v>High</v>
      </c>
      <c r="H3438" s="1">
        <v>46153</v>
      </c>
      <c r="I3438" t="str">
        <v>Monitoring</v>
      </c>
      <c r="J3438" t="str">
        <v>Under active monitoring; escalate if trend worsens</v>
      </c>
      <c r="K3438" t="str">
        <v>Regulatory Affairs Lead</v>
      </c>
      <c r="L3438">
        <f>IF(G3438="High",3,IF(G3438="Medium",2,1))</f>
        <v>3</v>
      </c>
    </row>
    <row r="3439">
      <c r="A3439" t="str">
        <v>R-03438</v>
      </c>
      <c r="B3439" t="str">
        <v>S-0573</v>
      </c>
      <c r="C3439" t="str">
        <v>Data Integrity</v>
      </c>
      <c r="D3439" t="str">
        <v>EDC query resolution time above sponsor benchmark historically</v>
      </c>
      <c r="E3439" t="str">
        <v>Low</v>
      </c>
      <c r="F3439" t="str">
        <v>High</v>
      </c>
      <c r="G3439" t="str">
        <f>INDEX(Risk_Matrix!$B$2:$D$4,MATCH(E3439,Risk_Matrix!$A$2:$A$4,0),MATCH(F3439,Risk_Matrix!$B$1:$D$1,0))</f>
        <v>Medium</v>
      </c>
      <c r="H3439" s="1">
        <v>46147</v>
      </c>
      <c r="I3439" t="str">
        <v>Mitigated</v>
      </c>
      <c r="J3439" t="str">
        <v>Corrective action implemented; monitored at next visit</v>
      </c>
      <c r="K3439" t="str">
        <v>Data Management Lead</v>
      </c>
      <c r="L3439">
        <f>IF(G3439="High",3,IF(G3439="Medium",2,1))</f>
        <v>2</v>
      </c>
    </row>
    <row r="3440">
      <c r="A3440" t="str">
        <v>R-03439</v>
      </c>
      <c r="B3440" t="str">
        <v>S-0574</v>
      </c>
      <c r="C3440" t="str">
        <v>Operational</v>
      </c>
      <c r="D3440" t="str">
        <v>Clinical coordinator role currently open, may delay start-up</v>
      </c>
      <c r="E3440" t="str">
        <v>High</v>
      </c>
      <c r="F3440" t="str">
        <v>Low</v>
      </c>
      <c r="G3440" t="str">
        <f>INDEX(Risk_Matrix!$B$2:$D$4,MATCH(E3440,Risk_Matrix!$A$2:$A$4,0),MATCH(F3440,Risk_Matrix!$B$1:$D$1,0))</f>
        <v>Medium</v>
      </c>
      <c r="H3440" s="1">
        <v>46167</v>
      </c>
      <c r="I3440" t="str">
        <v>Open</v>
      </c>
      <c r="J3440" t="str">
        <v>Mitigation plan to be defined during site initiation visit</v>
      </c>
      <c r="K3440" t="str">
        <v>Site Feasibility Lead</v>
      </c>
      <c r="L3440">
        <f>IF(G3440="High",3,IF(G3440="Medium",2,1))</f>
        <v>2</v>
      </c>
    </row>
    <row r="3441">
      <c r="A3441" t="str">
        <v>R-03440</v>
      </c>
      <c r="B3441" t="str">
        <v>S-0574</v>
      </c>
      <c r="C3441" t="str">
        <v>Compliance</v>
      </c>
      <c r="D3441" t="str">
        <v>Minor protocol deviation noted in a prior trial at this site</v>
      </c>
      <c r="E3441" t="str">
        <v>Medium</v>
      </c>
      <c r="F3441" t="str">
        <v>Low</v>
      </c>
      <c r="G3441" t="str">
        <f>INDEX(Risk_Matrix!$B$2:$D$4,MATCH(E3441,Risk_Matrix!$A$2:$A$4,0),MATCH(F3441,Risk_Matrix!$B$1:$D$1,0))</f>
        <v>Low</v>
      </c>
      <c r="H3441" s="1">
        <v>46129</v>
      </c>
      <c r="I3441" t="str">
        <v>Mitigated</v>
      </c>
      <c r="J3441" t="str">
        <v>Corrective action implemented; monitored at next visit</v>
      </c>
      <c r="K3441" t="str">
        <v>Regulatory Affairs Lead</v>
      </c>
      <c r="L3441">
        <f>IF(G3441="High",3,IF(G3441="Medium",2,1))</f>
        <v>1</v>
      </c>
    </row>
    <row r="3442">
      <c r="A3442" t="str">
        <v>R-03441</v>
      </c>
      <c r="B3442" t="str">
        <v>S-0574</v>
      </c>
      <c r="C3442" t="str">
        <v>Enrollment</v>
      </c>
      <c r="D3442" t="str">
        <v>Patient travel distance may affect long-term retention</v>
      </c>
      <c r="E3442" t="str">
        <v>Medium</v>
      </c>
      <c r="F3442" t="str">
        <v>Medium</v>
      </c>
      <c r="G3442" t="str">
        <f>INDEX(Risk_Matrix!$B$2:$D$4,MATCH(E3442,Risk_Matrix!$A$2:$A$4,0),MATCH(F3442,Risk_Matrix!$B$1:$D$1,0))</f>
        <v>Medium</v>
      </c>
      <c r="H3442" s="1">
        <v>46189</v>
      </c>
      <c r="I3442" t="str">
        <v>Closed</v>
      </c>
      <c r="J3442" t="str">
        <v>Issue closed out following corrective action</v>
      </c>
      <c r="K3442" t="str">
        <v>Site Feasibility Lead</v>
      </c>
      <c r="L3442">
        <f>IF(G3442="High",3,IF(G3442="Medium",2,1))</f>
        <v>2</v>
      </c>
    </row>
    <row r="3443">
      <c r="A3443" t="str">
        <v>R-03442</v>
      </c>
      <c r="B3443" t="str">
        <v>S-0574</v>
      </c>
      <c r="C3443" t="str">
        <v>Competitive</v>
      </c>
      <c r="D3443" t="str">
        <v>Overlapping investigator commitments across concurrent trials</v>
      </c>
      <c r="E3443" t="str">
        <v>High</v>
      </c>
      <c r="F3443" t="str">
        <v>High</v>
      </c>
      <c r="G3443" t="str">
        <f>INDEX(Risk_Matrix!$B$2:$D$4,MATCH(E3443,Risk_Matrix!$A$2:$A$4,0),MATCH(F3443,Risk_Matrix!$B$1:$D$1,0))</f>
        <v>High</v>
      </c>
      <c r="H3443" s="1">
        <v>46140</v>
      </c>
      <c r="I3443" t="str">
        <v>Mitigated</v>
      </c>
      <c r="J3443" t="str">
        <v>Mitigation actions completed; residual risk accepted</v>
      </c>
      <c r="K3443" t="str">
        <v>Clinical Ops Manager</v>
      </c>
      <c r="L3443">
        <f>IF(G3443="High",3,IF(G3443="Medium",2,1))</f>
        <v>3</v>
      </c>
    </row>
    <row r="3444">
      <c r="A3444" t="str">
        <v>R-03443</v>
      </c>
      <c r="B3444" t="str">
        <v>S-0574</v>
      </c>
      <c r="C3444" t="str">
        <v>Regulatory</v>
      </c>
      <c r="D3444" t="str">
        <v>Import/customs license renewal pending for investigational product</v>
      </c>
      <c r="E3444" t="str">
        <v>Medium</v>
      </c>
      <c r="F3444" t="str">
        <v>Low</v>
      </c>
      <c r="G3444" t="str">
        <f>INDEX(Risk_Matrix!$B$2:$D$4,MATCH(E3444,Risk_Matrix!$A$2:$A$4,0),MATCH(F3444,Risk_Matrix!$B$1:$D$1,0))</f>
        <v>Low</v>
      </c>
      <c r="H3444" s="1">
        <v>46170</v>
      </c>
      <c r="I3444" t="str">
        <v>Closed</v>
      </c>
      <c r="J3444" t="str">
        <v>Issue closed out following corrective action</v>
      </c>
      <c r="K3444" t="str">
        <v>Regulatory Affairs Lead</v>
      </c>
      <c r="L3444">
        <f>IF(G3444="High",3,IF(G3444="Medium",2,1))</f>
        <v>1</v>
      </c>
    </row>
    <row r="3445">
      <c r="A3445" t="str">
        <v>R-03444</v>
      </c>
      <c r="B3445" t="str">
        <v>S-0574</v>
      </c>
      <c r="C3445" t="str">
        <v>Data Integrity</v>
      </c>
      <c r="D3445" t="str">
        <v>Site is new to the sponsor's EDC platform, limited track record</v>
      </c>
      <c r="E3445" t="str">
        <v>Low</v>
      </c>
      <c r="F3445" t="str">
        <v>Low</v>
      </c>
      <c r="G3445" t="str">
        <f>INDEX(Risk_Matrix!$B$2:$D$4,MATCH(E3445,Risk_Matrix!$A$2:$A$4,0),MATCH(F3445,Risk_Matrix!$B$1:$D$1,0))</f>
        <v>Low</v>
      </c>
      <c r="H3445" s="1">
        <v>46061</v>
      </c>
      <c r="I3445" t="str">
        <v>Mitigated</v>
      </c>
      <c r="J3445" t="str">
        <v>Corrective action implemented; monitored at next visit</v>
      </c>
      <c r="K3445" t="str">
        <v>Site Feasibility Lead</v>
      </c>
      <c r="L3445">
        <f>IF(G3445="High",3,IF(G3445="Medium",2,1))</f>
        <v>1</v>
      </c>
    </row>
    <row r="3446">
      <c r="A3446" t="str">
        <v>R-03445</v>
      </c>
      <c r="B3446" t="str">
        <v>S-0575</v>
      </c>
      <c r="C3446" t="str">
        <v>Operational</v>
      </c>
      <c r="D3446" t="str">
        <v>Clinical coordinator role currently open, may delay start-up</v>
      </c>
      <c r="E3446" t="str">
        <v>High</v>
      </c>
      <c r="F3446" t="str">
        <v>Low</v>
      </c>
      <c r="G3446" t="str">
        <f>INDEX(Risk_Matrix!$B$2:$D$4,MATCH(E3446,Risk_Matrix!$A$2:$A$4,0),MATCH(F3446,Risk_Matrix!$B$1:$D$1,0))</f>
        <v>Medium</v>
      </c>
      <c r="H3446" s="1">
        <v>46200</v>
      </c>
      <c r="I3446" t="str">
        <v>Mitigated</v>
      </c>
      <c r="J3446" t="str">
        <v>Mitigation actions completed; residual risk accepted</v>
      </c>
      <c r="K3446" t="str">
        <v>Clinical Ops Manager</v>
      </c>
      <c r="L3446">
        <f>IF(G3446="High",3,IF(G3446="Medium",2,1))</f>
        <v>2</v>
      </c>
    </row>
    <row r="3447">
      <c r="A3447" t="str">
        <v>R-03446</v>
      </c>
      <c r="B3447" t="str">
        <v>S-0575</v>
      </c>
      <c r="C3447" t="str">
        <v>Compliance</v>
      </c>
      <c r="D3447" t="str">
        <v>Prior regulatory inspection finding not yet fully closed out</v>
      </c>
      <c r="E3447" t="str">
        <v>Medium</v>
      </c>
      <c r="F3447" t="str">
        <v>Low</v>
      </c>
      <c r="G3447" t="str">
        <f>INDEX(Risk_Matrix!$B$2:$D$4,MATCH(E3447,Risk_Matrix!$A$2:$A$4,0),MATCH(F3447,Risk_Matrix!$B$1:$D$1,0))</f>
        <v>Low</v>
      </c>
      <c r="H3447" s="1">
        <v>46192</v>
      </c>
      <c r="I3447" t="str">
        <v>Monitoring</v>
      </c>
      <c r="J3447" t="str">
        <v>Tracking indicator reviewed at each monitoring visit</v>
      </c>
      <c r="K3447" t="str">
        <v>Regulatory Affairs Lead</v>
      </c>
      <c r="L3447">
        <f>IF(G3447="High",3,IF(G3447="Medium",2,1))</f>
        <v>1</v>
      </c>
    </row>
    <row r="3448">
      <c r="A3448" t="str">
        <v>R-03447</v>
      </c>
      <c r="B3448" t="str">
        <v>S-0575</v>
      </c>
      <c r="C3448" t="str">
        <v>Enrollment</v>
      </c>
      <c r="D3448" t="str">
        <v>Screen failure rate above regional average in past studies</v>
      </c>
      <c r="E3448" t="str">
        <v>High</v>
      </c>
      <c r="F3448" t="str">
        <v>High</v>
      </c>
      <c r="G3448" t="str">
        <f>INDEX(Risk_Matrix!$B$2:$D$4,MATCH(E3448,Risk_Matrix!$A$2:$A$4,0),MATCH(F3448,Risk_Matrix!$B$1:$D$1,0))</f>
        <v>High</v>
      </c>
      <c r="H3448" s="1">
        <v>46193</v>
      </c>
      <c r="I3448" t="str">
        <v>Open</v>
      </c>
      <c r="J3448" t="str">
        <v>Mitigation plan to be defined during site initiation visit</v>
      </c>
      <c r="K3448" t="str">
        <v>Study Start-Up Specialist</v>
      </c>
      <c r="L3448">
        <f>IF(G3448="High",3,IF(G3448="Medium",2,1))</f>
        <v>3</v>
      </c>
    </row>
    <row r="3449">
      <c r="A3449" t="str">
        <v>R-03448</v>
      </c>
      <c r="B3449" t="str">
        <v>S-0575</v>
      </c>
      <c r="C3449" t="str">
        <v>Competitive</v>
      </c>
      <c r="D3449" t="str">
        <v>One or more competing trials recruiting the same indication nearby</v>
      </c>
      <c r="E3449" t="str">
        <v>Low</v>
      </c>
      <c r="F3449" t="str">
        <v>High</v>
      </c>
      <c r="G3449" t="str">
        <f>INDEX(Risk_Matrix!$B$2:$D$4,MATCH(E3449,Risk_Matrix!$A$2:$A$4,0),MATCH(F3449,Risk_Matrix!$B$1:$D$1,0))</f>
        <v>Medium</v>
      </c>
      <c r="H3449" s="1">
        <v>46070</v>
      </c>
      <c r="I3449" t="str">
        <v>Monitoring</v>
      </c>
      <c r="J3449" t="str">
        <v>Under active monitoring; escalate if trend worsens</v>
      </c>
      <c r="K3449" t="str">
        <v>Clinical Ops Manager</v>
      </c>
      <c r="L3449">
        <f>IF(G3449="High",3,IF(G3449="Medium",2,1))</f>
        <v>2</v>
      </c>
    </row>
    <row r="3450">
      <c r="A3450" t="str">
        <v>R-03449</v>
      </c>
      <c r="B3450" t="str">
        <v>S-0575</v>
      </c>
      <c r="C3450" t="str">
        <v>Regulatory</v>
      </c>
      <c r="D3450" t="str">
        <v>Recent local regulatory policy change may affect approval timeline</v>
      </c>
      <c r="E3450" t="str">
        <v>Low</v>
      </c>
      <c r="F3450" t="str">
        <v>High</v>
      </c>
      <c r="G3450" t="str">
        <f>INDEX(Risk_Matrix!$B$2:$D$4,MATCH(E3450,Risk_Matrix!$A$2:$A$4,0),MATCH(F3450,Risk_Matrix!$B$1:$D$1,0))</f>
        <v>Medium</v>
      </c>
      <c r="H3450" s="1">
        <v>46066</v>
      </c>
      <c r="I3450" t="str">
        <v>Monitoring</v>
      </c>
      <c r="J3450" t="str">
        <v>Under active monitoring; escalate if trend worsens</v>
      </c>
      <c r="K3450" t="str">
        <v>Regulatory Affairs Lead</v>
      </c>
      <c r="L3450">
        <f>IF(G3450="High",3,IF(G3450="Medium",2,1))</f>
        <v>2</v>
      </c>
    </row>
    <row r="3451">
      <c r="A3451" t="str">
        <v>R-03450</v>
      </c>
      <c r="B3451" t="str">
        <v>S-0575</v>
      </c>
      <c r="C3451" t="str">
        <v>Data Integrity</v>
      </c>
      <c r="D3451" t="str">
        <v>EDC query resolution time above sponsor benchmark historically</v>
      </c>
      <c r="E3451" t="str">
        <v>Low</v>
      </c>
      <c r="F3451" t="str">
        <v>Low</v>
      </c>
      <c r="G3451" t="str">
        <f>INDEX(Risk_Matrix!$B$2:$D$4,MATCH(E3451,Risk_Matrix!$A$2:$A$4,0),MATCH(F3451,Risk_Matrix!$B$1:$D$1,0))</f>
        <v>Low</v>
      </c>
      <c r="H3451" s="1">
        <v>46201</v>
      </c>
      <c r="I3451" t="str">
        <v>Mitigated</v>
      </c>
      <c r="J3451" t="str">
        <v>Mitigation actions completed; residual risk accepted</v>
      </c>
      <c r="K3451" t="str">
        <v>Data Management Lead</v>
      </c>
      <c r="L3451">
        <f>IF(G3451="High",3,IF(G3451="Medium",2,1))</f>
        <v>1</v>
      </c>
    </row>
    <row r="3452">
      <c r="A3452" t="str">
        <v>R-03451</v>
      </c>
      <c r="B3452" t="str">
        <v>S-0576</v>
      </c>
      <c r="C3452" t="str">
        <v>Operational</v>
      </c>
      <c r="D3452" t="str">
        <v>Clinical coordinator role currently open, may delay start-up</v>
      </c>
      <c r="E3452" t="str">
        <v>Low</v>
      </c>
      <c r="F3452" t="str">
        <v>Medium</v>
      </c>
      <c r="G3452" t="str">
        <f>INDEX(Risk_Matrix!$B$2:$D$4,MATCH(E3452,Risk_Matrix!$A$2:$A$4,0),MATCH(F3452,Risk_Matrix!$B$1:$D$1,0))</f>
        <v>Low</v>
      </c>
      <c r="H3452" s="1">
        <v>46160</v>
      </c>
      <c r="I3452" t="str">
        <v>Closed</v>
      </c>
      <c r="J3452" t="str">
        <v>Resolved; no further action required</v>
      </c>
      <c r="K3452" t="str">
        <v>Clinical Ops Manager</v>
      </c>
      <c r="L3452">
        <f>IF(G3452="High",3,IF(G3452="Medium",2,1))</f>
        <v>1</v>
      </c>
    </row>
    <row r="3453">
      <c r="A3453" t="str">
        <v>R-03452</v>
      </c>
      <c r="B3453" t="str">
        <v>S-0576</v>
      </c>
      <c r="C3453" t="str">
        <v>Compliance</v>
      </c>
      <c r="D3453" t="str">
        <v>Minor protocol deviation noted in a prior trial at this site</v>
      </c>
      <c r="E3453" t="str">
        <v>High</v>
      </c>
      <c r="F3453" t="str">
        <v>High</v>
      </c>
      <c r="G3453" t="str">
        <f>INDEX(Risk_Matrix!$B$2:$D$4,MATCH(E3453,Risk_Matrix!$A$2:$A$4,0),MATCH(F3453,Risk_Matrix!$B$1:$D$1,0))</f>
        <v>High</v>
      </c>
      <c r="H3453" s="1">
        <v>46068</v>
      </c>
      <c r="I3453" t="str">
        <v>Closed</v>
      </c>
      <c r="J3453" t="str">
        <v>Resolved; no further action required</v>
      </c>
      <c r="K3453" t="str">
        <v>Regulatory Affairs Lead</v>
      </c>
      <c r="L3453">
        <f>IF(G3453="High",3,IF(G3453="Medium",2,1))</f>
        <v>3</v>
      </c>
    </row>
    <row r="3454">
      <c r="A3454" t="str">
        <v>R-03453</v>
      </c>
      <c r="B3454" t="str">
        <v>S-0576</v>
      </c>
      <c r="C3454" t="str">
        <v>Enrollment</v>
      </c>
      <c r="D3454" t="str">
        <v>Patient travel distance may affect long-term retention</v>
      </c>
      <c r="E3454" t="str">
        <v>High</v>
      </c>
      <c r="F3454" t="str">
        <v>Low</v>
      </c>
      <c r="G3454" t="str">
        <f>INDEX(Risk_Matrix!$B$2:$D$4,MATCH(E3454,Risk_Matrix!$A$2:$A$4,0),MATCH(F3454,Risk_Matrix!$B$1:$D$1,0))</f>
        <v>Medium</v>
      </c>
      <c r="H3454" s="1">
        <v>46195</v>
      </c>
      <c r="I3454" t="str">
        <v>Closed</v>
      </c>
      <c r="J3454" t="str">
        <v>Issue closed out following corrective action</v>
      </c>
      <c r="K3454" t="str">
        <v>Site Feasibility Lead</v>
      </c>
      <c r="L3454">
        <f>IF(G3454="High",3,IF(G3454="Medium",2,1))</f>
        <v>2</v>
      </c>
    </row>
    <row r="3455">
      <c r="A3455" t="str">
        <v>R-03454</v>
      </c>
      <c r="B3455" t="str">
        <v>S-0576</v>
      </c>
      <c r="C3455" t="str">
        <v>Competitive</v>
      </c>
      <c r="D3455" t="str">
        <v>Shared patient pool with an adjacent high-volume site</v>
      </c>
      <c r="E3455" t="str">
        <v>Medium</v>
      </c>
      <c r="F3455" t="str">
        <v>Low</v>
      </c>
      <c r="G3455" t="str">
        <f>INDEX(Risk_Matrix!$B$2:$D$4,MATCH(E3455,Risk_Matrix!$A$2:$A$4,0),MATCH(F3455,Risk_Matrix!$B$1:$D$1,0))</f>
        <v>Low</v>
      </c>
      <c r="H3455" s="1">
        <v>46229</v>
      </c>
      <c r="I3455" t="str">
        <v>Open</v>
      </c>
      <c r="J3455" t="str">
        <v>Action plan pending sponsor/site review</v>
      </c>
      <c r="K3455" t="str">
        <v>Regulatory Affairs Lead</v>
      </c>
      <c r="L3455">
        <f>IF(G3455="High",3,IF(G3455="Medium",2,1))</f>
        <v>1</v>
      </c>
    </row>
    <row r="3456">
      <c r="A3456" t="str">
        <v>R-03455</v>
      </c>
      <c r="B3456" t="str">
        <v>S-0576</v>
      </c>
      <c r="C3456" t="str">
        <v>Regulatory</v>
      </c>
      <c r="D3456" t="str">
        <v>Import/customs license renewal pending for investigational product</v>
      </c>
      <c r="E3456" t="str">
        <v>Low</v>
      </c>
      <c r="F3456" t="str">
        <v>Medium</v>
      </c>
      <c r="G3456" t="str">
        <f>INDEX(Risk_Matrix!$B$2:$D$4,MATCH(E3456,Risk_Matrix!$A$2:$A$4,0),MATCH(F3456,Risk_Matrix!$B$1:$D$1,0))</f>
        <v>Low</v>
      </c>
      <c r="H3456" s="1">
        <v>46164</v>
      </c>
      <c r="I3456" t="str">
        <v>Open</v>
      </c>
      <c r="J3456" t="str">
        <v>Action plan pending sponsor/site review</v>
      </c>
      <c r="K3456" t="str">
        <v>Regulatory Affairs Lead</v>
      </c>
      <c r="L3456">
        <f>IF(G3456="High",3,IF(G3456="Medium",2,1))</f>
        <v>1</v>
      </c>
    </row>
    <row r="3457">
      <c r="A3457" t="str">
        <v>R-03456</v>
      </c>
      <c r="B3457" t="str">
        <v>S-0576</v>
      </c>
      <c r="C3457" t="str">
        <v>Data Integrity</v>
      </c>
      <c r="D3457" t="str">
        <v>EDC query resolution time above sponsor benchmark historically</v>
      </c>
      <c r="E3457" t="str">
        <v>Medium</v>
      </c>
      <c r="F3457" t="str">
        <v>Low</v>
      </c>
      <c r="G3457" t="str">
        <f>INDEX(Risk_Matrix!$B$2:$D$4,MATCH(E3457,Risk_Matrix!$A$2:$A$4,0),MATCH(F3457,Risk_Matrix!$B$1:$D$1,0))</f>
        <v>Low</v>
      </c>
      <c r="H3457" s="1">
        <v>46198</v>
      </c>
      <c r="I3457" t="str">
        <v>Open</v>
      </c>
      <c r="J3457" t="str">
        <v>Mitigation plan to be defined during site initiation visit</v>
      </c>
      <c r="K3457" t="str">
        <v>Data Management Lead</v>
      </c>
      <c r="L3457">
        <f>IF(G3457="High",3,IF(G3457="Medium",2,1))</f>
        <v>1</v>
      </c>
    </row>
    <row r="3458">
      <c r="A3458" t="str">
        <v>R-03457</v>
      </c>
      <c r="B3458" t="str">
        <v>S-0577</v>
      </c>
      <c r="C3458" t="str">
        <v>Operational</v>
      </c>
      <c r="D3458" t="str">
        <v>Nursing staff ratio below recommended threshold for trial volume</v>
      </c>
      <c r="E3458" t="str">
        <v>Low</v>
      </c>
      <c r="F3458" t="str">
        <v>Low</v>
      </c>
      <c r="G3458" t="str">
        <f>INDEX(Risk_Matrix!$B$2:$D$4,MATCH(E3458,Risk_Matrix!$A$2:$A$4,0),MATCH(F3458,Risk_Matrix!$B$1:$D$1,0))</f>
        <v>Low</v>
      </c>
      <c r="H3458" s="1">
        <v>46229</v>
      </c>
      <c r="I3458" t="str">
        <v>Open</v>
      </c>
      <c r="J3458" t="str">
        <v>Action plan pending sponsor/site review</v>
      </c>
      <c r="K3458" t="str">
        <v>Clinical Ops Manager</v>
      </c>
      <c r="L3458">
        <f>IF(G3458="High",3,IF(G3458="Medium",2,1))</f>
        <v>1</v>
      </c>
    </row>
    <row r="3459">
      <c r="A3459" t="str">
        <v>R-03458</v>
      </c>
      <c r="B3459" t="str">
        <v>S-0577</v>
      </c>
      <c r="C3459" t="str">
        <v>Compliance</v>
      </c>
      <c r="D3459" t="str">
        <v>GCP refresher training overdue for part of site staff</v>
      </c>
      <c r="E3459" t="str">
        <v>Low</v>
      </c>
      <c r="F3459" t="str">
        <v>Low</v>
      </c>
      <c r="G3459" t="str">
        <f>INDEX(Risk_Matrix!$B$2:$D$4,MATCH(E3459,Risk_Matrix!$A$2:$A$4,0),MATCH(F3459,Risk_Matrix!$B$1:$D$1,0))</f>
        <v>Low</v>
      </c>
      <c r="H3459" s="1">
        <v>46192</v>
      </c>
      <c r="I3459" t="str">
        <v>Closed</v>
      </c>
      <c r="J3459" t="str">
        <v>Resolved; no further action required</v>
      </c>
      <c r="K3459" t="str">
        <v>Regulatory Affairs Lead</v>
      </c>
      <c r="L3459">
        <f>IF(G3459="High",3,IF(G3459="Medium",2,1))</f>
        <v>1</v>
      </c>
    </row>
    <row r="3460">
      <c r="A3460" t="str">
        <v>R-03459</v>
      </c>
      <c r="B3460" t="str">
        <v>S-0577</v>
      </c>
      <c r="C3460" t="str">
        <v>Enrollment</v>
      </c>
      <c r="D3460" t="str">
        <v>Referral pipeline narrower than target eligible population</v>
      </c>
      <c r="E3460" t="str">
        <v>Medium</v>
      </c>
      <c r="F3460" t="str">
        <v>High</v>
      </c>
      <c r="G3460" t="str">
        <f>INDEX(Risk_Matrix!$B$2:$D$4,MATCH(E3460,Risk_Matrix!$A$2:$A$4,0),MATCH(F3460,Risk_Matrix!$B$1:$D$1,0))</f>
        <v>High</v>
      </c>
      <c r="H3460" s="1">
        <v>46170</v>
      </c>
      <c r="I3460" t="str">
        <v>Monitoring</v>
      </c>
      <c r="J3460" t="str">
        <v>Tracking indicator reviewed at each monitoring visit</v>
      </c>
      <c r="K3460" t="str">
        <v>Site Feasibility Lead</v>
      </c>
      <c r="L3460">
        <f>IF(G3460="High",3,IF(G3460="Medium",2,1))</f>
        <v>3</v>
      </c>
    </row>
    <row r="3461">
      <c r="A3461" t="str">
        <v>R-03460</v>
      </c>
      <c r="B3461" t="str">
        <v>S-0577</v>
      </c>
      <c r="C3461" t="str">
        <v>Competitive</v>
      </c>
      <c r="D3461" t="str">
        <v>Overlapping investigator commitments across concurrent trials</v>
      </c>
      <c r="E3461" t="str">
        <v>Low</v>
      </c>
      <c r="F3461" t="str">
        <v>Low</v>
      </c>
      <c r="G3461" t="str">
        <f>INDEX(Risk_Matrix!$B$2:$D$4,MATCH(E3461,Risk_Matrix!$A$2:$A$4,0),MATCH(F3461,Risk_Matrix!$B$1:$D$1,0))</f>
        <v>Low</v>
      </c>
      <c r="H3461" s="1">
        <v>46121</v>
      </c>
      <c r="I3461" t="str">
        <v>Closed</v>
      </c>
      <c r="J3461" t="str">
        <v>Resolved; no further action required</v>
      </c>
      <c r="K3461" t="str">
        <v>Regulatory Affairs Lead</v>
      </c>
      <c r="L3461">
        <f>IF(G3461="High",3,IF(G3461="Medium",2,1))</f>
        <v>1</v>
      </c>
    </row>
    <row r="3462">
      <c r="A3462" t="str">
        <v>R-03461</v>
      </c>
      <c r="B3462" t="str">
        <v>S-0577</v>
      </c>
      <c r="C3462" t="str">
        <v>Regulatory</v>
      </c>
      <c r="D3462" t="str">
        <v>Local ethics committee review queue longer than regional average</v>
      </c>
      <c r="E3462" t="str">
        <v>Low</v>
      </c>
      <c r="F3462" t="str">
        <v>High</v>
      </c>
      <c r="G3462" t="str">
        <f>INDEX(Risk_Matrix!$B$2:$D$4,MATCH(E3462,Risk_Matrix!$A$2:$A$4,0),MATCH(F3462,Risk_Matrix!$B$1:$D$1,0))</f>
        <v>Medium</v>
      </c>
      <c r="H3462" s="1">
        <v>46107</v>
      </c>
      <c r="I3462" t="str">
        <v>Monitoring</v>
      </c>
      <c r="J3462" t="str">
        <v>Under active monitoring; escalate if trend worsens</v>
      </c>
      <c r="K3462" t="str">
        <v>Regulatory Affairs Lead</v>
      </c>
      <c r="L3462">
        <f>IF(G3462="High",3,IF(G3462="Medium",2,1))</f>
        <v>2</v>
      </c>
    </row>
    <row r="3463">
      <c r="A3463" t="str">
        <v>R-03462</v>
      </c>
      <c r="B3463" t="str">
        <v>S-0577</v>
      </c>
      <c r="C3463" t="str">
        <v>Data Integrity</v>
      </c>
      <c r="D3463" t="str">
        <v>Site is new to the sponsor's EDC platform, limited track record</v>
      </c>
      <c r="E3463" t="str">
        <v>Low</v>
      </c>
      <c r="F3463" t="str">
        <v>Medium</v>
      </c>
      <c r="G3463" t="str">
        <f>INDEX(Risk_Matrix!$B$2:$D$4,MATCH(E3463,Risk_Matrix!$A$2:$A$4,0),MATCH(F3463,Risk_Matrix!$B$1:$D$1,0))</f>
        <v>Low</v>
      </c>
      <c r="H3463" s="1">
        <v>46061</v>
      </c>
      <c r="I3463" t="str">
        <v>Monitoring</v>
      </c>
      <c r="J3463" t="str">
        <v>Tracking indicator reviewed at each monitoring visit</v>
      </c>
      <c r="K3463" t="str">
        <v>Data Management Lead</v>
      </c>
      <c r="L3463">
        <f>IF(G3463="High",3,IF(G3463="Medium",2,1))</f>
        <v>1</v>
      </c>
    </row>
    <row r="3464">
      <c r="A3464" t="str">
        <v>R-03463</v>
      </c>
      <c r="B3464" t="str">
        <v>S-0578</v>
      </c>
      <c r="C3464" t="str">
        <v>Operational</v>
      </c>
      <c r="D3464" t="str">
        <v>Key equipment calibration/certification renewal pending</v>
      </c>
      <c r="E3464" t="str">
        <v>Medium</v>
      </c>
      <c r="F3464" t="str">
        <v>Medium</v>
      </c>
      <c r="G3464" t="str">
        <f>INDEX(Risk_Matrix!$B$2:$D$4,MATCH(E3464,Risk_Matrix!$A$2:$A$4,0),MATCH(F3464,Risk_Matrix!$B$1:$D$1,0))</f>
        <v>Medium</v>
      </c>
      <c r="H3464" s="1">
        <v>46120</v>
      </c>
      <c r="I3464" t="str">
        <v>Mitigated</v>
      </c>
      <c r="J3464" t="str">
        <v>Corrective action implemented; monitored at next visit</v>
      </c>
      <c r="K3464" t="str">
        <v>Clinical Ops Manager</v>
      </c>
      <c r="L3464">
        <f>IF(G3464="High",3,IF(G3464="Medium",2,1))</f>
        <v>2</v>
      </c>
    </row>
    <row r="3465">
      <c r="A3465" t="str">
        <v>R-03464</v>
      </c>
      <c r="B3465" t="str">
        <v>S-0578</v>
      </c>
      <c r="C3465" t="str">
        <v>Compliance</v>
      </c>
      <c r="D3465" t="str">
        <v>Prior regulatory inspection finding not yet fully closed out</v>
      </c>
      <c r="E3465" t="str">
        <v>Medium</v>
      </c>
      <c r="F3465" t="str">
        <v>Medium</v>
      </c>
      <c r="G3465" t="str">
        <f>INDEX(Risk_Matrix!$B$2:$D$4,MATCH(E3465,Risk_Matrix!$A$2:$A$4,0),MATCH(F3465,Risk_Matrix!$B$1:$D$1,0))</f>
        <v>Medium</v>
      </c>
      <c r="H3465" s="1">
        <v>46058</v>
      </c>
      <c r="I3465" t="str">
        <v>Mitigated</v>
      </c>
      <c r="J3465" t="str">
        <v>Mitigation actions completed; residual risk accepted</v>
      </c>
      <c r="K3465" t="str">
        <v>Regulatory Affairs Lead</v>
      </c>
      <c r="L3465">
        <f>IF(G3465="High",3,IF(G3465="Medium",2,1))</f>
        <v>2</v>
      </c>
    </row>
    <row r="3466">
      <c r="A3466" t="str">
        <v>R-03465</v>
      </c>
      <c r="B3466" t="str">
        <v>S-0578</v>
      </c>
      <c r="C3466" t="str">
        <v>Enrollment</v>
      </c>
      <c r="D3466" t="str">
        <v>Referral pipeline narrower than target eligible population</v>
      </c>
      <c r="E3466" t="str">
        <v>High</v>
      </c>
      <c r="F3466" t="str">
        <v>Medium</v>
      </c>
      <c r="G3466" t="str">
        <f>INDEX(Risk_Matrix!$B$2:$D$4,MATCH(E3466,Risk_Matrix!$A$2:$A$4,0),MATCH(F3466,Risk_Matrix!$B$1:$D$1,0))</f>
        <v>High</v>
      </c>
      <c r="H3466" s="1">
        <v>46159</v>
      </c>
      <c r="I3466" t="str">
        <v>Open</v>
      </c>
      <c r="J3466" t="str">
        <v>Action plan pending sponsor/site review</v>
      </c>
      <c r="K3466" t="str">
        <v>Study Start-Up Specialist</v>
      </c>
      <c r="L3466">
        <f>IF(G3466="High",3,IF(G3466="Medium",2,1))</f>
        <v>3</v>
      </c>
    </row>
    <row r="3467">
      <c r="A3467" t="str">
        <v>R-03466</v>
      </c>
      <c r="B3467" t="str">
        <v>S-0578</v>
      </c>
      <c r="C3467" t="str">
        <v>Competitive</v>
      </c>
      <c r="D3467" t="str">
        <v>Overlapping investigator commitments across concurrent trials</v>
      </c>
      <c r="E3467" t="str">
        <v>Low</v>
      </c>
      <c r="F3467" t="str">
        <v>High</v>
      </c>
      <c r="G3467" t="str">
        <f>INDEX(Risk_Matrix!$B$2:$D$4,MATCH(E3467,Risk_Matrix!$A$2:$A$4,0),MATCH(F3467,Risk_Matrix!$B$1:$D$1,0))</f>
        <v>Medium</v>
      </c>
      <c r="H3467" s="1">
        <v>46180</v>
      </c>
      <c r="I3467" t="str">
        <v>Monitoring</v>
      </c>
      <c r="J3467" t="str">
        <v>Under active monitoring; escalate if trend worsens</v>
      </c>
      <c r="K3467" t="str">
        <v>Clinical Ops Manager</v>
      </c>
      <c r="L3467">
        <f>IF(G3467="High",3,IF(G3467="Medium",2,1))</f>
        <v>2</v>
      </c>
    </row>
    <row r="3468">
      <c r="A3468" t="str">
        <v>R-03467</v>
      </c>
      <c r="B3468" t="str">
        <v>S-0578</v>
      </c>
      <c r="C3468" t="str">
        <v>Regulatory</v>
      </c>
      <c r="D3468" t="str">
        <v>Local ethics committee review queue longer than regional average</v>
      </c>
      <c r="E3468" t="str">
        <v>Medium</v>
      </c>
      <c r="F3468" t="str">
        <v>High</v>
      </c>
      <c r="G3468" t="str">
        <f>INDEX(Risk_Matrix!$B$2:$D$4,MATCH(E3468,Risk_Matrix!$A$2:$A$4,0),MATCH(F3468,Risk_Matrix!$B$1:$D$1,0))</f>
        <v>High</v>
      </c>
      <c r="H3468" s="1">
        <v>46159</v>
      </c>
      <c r="I3468" t="str">
        <v>Open</v>
      </c>
      <c r="J3468" t="str">
        <v>Action plan pending sponsor/site review</v>
      </c>
      <c r="K3468" t="str">
        <v>Regulatory Affairs Lead</v>
      </c>
      <c r="L3468">
        <f>IF(G3468="High",3,IF(G3468="Medium",2,1))</f>
        <v>3</v>
      </c>
    </row>
    <row r="3469">
      <c r="A3469" t="str">
        <v>R-03468</v>
      </c>
      <c r="B3469" t="str">
        <v>S-0578</v>
      </c>
      <c r="C3469" t="str">
        <v>Data Integrity</v>
      </c>
      <c r="D3469" t="str">
        <v>Source data verification gap flagged in a previous monitoring visit</v>
      </c>
      <c r="E3469" t="str">
        <v>Low</v>
      </c>
      <c r="F3469" t="str">
        <v>High</v>
      </c>
      <c r="G3469" t="str">
        <f>INDEX(Risk_Matrix!$B$2:$D$4,MATCH(E3469,Risk_Matrix!$A$2:$A$4,0),MATCH(F3469,Risk_Matrix!$B$1:$D$1,0))</f>
        <v>Medium</v>
      </c>
      <c r="H3469" s="1">
        <v>46155</v>
      </c>
      <c r="I3469" t="str">
        <v>Open</v>
      </c>
      <c r="J3469" t="str">
        <v>Action plan pending sponsor/site review</v>
      </c>
      <c r="K3469" t="str">
        <v>Data Management Lead</v>
      </c>
      <c r="L3469">
        <f>IF(G3469="High",3,IF(G3469="Medium",2,1))</f>
        <v>2</v>
      </c>
    </row>
    <row r="3470">
      <c r="A3470" t="str">
        <v>R-03469</v>
      </c>
      <c r="B3470" t="str">
        <v>S-0579</v>
      </c>
      <c r="C3470" t="str">
        <v>Operational</v>
      </c>
      <c r="D3470" t="str">
        <v>Clinical coordinator role currently open, may delay start-up</v>
      </c>
      <c r="E3470" t="str">
        <v>Medium</v>
      </c>
      <c r="F3470" t="str">
        <v>High</v>
      </c>
      <c r="G3470" t="str">
        <f>INDEX(Risk_Matrix!$B$2:$D$4,MATCH(E3470,Risk_Matrix!$A$2:$A$4,0),MATCH(F3470,Risk_Matrix!$B$1:$D$1,0))</f>
        <v>High</v>
      </c>
      <c r="H3470" s="1">
        <v>46095</v>
      </c>
      <c r="I3470" t="str">
        <v>Monitoring</v>
      </c>
      <c r="J3470" t="str">
        <v>Under active monitoring; escalate if trend worsens</v>
      </c>
      <c r="K3470" t="str">
        <v>Site Feasibility Lead</v>
      </c>
      <c r="L3470">
        <f>IF(G3470="High",3,IF(G3470="Medium",2,1))</f>
        <v>3</v>
      </c>
    </row>
    <row r="3471">
      <c r="A3471" t="str">
        <v>R-03470</v>
      </c>
      <c r="B3471" t="str">
        <v>S-0579</v>
      </c>
      <c r="C3471" t="str">
        <v>Compliance</v>
      </c>
      <c r="D3471" t="str">
        <v>Prior regulatory inspection finding not yet fully closed out</v>
      </c>
      <c r="E3471" t="str">
        <v>Low</v>
      </c>
      <c r="F3471" t="str">
        <v>High</v>
      </c>
      <c r="G3471" t="str">
        <f>INDEX(Risk_Matrix!$B$2:$D$4,MATCH(E3471,Risk_Matrix!$A$2:$A$4,0),MATCH(F3471,Risk_Matrix!$B$1:$D$1,0))</f>
        <v>Medium</v>
      </c>
      <c r="H3471" s="1">
        <v>46085</v>
      </c>
      <c r="I3471" t="str">
        <v>Monitoring</v>
      </c>
      <c r="J3471" t="str">
        <v>Under active monitoring; escalate if trend worsens</v>
      </c>
      <c r="K3471" t="str">
        <v>Regulatory Affairs Lead</v>
      </c>
      <c r="L3471">
        <f>IF(G3471="High",3,IF(G3471="Medium",2,1))</f>
        <v>2</v>
      </c>
    </row>
    <row r="3472">
      <c r="A3472" t="str">
        <v>R-03471</v>
      </c>
      <c r="B3472" t="str">
        <v>S-0579</v>
      </c>
      <c r="C3472" t="str">
        <v>Enrollment</v>
      </c>
      <c r="D3472" t="str">
        <v>Historical seasonal enrollment slowdown observed at this site</v>
      </c>
      <c r="E3472" t="str">
        <v>Medium</v>
      </c>
      <c r="F3472" t="str">
        <v>Low</v>
      </c>
      <c r="G3472" t="str">
        <f>INDEX(Risk_Matrix!$B$2:$D$4,MATCH(E3472,Risk_Matrix!$A$2:$A$4,0),MATCH(F3472,Risk_Matrix!$B$1:$D$1,0))</f>
        <v>Low</v>
      </c>
      <c r="H3472" s="1">
        <v>46116</v>
      </c>
      <c r="I3472" t="str">
        <v>Mitigated</v>
      </c>
      <c r="J3472" t="str">
        <v>Mitigation actions completed; residual risk accepted</v>
      </c>
      <c r="K3472" t="str">
        <v>Site Feasibility Lead</v>
      </c>
      <c r="L3472">
        <f>IF(G3472="High",3,IF(G3472="Medium",2,1))</f>
        <v>1</v>
      </c>
    </row>
    <row r="3473">
      <c r="A3473" t="str">
        <v>R-03472</v>
      </c>
      <c r="B3473" t="str">
        <v>S-0579</v>
      </c>
      <c r="C3473" t="str">
        <v>Competitive</v>
      </c>
      <c r="D3473" t="str">
        <v>Overlapping investigator commitments across concurrent trials</v>
      </c>
      <c r="E3473" t="str">
        <v>Medium</v>
      </c>
      <c r="F3473" t="str">
        <v>Low</v>
      </c>
      <c r="G3473" t="str">
        <f>INDEX(Risk_Matrix!$B$2:$D$4,MATCH(E3473,Risk_Matrix!$A$2:$A$4,0),MATCH(F3473,Risk_Matrix!$B$1:$D$1,0))</f>
        <v>Low</v>
      </c>
      <c r="H3473" s="1">
        <v>46211</v>
      </c>
      <c r="I3473" t="str">
        <v>Monitoring</v>
      </c>
      <c r="J3473" t="str">
        <v>Under active monitoring; escalate if trend worsens</v>
      </c>
      <c r="K3473" t="str">
        <v>Clinical Ops Manager</v>
      </c>
      <c r="L3473">
        <f>IF(G3473="High",3,IF(G3473="Medium",2,1))</f>
        <v>1</v>
      </c>
    </row>
    <row r="3474">
      <c r="A3474" t="str">
        <v>R-03473</v>
      </c>
      <c r="B3474" t="str">
        <v>S-0579</v>
      </c>
      <c r="C3474" t="str">
        <v>Regulatory</v>
      </c>
      <c r="D3474" t="str">
        <v>Recent local regulatory policy change may affect approval timeline</v>
      </c>
      <c r="E3474" t="str">
        <v>Medium</v>
      </c>
      <c r="F3474" t="str">
        <v>Low</v>
      </c>
      <c r="G3474" t="str">
        <f>INDEX(Risk_Matrix!$B$2:$D$4,MATCH(E3474,Risk_Matrix!$A$2:$A$4,0),MATCH(F3474,Risk_Matrix!$B$1:$D$1,0))</f>
        <v>Low</v>
      </c>
      <c r="H3474" s="1">
        <v>46096</v>
      </c>
      <c r="I3474" t="str">
        <v>Mitigated</v>
      </c>
      <c r="J3474" t="str">
        <v>Corrective action implemented; monitored at next visit</v>
      </c>
      <c r="K3474" t="str">
        <v>Regulatory Affairs Lead</v>
      </c>
      <c r="L3474">
        <f>IF(G3474="High",3,IF(G3474="Medium",2,1))</f>
        <v>1</v>
      </c>
    </row>
    <row r="3475">
      <c r="A3475" t="str">
        <v>R-03474</v>
      </c>
      <c r="B3475" t="str">
        <v>S-0579</v>
      </c>
      <c r="C3475" t="str">
        <v>Data Integrity</v>
      </c>
      <c r="D3475" t="str">
        <v>EDC query resolution time above sponsor benchmark historically</v>
      </c>
      <c r="E3475" t="str">
        <v>Low</v>
      </c>
      <c r="F3475" t="str">
        <v>Low</v>
      </c>
      <c r="G3475" t="str">
        <f>INDEX(Risk_Matrix!$B$2:$D$4,MATCH(E3475,Risk_Matrix!$A$2:$A$4,0),MATCH(F3475,Risk_Matrix!$B$1:$D$1,0))</f>
        <v>Low</v>
      </c>
      <c r="H3475" s="1">
        <v>46166</v>
      </c>
      <c r="I3475" t="str">
        <v>Open</v>
      </c>
      <c r="J3475" t="str">
        <v>Action plan pending sponsor/site review</v>
      </c>
      <c r="K3475" t="str">
        <v>Data Management Lead</v>
      </c>
      <c r="L3475">
        <f>IF(G3475="High",3,IF(G3475="Medium",2,1))</f>
        <v>1</v>
      </c>
    </row>
    <row r="3476">
      <c r="A3476" t="str">
        <v>R-03475</v>
      </c>
      <c r="B3476" t="str">
        <v>S-0580</v>
      </c>
      <c r="C3476" t="str">
        <v>Operational</v>
      </c>
      <c r="D3476" t="str">
        <v>Nursing staff ratio below recommended threshold for trial volume</v>
      </c>
      <c r="E3476" t="str">
        <v>Low</v>
      </c>
      <c r="F3476" t="str">
        <v>High</v>
      </c>
      <c r="G3476" t="str">
        <f>INDEX(Risk_Matrix!$B$2:$D$4,MATCH(E3476,Risk_Matrix!$A$2:$A$4,0),MATCH(F3476,Risk_Matrix!$B$1:$D$1,0))</f>
        <v>Medium</v>
      </c>
      <c r="H3476" s="1">
        <v>46182</v>
      </c>
      <c r="I3476" t="str">
        <v>Mitigated</v>
      </c>
      <c r="J3476" t="str">
        <v>Corrective action implemented; monitored at next visit</v>
      </c>
      <c r="K3476" t="str">
        <v>Site Feasibility Lead</v>
      </c>
      <c r="L3476">
        <f>IF(G3476="High",3,IF(G3476="Medium",2,1))</f>
        <v>2</v>
      </c>
    </row>
    <row r="3477">
      <c r="A3477" t="str">
        <v>R-03476</v>
      </c>
      <c r="B3477" t="str">
        <v>S-0580</v>
      </c>
      <c r="C3477" t="str">
        <v>Compliance</v>
      </c>
      <c r="D3477" t="str">
        <v>Prior regulatory inspection finding not yet fully closed out</v>
      </c>
      <c r="E3477" t="str">
        <v>Medium</v>
      </c>
      <c r="F3477" t="str">
        <v>High</v>
      </c>
      <c r="G3477" t="str">
        <f>INDEX(Risk_Matrix!$B$2:$D$4,MATCH(E3477,Risk_Matrix!$A$2:$A$4,0),MATCH(F3477,Risk_Matrix!$B$1:$D$1,0))</f>
        <v>High</v>
      </c>
      <c r="H3477" s="1">
        <v>46112</v>
      </c>
      <c r="I3477" t="str">
        <v>Monitoring</v>
      </c>
      <c r="J3477" t="str">
        <v>Tracking indicator reviewed at each monitoring visit</v>
      </c>
      <c r="K3477" t="str">
        <v>Regulatory Affairs Lead</v>
      </c>
      <c r="L3477">
        <f>IF(G3477="High",3,IF(G3477="Medium",2,1))</f>
        <v>3</v>
      </c>
    </row>
    <row r="3478">
      <c r="A3478" t="str">
        <v>R-03477</v>
      </c>
      <c r="B3478" t="str">
        <v>S-0580</v>
      </c>
      <c r="C3478" t="str">
        <v>Enrollment</v>
      </c>
      <c r="D3478" t="str">
        <v>Historical seasonal enrollment slowdown observed at this site</v>
      </c>
      <c r="E3478" t="str">
        <v>Low</v>
      </c>
      <c r="F3478" t="str">
        <v>High</v>
      </c>
      <c r="G3478" t="str">
        <f>INDEX(Risk_Matrix!$B$2:$D$4,MATCH(E3478,Risk_Matrix!$A$2:$A$4,0),MATCH(F3478,Risk_Matrix!$B$1:$D$1,0))</f>
        <v>Medium</v>
      </c>
      <c r="H3478" s="1">
        <v>46122</v>
      </c>
      <c r="I3478" t="str">
        <v>Closed</v>
      </c>
      <c r="J3478" t="str">
        <v>Resolved; no further action required</v>
      </c>
      <c r="K3478" t="str">
        <v>Site Feasibility Lead</v>
      </c>
      <c r="L3478">
        <f>IF(G3478="High",3,IF(G3478="Medium",2,1))</f>
        <v>2</v>
      </c>
    </row>
    <row r="3479">
      <c r="A3479" t="str">
        <v>R-03478</v>
      </c>
      <c r="B3479" t="str">
        <v>S-0580</v>
      </c>
      <c r="C3479" t="str">
        <v>Competitive</v>
      </c>
      <c r="D3479" t="str">
        <v>One or more competing trials recruiting the same indication nearby</v>
      </c>
      <c r="E3479" t="str">
        <v>High</v>
      </c>
      <c r="F3479" t="str">
        <v>Medium</v>
      </c>
      <c r="G3479" t="str">
        <f>INDEX(Risk_Matrix!$B$2:$D$4,MATCH(E3479,Risk_Matrix!$A$2:$A$4,0),MATCH(F3479,Risk_Matrix!$B$1:$D$1,0))</f>
        <v>High</v>
      </c>
      <c r="H3479" s="1">
        <v>46212</v>
      </c>
      <c r="I3479" t="str">
        <v>Open</v>
      </c>
      <c r="J3479" t="str">
        <v>Mitigation plan to be defined during site initiation visit</v>
      </c>
      <c r="K3479" t="str">
        <v>Clinical Ops Manager</v>
      </c>
      <c r="L3479">
        <f>IF(G3479="High",3,IF(G3479="Medium",2,1))</f>
        <v>3</v>
      </c>
    </row>
    <row r="3480">
      <c r="A3480" t="str">
        <v>R-03479</v>
      </c>
      <c r="B3480" t="str">
        <v>S-0580</v>
      </c>
      <c r="C3480" t="str">
        <v>Regulatory</v>
      </c>
      <c r="D3480" t="str">
        <v>Recent local regulatory policy change may affect approval timeline</v>
      </c>
      <c r="E3480" t="str">
        <v>Medium</v>
      </c>
      <c r="F3480" t="str">
        <v>High</v>
      </c>
      <c r="G3480" t="str">
        <f>INDEX(Risk_Matrix!$B$2:$D$4,MATCH(E3480,Risk_Matrix!$A$2:$A$4,0),MATCH(F3480,Risk_Matrix!$B$1:$D$1,0))</f>
        <v>High</v>
      </c>
      <c r="H3480" s="1">
        <v>46233</v>
      </c>
      <c r="I3480" t="str">
        <v>Open</v>
      </c>
      <c r="J3480" t="str">
        <v>Action plan pending sponsor/site review</v>
      </c>
      <c r="K3480" t="str">
        <v>Regulatory Affairs Lead</v>
      </c>
      <c r="L3480">
        <f>IF(G3480="High",3,IF(G3480="Medium",2,1))</f>
        <v>3</v>
      </c>
    </row>
    <row r="3481">
      <c r="A3481" t="str">
        <v>R-03480</v>
      </c>
      <c r="B3481" t="str">
        <v>S-0580</v>
      </c>
      <c r="C3481" t="str">
        <v>Data Integrity</v>
      </c>
      <c r="D3481" t="str">
        <v>Site is new to the sponsor's EDC platform, limited track record</v>
      </c>
      <c r="E3481" t="str">
        <v>Low</v>
      </c>
      <c r="F3481" t="str">
        <v>Medium</v>
      </c>
      <c r="G3481" t="str">
        <f>INDEX(Risk_Matrix!$B$2:$D$4,MATCH(E3481,Risk_Matrix!$A$2:$A$4,0),MATCH(F3481,Risk_Matrix!$B$1:$D$1,0))</f>
        <v>Low</v>
      </c>
      <c r="H3481" s="1">
        <v>46131</v>
      </c>
      <c r="I3481" t="str">
        <v>Mitigated</v>
      </c>
      <c r="J3481" t="str">
        <v>Corrective action implemented; monitored at next visit</v>
      </c>
      <c r="K3481" t="str">
        <v>Data Management Lead</v>
      </c>
      <c r="L3481">
        <f>IF(G3481="High",3,IF(G3481="Medium",2,1))</f>
        <v>1</v>
      </c>
    </row>
    <row r="3482">
      <c r="A3482" t="str">
        <v>R-03481</v>
      </c>
      <c r="B3482" t="str">
        <v>S-0581</v>
      </c>
      <c r="C3482" t="str">
        <v>Operational</v>
      </c>
      <c r="D3482" t="str">
        <v>Nursing staff ratio below recommended threshold for trial volume</v>
      </c>
      <c r="E3482" t="str">
        <v>Medium</v>
      </c>
      <c r="F3482" t="str">
        <v>High</v>
      </c>
      <c r="G3482" t="str">
        <f>INDEX(Risk_Matrix!$B$2:$D$4,MATCH(E3482,Risk_Matrix!$A$2:$A$4,0),MATCH(F3482,Risk_Matrix!$B$1:$D$1,0))</f>
        <v>High</v>
      </c>
      <c r="H3482" s="1">
        <v>46235</v>
      </c>
      <c r="I3482" t="str">
        <v>Open</v>
      </c>
      <c r="J3482" t="str">
        <v>Action plan pending sponsor/site review</v>
      </c>
      <c r="K3482" t="str">
        <v>Site Feasibility Lead</v>
      </c>
      <c r="L3482">
        <f>IF(G3482="High",3,IF(G3482="Medium",2,1))</f>
        <v>3</v>
      </c>
    </row>
    <row r="3483">
      <c r="A3483" t="str">
        <v>R-03482</v>
      </c>
      <c r="B3483" t="str">
        <v>S-0581</v>
      </c>
      <c r="C3483" t="str">
        <v>Compliance</v>
      </c>
      <c r="D3483" t="str">
        <v>GCP refresher training overdue for part of site staff</v>
      </c>
      <c r="E3483" t="str">
        <v>High</v>
      </c>
      <c r="F3483" t="str">
        <v>Medium</v>
      </c>
      <c r="G3483" t="str">
        <f>INDEX(Risk_Matrix!$B$2:$D$4,MATCH(E3483,Risk_Matrix!$A$2:$A$4,0),MATCH(F3483,Risk_Matrix!$B$1:$D$1,0))</f>
        <v>High</v>
      </c>
      <c r="H3483" s="1">
        <v>46188</v>
      </c>
      <c r="I3483" t="str">
        <v>Open</v>
      </c>
      <c r="J3483" t="str">
        <v>Action plan pending sponsor/site review</v>
      </c>
      <c r="K3483" t="str">
        <v>Regulatory Affairs Lead</v>
      </c>
      <c r="L3483">
        <f>IF(G3483="High",3,IF(G3483="Medium",2,1))</f>
        <v>3</v>
      </c>
    </row>
    <row r="3484">
      <c r="A3484" t="str">
        <v>R-03483</v>
      </c>
      <c r="B3484" t="str">
        <v>S-0581</v>
      </c>
      <c r="C3484" t="str">
        <v>Enrollment</v>
      </c>
      <c r="D3484" t="str">
        <v>Screen failure rate above regional average in past studies</v>
      </c>
      <c r="E3484" t="str">
        <v>Medium</v>
      </c>
      <c r="F3484" t="str">
        <v>Medium</v>
      </c>
      <c r="G3484" t="str">
        <f>INDEX(Risk_Matrix!$B$2:$D$4,MATCH(E3484,Risk_Matrix!$A$2:$A$4,0),MATCH(F3484,Risk_Matrix!$B$1:$D$1,0))</f>
        <v>Medium</v>
      </c>
      <c r="H3484" s="1">
        <v>46158</v>
      </c>
      <c r="I3484" t="str">
        <v>Open</v>
      </c>
      <c r="J3484" t="str">
        <v>Action plan pending sponsor/site review</v>
      </c>
      <c r="K3484" t="str">
        <v>Study Start-Up Specialist</v>
      </c>
      <c r="L3484">
        <f>IF(G3484="High",3,IF(G3484="Medium",2,1))</f>
        <v>2</v>
      </c>
    </row>
    <row r="3485">
      <c r="A3485" t="str">
        <v>R-03484</v>
      </c>
      <c r="B3485" t="str">
        <v>S-0581</v>
      </c>
      <c r="C3485" t="str">
        <v>Competitive</v>
      </c>
      <c r="D3485" t="str">
        <v>One or more competing trials recruiting the same indication nearby</v>
      </c>
      <c r="E3485" t="str">
        <v>Low</v>
      </c>
      <c r="F3485" t="str">
        <v>Low</v>
      </c>
      <c r="G3485" t="str">
        <f>INDEX(Risk_Matrix!$B$2:$D$4,MATCH(E3485,Risk_Matrix!$A$2:$A$4,0),MATCH(F3485,Risk_Matrix!$B$1:$D$1,0))</f>
        <v>Low</v>
      </c>
      <c r="H3485" s="1">
        <v>46189</v>
      </c>
      <c r="I3485" t="str">
        <v>Mitigated</v>
      </c>
      <c r="J3485" t="str">
        <v>Corrective action implemented; monitored at next visit</v>
      </c>
      <c r="K3485" t="str">
        <v>Clinical Ops Manager</v>
      </c>
      <c r="L3485">
        <f>IF(G3485="High",3,IF(G3485="Medium",2,1))</f>
        <v>1</v>
      </c>
    </row>
    <row r="3486">
      <c r="A3486" t="str">
        <v>R-03485</v>
      </c>
      <c r="B3486" t="str">
        <v>S-0581</v>
      </c>
      <c r="C3486" t="str">
        <v>Regulatory</v>
      </c>
      <c r="D3486" t="str">
        <v>Recent local regulatory policy change may affect approval timeline</v>
      </c>
      <c r="E3486" t="str">
        <v>Medium</v>
      </c>
      <c r="F3486" t="str">
        <v>Medium</v>
      </c>
      <c r="G3486" t="str">
        <f>INDEX(Risk_Matrix!$B$2:$D$4,MATCH(E3486,Risk_Matrix!$A$2:$A$4,0),MATCH(F3486,Risk_Matrix!$B$1:$D$1,0))</f>
        <v>Medium</v>
      </c>
      <c r="H3486" s="1">
        <v>46206</v>
      </c>
      <c r="I3486" t="str">
        <v>Monitoring</v>
      </c>
      <c r="J3486" t="str">
        <v>Tracking indicator reviewed at each monitoring visit</v>
      </c>
      <c r="K3486" t="str">
        <v>Regulatory Affairs Lead</v>
      </c>
      <c r="L3486">
        <f>IF(G3486="High",3,IF(G3486="Medium",2,1))</f>
        <v>2</v>
      </c>
    </row>
    <row r="3487">
      <c r="A3487" t="str">
        <v>R-03486</v>
      </c>
      <c r="B3487" t="str">
        <v>S-0581</v>
      </c>
      <c r="C3487" t="str">
        <v>Data Integrity</v>
      </c>
      <c r="D3487" t="str">
        <v>Site is new to the sponsor's EDC platform, limited track record</v>
      </c>
      <c r="E3487" t="str">
        <v>High</v>
      </c>
      <c r="F3487" t="str">
        <v>Medium</v>
      </c>
      <c r="G3487" t="str">
        <f>INDEX(Risk_Matrix!$B$2:$D$4,MATCH(E3487,Risk_Matrix!$A$2:$A$4,0),MATCH(F3487,Risk_Matrix!$B$1:$D$1,0))</f>
        <v>High</v>
      </c>
      <c r="H3487" s="1">
        <v>46171</v>
      </c>
      <c r="I3487" t="str">
        <v>Open</v>
      </c>
      <c r="J3487" t="str">
        <v>Action plan pending sponsor/site review</v>
      </c>
      <c r="K3487" t="str">
        <v>Data Management Lead</v>
      </c>
      <c r="L3487">
        <f>IF(G3487="High",3,IF(G3487="Medium",2,1))</f>
        <v>3</v>
      </c>
    </row>
    <row r="3488">
      <c r="A3488" t="str">
        <v>R-03487</v>
      </c>
      <c r="B3488" t="str">
        <v>S-0582</v>
      </c>
      <c r="C3488" t="str">
        <v>Operational</v>
      </c>
      <c r="D3488" t="str">
        <v>Backup power/generator certification not yet confirmed</v>
      </c>
      <c r="E3488" t="str">
        <v>Medium</v>
      </c>
      <c r="F3488" t="str">
        <v>Medium</v>
      </c>
      <c r="G3488" t="str">
        <f>INDEX(Risk_Matrix!$B$2:$D$4,MATCH(E3488,Risk_Matrix!$A$2:$A$4,0),MATCH(F3488,Risk_Matrix!$B$1:$D$1,0))</f>
        <v>Medium</v>
      </c>
      <c r="H3488" s="1">
        <v>46064</v>
      </c>
      <c r="I3488" t="str">
        <v>Monitoring</v>
      </c>
      <c r="J3488" t="str">
        <v>Under active monitoring; escalate if trend worsens</v>
      </c>
      <c r="K3488" t="str">
        <v>Clinical Ops Manager</v>
      </c>
      <c r="L3488">
        <f>IF(G3488="High",3,IF(G3488="Medium",2,1))</f>
        <v>2</v>
      </c>
    </row>
    <row r="3489">
      <c r="A3489" t="str">
        <v>R-03488</v>
      </c>
      <c r="B3489" t="str">
        <v>S-0582</v>
      </c>
      <c r="C3489" t="str">
        <v>Compliance</v>
      </c>
      <c r="D3489" t="str">
        <v>Informed consent documentation gap flagged in last internal audit</v>
      </c>
      <c r="E3489" t="str">
        <v>Medium</v>
      </c>
      <c r="F3489" t="str">
        <v>High</v>
      </c>
      <c r="G3489" t="str">
        <f>INDEX(Risk_Matrix!$B$2:$D$4,MATCH(E3489,Risk_Matrix!$A$2:$A$4,0),MATCH(F3489,Risk_Matrix!$B$1:$D$1,0))</f>
        <v>High</v>
      </c>
      <c r="H3489" s="1">
        <v>46098</v>
      </c>
      <c r="I3489" t="str">
        <v>Monitoring</v>
      </c>
      <c r="J3489" t="str">
        <v>Under active monitoring; escalate if trend worsens</v>
      </c>
      <c r="K3489" t="str">
        <v>Regulatory Affairs Lead</v>
      </c>
      <c r="L3489">
        <f>IF(G3489="High",3,IF(G3489="Medium",2,1))</f>
        <v>3</v>
      </c>
    </row>
    <row r="3490">
      <c r="A3490" t="str">
        <v>R-03489</v>
      </c>
      <c r="B3490" t="str">
        <v>S-0582</v>
      </c>
      <c r="C3490" t="str">
        <v>Enrollment</v>
      </c>
      <c r="D3490" t="str">
        <v>Screen failure rate above regional average in past studies</v>
      </c>
      <c r="E3490" t="str">
        <v>Low</v>
      </c>
      <c r="F3490" t="str">
        <v>Low</v>
      </c>
      <c r="G3490" t="str">
        <f>INDEX(Risk_Matrix!$B$2:$D$4,MATCH(E3490,Risk_Matrix!$A$2:$A$4,0),MATCH(F3490,Risk_Matrix!$B$1:$D$1,0))</f>
        <v>Low</v>
      </c>
      <c r="H3490" s="1">
        <v>46066</v>
      </c>
      <c r="I3490" t="str">
        <v>Mitigated</v>
      </c>
      <c r="J3490" t="str">
        <v>Corrective action implemented; monitored at next visit</v>
      </c>
      <c r="K3490" t="str">
        <v>Site Feasibility Lead</v>
      </c>
      <c r="L3490">
        <f>IF(G3490="High",3,IF(G3490="Medium",2,1))</f>
        <v>1</v>
      </c>
    </row>
    <row r="3491">
      <c r="A3491" t="str">
        <v>R-03490</v>
      </c>
      <c r="B3491" t="str">
        <v>S-0582</v>
      </c>
      <c r="C3491" t="str">
        <v>Competitive</v>
      </c>
      <c r="D3491" t="str">
        <v>One or more competing trials recruiting the same indication nearby</v>
      </c>
      <c r="E3491" t="str">
        <v>Low</v>
      </c>
      <c r="F3491" t="str">
        <v>Low</v>
      </c>
      <c r="G3491" t="str">
        <f>INDEX(Risk_Matrix!$B$2:$D$4,MATCH(E3491,Risk_Matrix!$A$2:$A$4,0),MATCH(F3491,Risk_Matrix!$B$1:$D$1,0))</f>
        <v>Low</v>
      </c>
      <c r="H3491" s="1">
        <v>46228</v>
      </c>
      <c r="I3491" t="str">
        <v>Open</v>
      </c>
      <c r="J3491" t="str">
        <v>Mitigation plan to be defined during site initiation visit</v>
      </c>
      <c r="K3491" t="str">
        <v>Regulatory Affairs Lead</v>
      </c>
      <c r="L3491">
        <f>IF(G3491="High",3,IF(G3491="Medium",2,1))</f>
        <v>1</v>
      </c>
    </row>
    <row r="3492">
      <c r="A3492" t="str">
        <v>R-03491</v>
      </c>
      <c r="B3492" t="str">
        <v>S-0582</v>
      </c>
      <c r="C3492" t="str">
        <v>Regulatory</v>
      </c>
      <c r="D3492" t="str">
        <v>Recent local regulatory policy change may affect approval timeline</v>
      </c>
      <c r="E3492" t="str">
        <v>Low</v>
      </c>
      <c r="F3492" t="str">
        <v>Low</v>
      </c>
      <c r="G3492" t="str">
        <f>INDEX(Risk_Matrix!$B$2:$D$4,MATCH(E3492,Risk_Matrix!$A$2:$A$4,0),MATCH(F3492,Risk_Matrix!$B$1:$D$1,0))</f>
        <v>Low</v>
      </c>
      <c r="H3492" s="1">
        <v>46204</v>
      </c>
      <c r="I3492" t="str">
        <v>Mitigated</v>
      </c>
      <c r="J3492" t="str">
        <v>Corrective action implemented; monitored at next visit</v>
      </c>
      <c r="K3492" t="str">
        <v>Regulatory Affairs Lead</v>
      </c>
      <c r="L3492">
        <f>IF(G3492="High",3,IF(G3492="Medium",2,1))</f>
        <v>1</v>
      </c>
    </row>
    <row r="3493">
      <c r="A3493" t="str">
        <v>R-03492</v>
      </c>
      <c r="B3493" t="str">
        <v>S-0582</v>
      </c>
      <c r="C3493" t="str">
        <v>Data Integrity</v>
      </c>
      <c r="D3493" t="str">
        <v>Site is new to the sponsor's EDC platform, limited track record</v>
      </c>
      <c r="E3493" t="str">
        <v>Medium</v>
      </c>
      <c r="F3493" t="str">
        <v>High</v>
      </c>
      <c r="G3493" t="str">
        <f>INDEX(Risk_Matrix!$B$2:$D$4,MATCH(E3493,Risk_Matrix!$A$2:$A$4,0),MATCH(F3493,Risk_Matrix!$B$1:$D$1,0))</f>
        <v>High</v>
      </c>
      <c r="H3493" s="1">
        <v>46111</v>
      </c>
      <c r="I3493" t="str">
        <v>Monitoring</v>
      </c>
      <c r="J3493" t="str">
        <v>Tracking indicator reviewed at each monitoring visit</v>
      </c>
      <c r="K3493" t="str">
        <v>Data Management Lead</v>
      </c>
      <c r="L3493">
        <f>IF(G3493="High",3,IF(G3493="Medium",2,1))</f>
        <v>3</v>
      </c>
    </row>
    <row r="3494">
      <c r="A3494" t="str">
        <v>R-03493</v>
      </c>
      <c r="B3494" t="str">
        <v>S-0583</v>
      </c>
      <c r="C3494" t="str">
        <v>Operational</v>
      </c>
      <c r="D3494" t="str">
        <v>Nursing staff ratio below recommended threshold for trial volume</v>
      </c>
      <c r="E3494" t="str">
        <v>Low</v>
      </c>
      <c r="F3494" t="str">
        <v>High</v>
      </c>
      <c r="G3494" t="str">
        <f>INDEX(Risk_Matrix!$B$2:$D$4,MATCH(E3494,Risk_Matrix!$A$2:$A$4,0),MATCH(F3494,Risk_Matrix!$B$1:$D$1,0))</f>
        <v>Medium</v>
      </c>
      <c r="H3494" s="1">
        <v>46175</v>
      </c>
      <c r="I3494" t="str">
        <v>Closed</v>
      </c>
      <c r="J3494" t="str">
        <v>Resolved; no further action required</v>
      </c>
      <c r="K3494" t="str">
        <v>Site Feasibility Lead</v>
      </c>
      <c r="L3494">
        <f>IF(G3494="High",3,IF(G3494="Medium",2,1))</f>
        <v>2</v>
      </c>
    </row>
    <row r="3495">
      <c r="A3495" t="str">
        <v>R-03494</v>
      </c>
      <c r="B3495" t="str">
        <v>S-0583</v>
      </c>
      <c r="C3495" t="str">
        <v>Compliance</v>
      </c>
      <c r="D3495" t="str">
        <v>Prior regulatory inspection finding not yet fully closed out</v>
      </c>
      <c r="E3495" t="str">
        <v>Medium</v>
      </c>
      <c r="F3495" t="str">
        <v>High</v>
      </c>
      <c r="G3495" t="str">
        <f>INDEX(Risk_Matrix!$B$2:$D$4,MATCH(E3495,Risk_Matrix!$A$2:$A$4,0),MATCH(F3495,Risk_Matrix!$B$1:$D$1,0))</f>
        <v>High</v>
      </c>
      <c r="H3495" s="1">
        <v>46140</v>
      </c>
      <c r="I3495" t="str">
        <v>Monitoring</v>
      </c>
      <c r="J3495" t="str">
        <v>Under active monitoring; escalate if trend worsens</v>
      </c>
      <c r="K3495" t="str">
        <v>Data Management Lead</v>
      </c>
      <c r="L3495">
        <f>IF(G3495="High",3,IF(G3495="Medium",2,1))</f>
        <v>3</v>
      </c>
    </row>
    <row r="3496">
      <c r="A3496" t="str">
        <v>R-03495</v>
      </c>
      <c r="B3496" t="str">
        <v>S-0583</v>
      </c>
      <c r="C3496" t="str">
        <v>Enrollment</v>
      </c>
      <c r="D3496" t="str">
        <v>Referral pipeline narrower than target eligible population</v>
      </c>
      <c r="E3496" t="str">
        <v>Low</v>
      </c>
      <c r="F3496" t="str">
        <v>Low</v>
      </c>
      <c r="G3496" t="str">
        <f>INDEX(Risk_Matrix!$B$2:$D$4,MATCH(E3496,Risk_Matrix!$A$2:$A$4,0),MATCH(F3496,Risk_Matrix!$B$1:$D$1,0))</f>
        <v>Low</v>
      </c>
      <c r="H3496" s="1">
        <v>46205</v>
      </c>
      <c r="I3496" t="str">
        <v>Open</v>
      </c>
      <c r="J3496" t="str">
        <v>Mitigation plan to be defined during site initiation visit</v>
      </c>
      <c r="K3496" t="str">
        <v>Site Feasibility Lead</v>
      </c>
      <c r="L3496">
        <f>IF(G3496="High",3,IF(G3496="Medium",2,1))</f>
        <v>1</v>
      </c>
    </row>
    <row r="3497">
      <c r="A3497" t="str">
        <v>R-03496</v>
      </c>
      <c r="B3497" t="str">
        <v>S-0583</v>
      </c>
      <c r="C3497" t="str">
        <v>Competitive</v>
      </c>
      <c r="D3497" t="str">
        <v>One or more competing trials recruiting the same indication nearby</v>
      </c>
      <c r="E3497" t="str">
        <v>High</v>
      </c>
      <c r="F3497" t="str">
        <v>High</v>
      </c>
      <c r="G3497" t="str">
        <f>INDEX(Risk_Matrix!$B$2:$D$4,MATCH(E3497,Risk_Matrix!$A$2:$A$4,0),MATCH(F3497,Risk_Matrix!$B$1:$D$1,0))</f>
        <v>High</v>
      </c>
      <c r="H3497" s="1">
        <v>46150</v>
      </c>
      <c r="I3497" t="str">
        <v>Monitoring</v>
      </c>
      <c r="J3497" t="str">
        <v>Tracking indicator reviewed at each monitoring visit</v>
      </c>
      <c r="K3497" t="str">
        <v>Regulatory Affairs Lead</v>
      </c>
      <c r="L3497">
        <f>IF(G3497="High",3,IF(G3497="Medium",2,1))</f>
        <v>3</v>
      </c>
    </row>
    <row r="3498">
      <c r="A3498" t="str">
        <v>R-03497</v>
      </c>
      <c r="B3498" t="str">
        <v>S-0583</v>
      </c>
      <c r="C3498" t="str">
        <v>Regulatory</v>
      </c>
      <c r="D3498" t="str">
        <v>Import/customs license renewal pending for investigational product</v>
      </c>
      <c r="E3498" t="str">
        <v>High</v>
      </c>
      <c r="F3498" t="str">
        <v>High</v>
      </c>
      <c r="G3498" t="str">
        <f>INDEX(Risk_Matrix!$B$2:$D$4,MATCH(E3498,Risk_Matrix!$A$2:$A$4,0),MATCH(F3498,Risk_Matrix!$B$1:$D$1,0))</f>
        <v>High</v>
      </c>
      <c r="H3498" s="1">
        <v>46204</v>
      </c>
      <c r="I3498" t="str">
        <v>Open</v>
      </c>
      <c r="J3498" t="str">
        <v>Action plan pending sponsor/site review</v>
      </c>
      <c r="K3498" t="str">
        <v>Regulatory Affairs Lead</v>
      </c>
      <c r="L3498">
        <f>IF(G3498="High",3,IF(G3498="Medium",2,1))</f>
        <v>3</v>
      </c>
    </row>
    <row r="3499">
      <c r="A3499" t="str">
        <v>R-03498</v>
      </c>
      <c r="B3499" t="str">
        <v>S-0583</v>
      </c>
      <c r="C3499" t="str">
        <v>Data Integrity</v>
      </c>
      <c r="D3499" t="str">
        <v>Source data verification gap flagged in a previous monitoring visit</v>
      </c>
      <c r="E3499" t="str">
        <v>High</v>
      </c>
      <c r="F3499" t="str">
        <v>Low</v>
      </c>
      <c r="G3499" t="str">
        <f>INDEX(Risk_Matrix!$B$2:$D$4,MATCH(E3499,Risk_Matrix!$A$2:$A$4,0),MATCH(F3499,Risk_Matrix!$B$1:$D$1,0))</f>
        <v>Medium</v>
      </c>
      <c r="H3499" s="1">
        <v>46208</v>
      </c>
      <c r="I3499" t="str">
        <v>Monitoring</v>
      </c>
      <c r="J3499" t="str">
        <v>Under active monitoring; escalate if trend worsens</v>
      </c>
      <c r="K3499" t="str">
        <v>Data Management Lead</v>
      </c>
      <c r="L3499">
        <f>IF(G3499="High",3,IF(G3499="Medium",2,1))</f>
        <v>2</v>
      </c>
    </row>
    <row r="3500">
      <c r="A3500" t="str">
        <v>R-03499</v>
      </c>
      <c r="B3500" t="str">
        <v>S-0584</v>
      </c>
      <c r="C3500" t="str">
        <v>Operational</v>
      </c>
      <c r="D3500" t="str">
        <v>Clinical coordinator role currently open, may delay start-up</v>
      </c>
      <c r="E3500" t="str">
        <v>Low</v>
      </c>
      <c r="F3500" t="str">
        <v>High</v>
      </c>
      <c r="G3500" t="str">
        <f>INDEX(Risk_Matrix!$B$2:$D$4,MATCH(E3500,Risk_Matrix!$A$2:$A$4,0),MATCH(F3500,Risk_Matrix!$B$1:$D$1,0))</f>
        <v>Medium</v>
      </c>
      <c r="H3500" s="1">
        <v>46178</v>
      </c>
      <c r="I3500" t="str">
        <v>Mitigated</v>
      </c>
      <c r="J3500" t="str">
        <v>Mitigation actions completed; residual risk accepted</v>
      </c>
      <c r="K3500" t="str">
        <v>Clinical Ops Manager</v>
      </c>
      <c r="L3500">
        <f>IF(G3500="High",3,IF(G3500="Medium",2,1))</f>
        <v>2</v>
      </c>
    </row>
    <row r="3501">
      <c r="A3501" t="str">
        <v>R-03500</v>
      </c>
      <c r="B3501" t="str">
        <v>S-0584</v>
      </c>
      <c r="C3501" t="str">
        <v>Compliance</v>
      </c>
      <c r="D3501" t="str">
        <v>GCP refresher training overdue for part of site staff</v>
      </c>
      <c r="E3501" t="str">
        <v>Medium</v>
      </c>
      <c r="F3501" t="str">
        <v>Low</v>
      </c>
      <c r="G3501" t="str">
        <f>INDEX(Risk_Matrix!$B$2:$D$4,MATCH(E3501,Risk_Matrix!$A$2:$A$4,0),MATCH(F3501,Risk_Matrix!$B$1:$D$1,0))</f>
        <v>Low</v>
      </c>
      <c r="H3501" s="1">
        <v>46151</v>
      </c>
      <c r="I3501" t="str">
        <v>Open</v>
      </c>
      <c r="J3501" t="str">
        <v>Action plan pending sponsor/site review</v>
      </c>
      <c r="K3501" t="str">
        <v>Regulatory Affairs Lead</v>
      </c>
      <c r="L3501">
        <f>IF(G3501="High",3,IF(G3501="Medium",2,1))</f>
        <v>1</v>
      </c>
    </row>
    <row r="3502">
      <c r="A3502" t="str">
        <v>R-03501</v>
      </c>
      <c r="B3502" t="str">
        <v>S-0584</v>
      </c>
      <c r="C3502" t="str">
        <v>Enrollment</v>
      </c>
      <c r="D3502" t="str">
        <v>Historical seasonal enrollment slowdown observed at this site</v>
      </c>
      <c r="E3502" t="str">
        <v>Low</v>
      </c>
      <c r="F3502" t="str">
        <v>Low</v>
      </c>
      <c r="G3502" t="str">
        <f>INDEX(Risk_Matrix!$B$2:$D$4,MATCH(E3502,Risk_Matrix!$A$2:$A$4,0),MATCH(F3502,Risk_Matrix!$B$1:$D$1,0))</f>
        <v>Low</v>
      </c>
      <c r="H3502" s="1">
        <v>46199</v>
      </c>
      <c r="I3502" t="str">
        <v>Monitoring</v>
      </c>
      <c r="J3502" t="str">
        <v>Under active monitoring; escalate if trend worsens</v>
      </c>
      <c r="K3502" t="str">
        <v>Site Feasibility Lead</v>
      </c>
      <c r="L3502">
        <f>IF(G3502="High",3,IF(G3502="Medium",2,1))</f>
        <v>1</v>
      </c>
    </row>
    <row r="3503">
      <c r="A3503" t="str">
        <v>R-03502</v>
      </c>
      <c r="B3503" t="str">
        <v>S-0584</v>
      </c>
      <c r="C3503" t="str">
        <v>Competitive</v>
      </c>
      <c r="D3503" t="str">
        <v>Overlapping investigator commitments across concurrent trials</v>
      </c>
      <c r="E3503" t="str">
        <v>Medium</v>
      </c>
      <c r="F3503" t="str">
        <v>Medium</v>
      </c>
      <c r="G3503" t="str">
        <f>INDEX(Risk_Matrix!$B$2:$D$4,MATCH(E3503,Risk_Matrix!$A$2:$A$4,0),MATCH(F3503,Risk_Matrix!$B$1:$D$1,0))</f>
        <v>Medium</v>
      </c>
      <c r="H3503" s="1">
        <v>46211</v>
      </c>
      <c r="I3503" t="str">
        <v>Mitigated</v>
      </c>
      <c r="J3503" t="str">
        <v>Corrective action implemented; monitored at next visit</v>
      </c>
      <c r="K3503" t="str">
        <v>Regulatory Affairs Lead</v>
      </c>
      <c r="L3503">
        <f>IF(G3503="High",3,IF(G3503="Medium",2,1))</f>
        <v>2</v>
      </c>
    </row>
    <row r="3504">
      <c r="A3504" t="str">
        <v>R-03503</v>
      </c>
      <c r="B3504" t="str">
        <v>S-0584</v>
      </c>
      <c r="C3504" t="str">
        <v>Regulatory</v>
      </c>
      <c r="D3504" t="str">
        <v>Local ethics committee review queue longer than regional average</v>
      </c>
      <c r="E3504" t="str">
        <v>Medium</v>
      </c>
      <c r="F3504" t="str">
        <v>High</v>
      </c>
      <c r="G3504" t="str">
        <f>INDEX(Risk_Matrix!$B$2:$D$4,MATCH(E3504,Risk_Matrix!$A$2:$A$4,0),MATCH(F3504,Risk_Matrix!$B$1:$D$1,0))</f>
        <v>High</v>
      </c>
      <c r="H3504" s="1">
        <v>46163</v>
      </c>
      <c r="I3504" t="str">
        <v>Open</v>
      </c>
      <c r="J3504" t="str">
        <v>Mitigation plan to be defined during site initiation visit</v>
      </c>
      <c r="K3504" t="str">
        <v>Study Start-Up Specialist</v>
      </c>
      <c r="L3504">
        <f>IF(G3504="High",3,IF(G3504="Medium",2,1))</f>
        <v>3</v>
      </c>
    </row>
    <row r="3505">
      <c r="A3505" t="str">
        <v>R-03504</v>
      </c>
      <c r="B3505" t="str">
        <v>S-0584</v>
      </c>
      <c r="C3505" t="str">
        <v>Data Integrity</v>
      </c>
      <c r="D3505" t="str">
        <v>Source data verification gap flagged in a previous monitoring visit</v>
      </c>
      <c r="E3505" t="str">
        <v>Medium</v>
      </c>
      <c r="F3505" t="str">
        <v>Low</v>
      </c>
      <c r="G3505" t="str">
        <f>INDEX(Risk_Matrix!$B$2:$D$4,MATCH(E3505,Risk_Matrix!$A$2:$A$4,0),MATCH(F3505,Risk_Matrix!$B$1:$D$1,0))</f>
        <v>Low</v>
      </c>
      <c r="H3505" s="1">
        <v>46163</v>
      </c>
      <c r="I3505" t="str">
        <v>Open</v>
      </c>
      <c r="J3505" t="str">
        <v>Mitigation plan to be defined during site initiation visit</v>
      </c>
      <c r="K3505" t="str">
        <v>Data Management Lead</v>
      </c>
      <c r="L3505">
        <f>IF(G3505="High",3,IF(G3505="Medium",2,1))</f>
        <v>1</v>
      </c>
    </row>
    <row r="3506">
      <c r="A3506" t="str">
        <v>R-03505</v>
      </c>
      <c r="B3506" t="str">
        <v>S-0585</v>
      </c>
      <c r="C3506" t="str">
        <v>Operational</v>
      </c>
      <c r="D3506" t="str">
        <v>Key equipment calibration/certification renewal pending</v>
      </c>
      <c r="E3506" t="str">
        <v>Medium</v>
      </c>
      <c r="F3506" t="str">
        <v>High</v>
      </c>
      <c r="G3506" t="str">
        <f>INDEX(Risk_Matrix!$B$2:$D$4,MATCH(E3506,Risk_Matrix!$A$2:$A$4,0),MATCH(F3506,Risk_Matrix!$B$1:$D$1,0))</f>
        <v>High</v>
      </c>
      <c r="H3506" s="1">
        <v>46231</v>
      </c>
      <c r="I3506" t="str">
        <v>Open</v>
      </c>
      <c r="J3506" t="str">
        <v>Action plan pending sponsor/site review</v>
      </c>
      <c r="K3506" t="str">
        <v>Clinical Ops Manager</v>
      </c>
      <c r="L3506">
        <f>IF(G3506="High",3,IF(G3506="Medium",2,1))</f>
        <v>3</v>
      </c>
    </row>
    <row r="3507">
      <c r="A3507" t="str">
        <v>R-03506</v>
      </c>
      <c r="B3507" t="str">
        <v>S-0585</v>
      </c>
      <c r="C3507" t="str">
        <v>Compliance</v>
      </c>
      <c r="D3507" t="str">
        <v>Prior regulatory inspection finding not yet fully closed out</v>
      </c>
      <c r="E3507" t="str">
        <v>Low</v>
      </c>
      <c r="F3507" t="str">
        <v>High</v>
      </c>
      <c r="G3507" t="str">
        <f>INDEX(Risk_Matrix!$B$2:$D$4,MATCH(E3507,Risk_Matrix!$A$2:$A$4,0),MATCH(F3507,Risk_Matrix!$B$1:$D$1,0))</f>
        <v>Medium</v>
      </c>
      <c r="H3507" s="1">
        <v>46181</v>
      </c>
      <c r="I3507" t="str">
        <v>Open</v>
      </c>
      <c r="J3507" t="str">
        <v>Action plan pending sponsor/site review</v>
      </c>
      <c r="K3507" t="str">
        <v>Data Management Lead</v>
      </c>
      <c r="L3507">
        <f>IF(G3507="High",3,IF(G3507="Medium",2,1))</f>
        <v>2</v>
      </c>
    </row>
    <row r="3508">
      <c r="A3508" t="str">
        <v>R-03507</v>
      </c>
      <c r="B3508" t="str">
        <v>S-0585</v>
      </c>
      <c r="C3508" t="str">
        <v>Enrollment</v>
      </c>
      <c r="D3508" t="str">
        <v>Referral pipeline narrower than target eligible population</v>
      </c>
      <c r="E3508" t="str">
        <v>Medium</v>
      </c>
      <c r="F3508" t="str">
        <v>Medium</v>
      </c>
      <c r="G3508" t="str">
        <f>INDEX(Risk_Matrix!$B$2:$D$4,MATCH(E3508,Risk_Matrix!$A$2:$A$4,0),MATCH(F3508,Risk_Matrix!$B$1:$D$1,0))</f>
        <v>Medium</v>
      </c>
      <c r="H3508" s="1">
        <v>46220</v>
      </c>
      <c r="I3508" t="str">
        <v>Open</v>
      </c>
      <c r="J3508" t="str">
        <v>Action plan pending sponsor/site review</v>
      </c>
      <c r="K3508" t="str">
        <v>Study Start-Up Specialist</v>
      </c>
      <c r="L3508">
        <f>IF(G3508="High",3,IF(G3508="Medium",2,1))</f>
        <v>2</v>
      </c>
    </row>
    <row r="3509">
      <c r="A3509" t="str">
        <v>R-03508</v>
      </c>
      <c r="B3509" t="str">
        <v>S-0585</v>
      </c>
      <c r="C3509" t="str">
        <v>Competitive</v>
      </c>
      <c r="D3509" t="str">
        <v>Overlapping investigator commitments across concurrent trials</v>
      </c>
      <c r="E3509" t="str">
        <v>Medium</v>
      </c>
      <c r="F3509" t="str">
        <v>Low</v>
      </c>
      <c r="G3509" t="str">
        <f>INDEX(Risk_Matrix!$B$2:$D$4,MATCH(E3509,Risk_Matrix!$A$2:$A$4,0),MATCH(F3509,Risk_Matrix!$B$1:$D$1,0))</f>
        <v>Low</v>
      </c>
      <c r="H3509" s="1">
        <v>46173</v>
      </c>
      <c r="I3509" t="str">
        <v>Monitoring</v>
      </c>
      <c r="J3509" t="str">
        <v>Under active monitoring; escalate if trend worsens</v>
      </c>
      <c r="K3509" t="str">
        <v>Regulatory Affairs Lead</v>
      </c>
      <c r="L3509">
        <f>IF(G3509="High",3,IF(G3509="Medium",2,1))</f>
        <v>1</v>
      </c>
    </row>
    <row r="3510">
      <c r="A3510" t="str">
        <v>R-03509</v>
      </c>
      <c r="B3510" t="str">
        <v>S-0585</v>
      </c>
      <c r="C3510" t="str">
        <v>Regulatory</v>
      </c>
      <c r="D3510" t="str">
        <v>Recent local regulatory policy change may affect approval timeline</v>
      </c>
      <c r="E3510" t="str">
        <v>Low</v>
      </c>
      <c r="F3510" t="str">
        <v>Medium</v>
      </c>
      <c r="G3510" t="str">
        <f>INDEX(Risk_Matrix!$B$2:$D$4,MATCH(E3510,Risk_Matrix!$A$2:$A$4,0),MATCH(F3510,Risk_Matrix!$B$1:$D$1,0))</f>
        <v>Low</v>
      </c>
      <c r="H3510" s="1">
        <v>46224</v>
      </c>
      <c r="I3510" t="str">
        <v>Monitoring</v>
      </c>
      <c r="J3510" t="str">
        <v>Under active monitoring; escalate if trend worsens</v>
      </c>
      <c r="K3510" t="str">
        <v>Regulatory Affairs Lead</v>
      </c>
      <c r="L3510">
        <f>IF(G3510="High",3,IF(G3510="Medium",2,1))</f>
        <v>1</v>
      </c>
    </row>
    <row r="3511">
      <c r="A3511" t="str">
        <v>R-03510</v>
      </c>
      <c r="B3511" t="str">
        <v>S-0585</v>
      </c>
      <c r="C3511" t="str">
        <v>Data Integrity</v>
      </c>
      <c r="D3511" t="str">
        <v>Site is new to the sponsor's EDC platform, limited track record</v>
      </c>
      <c r="E3511" t="str">
        <v>Low</v>
      </c>
      <c r="F3511" t="str">
        <v>Low</v>
      </c>
      <c r="G3511" t="str">
        <f>INDEX(Risk_Matrix!$B$2:$D$4,MATCH(E3511,Risk_Matrix!$A$2:$A$4,0),MATCH(F3511,Risk_Matrix!$B$1:$D$1,0))</f>
        <v>Low</v>
      </c>
      <c r="H3511" s="1">
        <v>46233</v>
      </c>
      <c r="I3511" t="str">
        <v>Mitigated</v>
      </c>
      <c r="J3511" t="str">
        <v>Corrective action implemented; monitored at next visit</v>
      </c>
      <c r="K3511" t="str">
        <v>Site Feasibility Lead</v>
      </c>
      <c r="L3511">
        <f>IF(G3511="High",3,IF(G3511="Medium",2,1))</f>
        <v>1</v>
      </c>
    </row>
    <row r="3512">
      <c r="A3512" t="str">
        <v>R-03511</v>
      </c>
      <c r="B3512" t="str">
        <v>S-0586</v>
      </c>
      <c r="C3512" t="str">
        <v>Operational</v>
      </c>
      <c r="D3512" t="str">
        <v>Clinical coordinator role currently open, may delay start-up</v>
      </c>
      <c r="E3512" t="str">
        <v>High</v>
      </c>
      <c r="F3512" t="str">
        <v>Medium</v>
      </c>
      <c r="G3512" t="str">
        <f>INDEX(Risk_Matrix!$B$2:$D$4,MATCH(E3512,Risk_Matrix!$A$2:$A$4,0),MATCH(F3512,Risk_Matrix!$B$1:$D$1,0))</f>
        <v>High</v>
      </c>
      <c r="H3512" s="1">
        <v>46222</v>
      </c>
      <c r="I3512" t="str">
        <v>Monitoring</v>
      </c>
      <c r="J3512" t="str">
        <v>Under active monitoring; escalate if trend worsens</v>
      </c>
      <c r="K3512" t="str">
        <v>Clinical Ops Manager</v>
      </c>
      <c r="L3512">
        <f>IF(G3512="High",3,IF(G3512="Medium",2,1))</f>
        <v>3</v>
      </c>
    </row>
    <row r="3513">
      <c r="A3513" t="str">
        <v>R-03512</v>
      </c>
      <c r="B3513" t="str">
        <v>S-0586</v>
      </c>
      <c r="C3513" t="str">
        <v>Compliance</v>
      </c>
      <c r="D3513" t="str">
        <v>GCP refresher training overdue for part of site staff</v>
      </c>
      <c r="E3513" t="str">
        <v>Medium</v>
      </c>
      <c r="F3513" t="str">
        <v>Medium</v>
      </c>
      <c r="G3513" t="str">
        <f>INDEX(Risk_Matrix!$B$2:$D$4,MATCH(E3513,Risk_Matrix!$A$2:$A$4,0),MATCH(F3513,Risk_Matrix!$B$1:$D$1,0))</f>
        <v>Medium</v>
      </c>
      <c r="H3513" s="1">
        <v>46062</v>
      </c>
      <c r="I3513" t="str">
        <v>Mitigated</v>
      </c>
      <c r="J3513" t="str">
        <v>Mitigation actions completed; residual risk accepted</v>
      </c>
      <c r="K3513" t="str">
        <v>Regulatory Affairs Lead</v>
      </c>
      <c r="L3513">
        <f>IF(G3513="High",3,IF(G3513="Medium",2,1))</f>
        <v>2</v>
      </c>
    </row>
    <row r="3514">
      <c r="A3514" t="str">
        <v>R-03513</v>
      </c>
      <c r="B3514" t="str">
        <v>S-0586</v>
      </c>
      <c r="C3514" t="str">
        <v>Enrollment</v>
      </c>
      <c r="D3514" t="str">
        <v>Referral pipeline narrower than target eligible population</v>
      </c>
      <c r="E3514" t="str">
        <v>Low</v>
      </c>
      <c r="F3514" t="str">
        <v>Low</v>
      </c>
      <c r="G3514" t="str">
        <f>INDEX(Risk_Matrix!$B$2:$D$4,MATCH(E3514,Risk_Matrix!$A$2:$A$4,0),MATCH(F3514,Risk_Matrix!$B$1:$D$1,0))</f>
        <v>Low</v>
      </c>
      <c r="H3514" s="1">
        <v>46141</v>
      </c>
      <c r="I3514" t="str">
        <v>Monitoring</v>
      </c>
      <c r="J3514" t="str">
        <v>Under active monitoring; escalate if trend worsens</v>
      </c>
      <c r="K3514" t="str">
        <v>Study Start-Up Specialist</v>
      </c>
      <c r="L3514">
        <f>IF(G3514="High",3,IF(G3514="Medium",2,1))</f>
        <v>1</v>
      </c>
    </row>
    <row r="3515">
      <c r="A3515" t="str">
        <v>R-03514</v>
      </c>
      <c r="B3515" t="str">
        <v>S-0586</v>
      </c>
      <c r="C3515" t="str">
        <v>Competitive</v>
      </c>
      <c r="D3515" t="str">
        <v>Shared patient pool with an adjacent high-volume site</v>
      </c>
      <c r="E3515" t="str">
        <v>High</v>
      </c>
      <c r="F3515" t="str">
        <v>Medium</v>
      </c>
      <c r="G3515" t="str">
        <f>INDEX(Risk_Matrix!$B$2:$D$4,MATCH(E3515,Risk_Matrix!$A$2:$A$4,0),MATCH(F3515,Risk_Matrix!$B$1:$D$1,0))</f>
        <v>High</v>
      </c>
      <c r="H3515" s="1">
        <v>46208</v>
      </c>
      <c r="I3515" t="str">
        <v>Open</v>
      </c>
      <c r="J3515" t="str">
        <v>Mitigation plan to be defined during site initiation visit</v>
      </c>
      <c r="K3515" t="str">
        <v>Regulatory Affairs Lead</v>
      </c>
      <c r="L3515">
        <f>IF(G3515="High",3,IF(G3515="Medium",2,1))</f>
        <v>3</v>
      </c>
    </row>
    <row r="3516">
      <c r="A3516" t="str">
        <v>R-03515</v>
      </c>
      <c r="B3516" t="str">
        <v>S-0586</v>
      </c>
      <c r="C3516" t="str">
        <v>Regulatory</v>
      </c>
      <c r="D3516" t="str">
        <v>Import/customs license renewal pending for investigational product</v>
      </c>
      <c r="E3516" t="str">
        <v>High</v>
      </c>
      <c r="F3516" t="str">
        <v>High</v>
      </c>
      <c r="G3516" t="str">
        <f>INDEX(Risk_Matrix!$B$2:$D$4,MATCH(E3516,Risk_Matrix!$A$2:$A$4,0),MATCH(F3516,Risk_Matrix!$B$1:$D$1,0))</f>
        <v>High</v>
      </c>
      <c r="H3516" s="1">
        <v>46181</v>
      </c>
      <c r="I3516" t="str">
        <v>Open</v>
      </c>
      <c r="J3516" t="str">
        <v>Mitigation plan to be defined during site initiation visit</v>
      </c>
      <c r="K3516" t="str">
        <v>Regulatory Affairs Lead</v>
      </c>
      <c r="L3516">
        <f>IF(G3516="High",3,IF(G3516="Medium",2,1))</f>
        <v>3</v>
      </c>
    </row>
    <row r="3517">
      <c r="A3517" t="str">
        <v>R-03516</v>
      </c>
      <c r="B3517" t="str">
        <v>S-0586</v>
      </c>
      <c r="C3517" t="str">
        <v>Data Integrity</v>
      </c>
      <c r="D3517" t="str">
        <v>Source data verification gap flagged in a previous monitoring visit</v>
      </c>
      <c r="E3517" t="str">
        <v>High</v>
      </c>
      <c r="F3517" t="str">
        <v>Low</v>
      </c>
      <c r="G3517" t="str">
        <f>INDEX(Risk_Matrix!$B$2:$D$4,MATCH(E3517,Risk_Matrix!$A$2:$A$4,0),MATCH(F3517,Risk_Matrix!$B$1:$D$1,0))</f>
        <v>Medium</v>
      </c>
      <c r="H3517" s="1">
        <v>46083</v>
      </c>
      <c r="I3517" t="str">
        <v>Monitoring</v>
      </c>
      <c r="J3517" t="str">
        <v>Tracking indicator reviewed at each monitoring visit</v>
      </c>
      <c r="K3517" t="str">
        <v>Data Management Lead</v>
      </c>
      <c r="L3517">
        <f>IF(G3517="High",3,IF(G3517="Medium",2,1))</f>
        <v>2</v>
      </c>
    </row>
    <row r="3518">
      <c r="A3518" t="str">
        <v>R-03517</v>
      </c>
      <c r="B3518" t="str">
        <v>S-0587</v>
      </c>
      <c r="C3518" t="str">
        <v>Operational</v>
      </c>
      <c r="D3518" t="str">
        <v>Key equipment calibration/certification renewal pending</v>
      </c>
      <c r="E3518" t="str">
        <v>Low</v>
      </c>
      <c r="F3518" t="str">
        <v>Low</v>
      </c>
      <c r="G3518" t="str">
        <f>INDEX(Risk_Matrix!$B$2:$D$4,MATCH(E3518,Risk_Matrix!$A$2:$A$4,0),MATCH(F3518,Risk_Matrix!$B$1:$D$1,0))</f>
        <v>Low</v>
      </c>
      <c r="H3518" s="1">
        <v>46223</v>
      </c>
      <c r="I3518" t="str">
        <v>Mitigated</v>
      </c>
      <c r="J3518" t="str">
        <v>Corrective action implemented; monitored at next visit</v>
      </c>
      <c r="K3518" t="str">
        <v>Site Feasibility Lead</v>
      </c>
      <c r="L3518">
        <f>IF(G3518="High",3,IF(G3518="Medium",2,1))</f>
        <v>1</v>
      </c>
    </row>
    <row r="3519">
      <c r="A3519" t="str">
        <v>R-03518</v>
      </c>
      <c r="B3519" t="str">
        <v>S-0587</v>
      </c>
      <c r="C3519" t="str">
        <v>Compliance</v>
      </c>
      <c r="D3519" t="str">
        <v>Minor protocol deviation noted in a prior trial at this site</v>
      </c>
      <c r="E3519" t="str">
        <v>Low</v>
      </c>
      <c r="F3519" t="str">
        <v>Medium</v>
      </c>
      <c r="G3519" t="str">
        <f>INDEX(Risk_Matrix!$B$2:$D$4,MATCH(E3519,Risk_Matrix!$A$2:$A$4,0),MATCH(F3519,Risk_Matrix!$B$1:$D$1,0))</f>
        <v>Low</v>
      </c>
      <c r="H3519" s="1">
        <v>46180</v>
      </c>
      <c r="I3519" t="str">
        <v>Closed</v>
      </c>
      <c r="J3519" t="str">
        <v>Resolved; no further action required</v>
      </c>
      <c r="K3519" t="str">
        <v>Data Management Lead</v>
      </c>
      <c r="L3519">
        <f>IF(G3519="High",3,IF(G3519="Medium",2,1))</f>
        <v>1</v>
      </c>
    </row>
    <row r="3520">
      <c r="A3520" t="str">
        <v>R-03519</v>
      </c>
      <c r="B3520" t="str">
        <v>S-0587</v>
      </c>
      <c r="C3520" t="str">
        <v>Enrollment</v>
      </c>
      <c r="D3520" t="str">
        <v>Patient travel distance may affect long-term retention</v>
      </c>
      <c r="E3520" t="str">
        <v>Medium</v>
      </c>
      <c r="F3520" t="str">
        <v>Low</v>
      </c>
      <c r="G3520" t="str">
        <f>INDEX(Risk_Matrix!$B$2:$D$4,MATCH(E3520,Risk_Matrix!$A$2:$A$4,0),MATCH(F3520,Risk_Matrix!$B$1:$D$1,0))</f>
        <v>Low</v>
      </c>
      <c r="H3520" s="1">
        <v>46146</v>
      </c>
      <c r="I3520" t="str">
        <v>Closed</v>
      </c>
      <c r="J3520" t="str">
        <v>Issue closed out following corrective action</v>
      </c>
      <c r="K3520" t="str">
        <v>Site Feasibility Lead</v>
      </c>
      <c r="L3520">
        <f>IF(G3520="High",3,IF(G3520="Medium",2,1))</f>
        <v>1</v>
      </c>
    </row>
    <row r="3521">
      <c r="A3521" t="str">
        <v>R-03520</v>
      </c>
      <c r="B3521" t="str">
        <v>S-0587</v>
      </c>
      <c r="C3521" t="str">
        <v>Competitive</v>
      </c>
      <c r="D3521" t="str">
        <v>One or more competing trials recruiting the same indication nearby</v>
      </c>
      <c r="E3521" t="str">
        <v>Medium</v>
      </c>
      <c r="F3521" t="str">
        <v>Low</v>
      </c>
      <c r="G3521" t="str">
        <f>INDEX(Risk_Matrix!$B$2:$D$4,MATCH(E3521,Risk_Matrix!$A$2:$A$4,0),MATCH(F3521,Risk_Matrix!$B$1:$D$1,0))</f>
        <v>Low</v>
      </c>
      <c r="H3521" s="1">
        <v>46080</v>
      </c>
      <c r="I3521" t="str">
        <v>Mitigated</v>
      </c>
      <c r="J3521" t="str">
        <v>Mitigation actions completed; residual risk accepted</v>
      </c>
      <c r="K3521" t="str">
        <v>Regulatory Affairs Lead</v>
      </c>
      <c r="L3521">
        <f>IF(G3521="High",3,IF(G3521="Medium",2,1))</f>
        <v>1</v>
      </c>
    </row>
    <row r="3522">
      <c r="A3522" t="str">
        <v>R-03521</v>
      </c>
      <c r="B3522" t="str">
        <v>S-0587</v>
      </c>
      <c r="C3522" t="str">
        <v>Regulatory</v>
      </c>
      <c r="D3522" t="str">
        <v>Local ethics committee review queue longer than regional average</v>
      </c>
      <c r="E3522" t="str">
        <v>Low</v>
      </c>
      <c r="F3522" t="str">
        <v>High</v>
      </c>
      <c r="G3522" t="str">
        <f>INDEX(Risk_Matrix!$B$2:$D$4,MATCH(E3522,Risk_Matrix!$A$2:$A$4,0),MATCH(F3522,Risk_Matrix!$B$1:$D$1,0))</f>
        <v>Medium</v>
      </c>
      <c r="H3522" s="1">
        <v>46188</v>
      </c>
      <c r="I3522" t="str">
        <v>Mitigated</v>
      </c>
      <c r="J3522" t="str">
        <v>Mitigation actions completed; residual risk accepted</v>
      </c>
      <c r="K3522" t="str">
        <v>Regulatory Affairs Lead</v>
      </c>
      <c r="L3522">
        <f>IF(G3522="High",3,IF(G3522="Medium",2,1))</f>
        <v>2</v>
      </c>
    </row>
    <row r="3523">
      <c r="A3523" t="str">
        <v>R-03522</v>
      </c>
      <c r="B3523" t="str">
        <v>S-0587</v>
      </c>
      <c r="C3523" t="str">
        <v>Data Integrity</v>
      </c>
      <c r="D3523" t="str">
        <v>Source data verification gap flagged in a previous monitoring visit</v>
      </c>
      <c r="E3523" t="str">
        <v>Low</v>
      </c>
      <c r="F3523" t="str">
        <v>High</v>
      </c>
      <c r="G3523" t="str">
        <f>INDEX(Risk_Matrix!$B$2:$D$4,MATCH(E3523,Risk_Matrix!$A$2:$A$4,0),MATCH(F3523,Risk_Matrix!$B$1:$D$1,0))</f>
        <v>Medium</v>
      </c>
      <c r="H3523" s="1">
        <v>46121</v>
      </c>
      <c r="I3523" t="str">
        <v>Monitoring</v>
      </c>
      <c r="J3523" t="str">
        <v>Tracking indicator reviewed at each monitoring visit</v>
      </c>
      <c r="K3523" t="str">
        <v>Data Management Lead</v>
      </c>
      <c r="L3523">
        <f>IF(G3523="High",3,IF(G3523="Medium",2,1))</f>
        <v>2</v>
      </c>
    </row>
    <row r="3524">
      <c r="A3524" t="str">
        <v>R-03523</v>
      </c>
      <c r="B3524" t="str">
        <v>S-0588</v>
      </c>
      <c r="C3524" t="str">
        <v>Operational</v>
      </c>
      <c r="D3524" t="str">
        <v>Nursing staff ratio below recommended threshold for trial volume</v>
      </c>
      <c r="E3524" t="str">
        <v>High</v>
      </c>
      <c r="F3524" t="str">
        <v>High</v>
      </c>
      <c r="G3524" t="str">
        <f>INDEX(Risk_Matrix!$B$2:$D$4,MATCH(E3524,Risk_Matrix!$A$2:$A$4,0),MATCH(F3524,Risk_Matrix!$B$1:$D$1,0))</f>
        <v>High</v>
      </c>
      <c r="H3524" s="1">
        <v>46190</v>
      </c>
      <c r="I3524" t="str">
        <v>Open</v>
      </c>
      <c r="J3524" t="str">
        <v>Action plan pending sponsor/site review</v>
      </c>
      <c r="K3524" t="str">
        <v>Clinical Ops Manager</v>
      </c>
      <c r="L3524">
        <f>IF(G3524="High",3,IF(G3524="Medium",2,1))</f>
        <v>3</v>
      </c>
    </row>
    <row r="3525">
      <c r="A3525" t="str">
        <v>R-03524</v>
      </c>
      <c r="B3525" t="str">
        <v>S-0588</v>
      </c>
      <c r="C3525" t="str">
        <v>Compliance</v>
      </c>
      <c r="D3525" t="str">
        <v>Informed consent documentation gap flagged in last internal audit</v>
      </c>
      <c r="E3525" t="str">
        <v>Medium</v>
      </c>
      <c r="F3525" t="str">
        <v>Medium</v>
      </c>
      <c r="G3525" t="str">
        <f>INDEX(Risk_Matrix!$B$2:$D$4,MATCH(E3525,Risk_Matrix!$A$2:$A$4,0),MATCH(F3525,Risk_Matrix!$B$1:$D$1,0))</f>
        <v>Medium</v>
      </c>
      <c r="H3525" s="1">
        <v>46226</v>
      </c>
      <c r="I3525" t="str">
        <v>Open</v>
      </c>
      <c r="J3525" t="str">
        <v>Action plan pending sponsor/site review</v>
      </c>
      <c r="K3525" t="str">
        <v>Regulatory Affairs Lead</v>
      </c>
      <c r="L3525">
        <f>IF(G3525="High",3,IF(G3525="Medium",2,1))</f>
        <v>2</v>
      </c>
    </row>
    <row r="3526">
      <c r="A3526" t="str">
        <v>R-03525</v>
      </c>
      <c r="B3526" t="str">
        <v>S-0588</v>
      </c>
      <c r="C3526" t="str">
        <v>Enrollment</v>
      </c>
      <c r="D3526" t="str">
        <v>Patient travel distance may affect long-term retention</v>
      </c>
      <c r="E3526" t="str">
        <v>Medium</v>
      </c>
      <c r="F3526" t="str">
        <v>Low</v>
      </c>
      <c r="G3526" t="str">
        <f>INDEX(Risk_Matrix!$B$2:$D$4,MATCH(E3526,Risk_Matrix!$A$2:$A$4,0),MATCH(F3526,Risk_Matrix!$B$1:$D$1,0))</f>
        <v>Low</v>
      </c>
      <c r="H3526" s="1">
        <v>46093</v>
      </c>
      <c r="I3526" t="str">
        <v>Mitigated</v>
      </c>
      <c r="J3526" t="str">
        <v>Mitigation actions completed; residual risk accepted</v>
      </c>
      <c r="K3526" t="str">
        <v>Site Feasibility Lead</v>
      </c>
      <c r="L3526">
        <f>IF(G3526="High",3,IF(G3526="Medium",2,1))</f>
        <v>1</v>
      </c>
    </row>
    <row r="3527">
      <c r="A3527" t="str">
        <v>R-03526</v>
      </c>
      <c r="B3527" t="str">
        <v>S-0588</v>
      </c>
      <c r="C3527" t="str">
        <v>Competitive</v>
      </c>
      <c r="D3527" t="str">
        <v>Shared patient pool with an adjacent high-volume site</v>
      </c>
      <c r="E3527" t="str">
        <v>Low</v>
      </c>
      <c r="F3527" t="str">
        <v>Medium</v>
      </c>
      <c r="G3527" t="str">
        <f>INDEX(Risk_Matrix!$B$2:$D$4,MATCH(E3527,Risk_Matrix!$A$2:$A$4,0),MATCH(F3527,Risk_Matrix!$B$1:$D$1,0))</f>
        <v>Low</v>
      </c>
      <c r="H3527" s="1">
        <v>46187</v>
      </c>
      <c r="I3527" t="str">
        <v>Mitigated</v>
      </c>
      <c r="J3527" t="str">
        <v>Corrective action implemented; monitored at next visit</v>
      </c>
      <c r="K3527" t="str">
        <v>Regulatory Affairs Lead</v>
      </c>
      <c r="L3527">
        <f>IF(G3527="High",3,IF(G3527="Medium",2,1))</f>
        <v>1</v>
      </c>
    </row>
    <row r="3528">
      <c r="A3528" t="str">
        <v>R-03527</v>
      </c>
      <c r="B3528" t="str">
        <v>S-0588</v>
      </c>
      <c r="C3528" t="str">
        <v>Regulatory</v>
      </c>
      <c r="D3528" t="str">
        <v>Import/customs license renewal pending for investigational product</v>
      </c>
      <c r="E3528" t="str">
        <v>High</v>
      </c>
      <c r="F3528" t="str">
        <v>High</v>
      </c>
      <c r="G3528" t="str">
        <f>INDEX(Risk_Matrix!$B$2:$D$4,MATCH(E3528,Risk_Matrix!$A$2:$A$4,0),MATCH(F3528,Risk_Matrix!$B$1:$D$1,0))</f>
        <v>High</v>
      </c>
      <c r="H3528" s="1">
        <v>46175</v>
      </c>
      <c r="I3528" t="str">
        <v>Open</v>
      </c>
      <c r="J3528" t="str">
        <v>Action plan pending sponsor/site review</v>
      </c>
      <c r="K3528" t="str">
        <v>Regulatory Affairs Lead</v>
      </c>
      <c r="L3528">
        <f>IF(G3528="High",3,IF(G3528="Medium",2,1))</f>
        <v>3</v>
      </c>
    </row>
    <row r="3529">
      <c r="A3529" t="str">
        <v>R-03528</v>
      </c>
      <c r="B3529" t="str">
        <v>S-0588</v>
      </c>
      <c r="C3529" t="str">
        <v>Data Integrity</v>
      </c>
      <c r="D3529" t="str">
        <v>Source data verification gap flagged in a previous monitoring visit</v>
      </c>
      <c r="E3529" t="str">
        <v>Low</v>
      </c>
      <c r="F3529" t="str">
        <v>Low</v>
      </c>
      <c r="G3529" t="str">
        <f>INDEX(Risk_Matrix!$B$2:$D$4,MATCH(E3529,Risk_Matrix!$A$2:$A$4,0),MATCH(F3529,Risk_Matrix!$B$1:$D$1,0))</f>
        <v>Low</v>
      </c>
      <c r="H3529" s="1">
        <v>46058</v>
      </c>
      <c r="I3529" t="str">
        <v>Monitoring</v>
      </c>
      <c r="J3529" t="str">
        <v>Under active monitoring; escalate if trend worsens</v>
      </c>
      <c r="K3529" t="str">
        <v>Data Management Lead</v>
      </c>
      <c r="L3529">
        <f>IF(G3529="High",3,IF(G3529="Medium",2,1))</f>
        <v>1</v>
      </c>
    </row>
    <row r="3530">
      <c r="A3530" t="str">
        <v>R-03529</v>
      </c>
      <c r="B3530" t="str">
        <v>S-0589</v>
      </c>
      <c r="C3530" t="str">
        <v>Operational</v>
      </c>
      <c r="D3530" t="str">
        <v>Key equipment calibration/certification renewal pending</v>
      </c>
      <c r="E3530" t="str">
        <v>Medium</v>
      </c>
      <c r="F3530" t="str">
        <v>Medium</v>
      </c>
      <c r="G3530" t="str">
        <f>INDEX(Risk_Matrix!$B$2:$D$4,MATCH(E3530,Risk_Matrix!$A$2:$A$4,0),MATCH(F3530,Risk_Matrix!$B$1:$D$1,0))</f>
        <v>Medium</v>
      </c>
      <c r="H3530" s="1">
        <v>46192</v>
      </c>
      <c r="I3530" t="str">
        <v>Monitoring</v>
      </c>
      <c r="J3530" t="str">
        <v>Tracking indicator reviewed at each monitoring visit</v>
      </c>
      <c r="K3530" t="str">
        <v>Site Feasibility Lead</v>
      </c>
      <c r="L3530">
        <f>IF(G3530="High",3,IF(G3530="Medium",2,1))</f>
        <v>2</v>
      </c>
    </row>
    <row r="3531">
      <c r="A3531" t="str">
        <v>R-03530</v>
      </c>
      <c r="B3531" t="str">
        <v>S-0589</v>
      </c>
      <c r="C3531" t="str">
        <v>Compliance</v>
      </c>
      <c r="D3531" t="str">
        <v>Informed consent documentation gap flagged in last internal audit</v>
      </c>
      <c r="E3531" t="str">
        <v>Medium</v>
      </c>
      <c r="F3531" t="str">
        <v>Medium</v>
      </c>
      <c r="G3531" t="str">
        <f>INDEX(Risk_Matrix!$B$2:$D$4,MATCH(E3531,Risk_Matrix!$A$2:$A$4,0),MATCH(F3531,Risk_Matrix!$B$1:$D$1,0))</f>
        <v>Medium</v>
      </c>
      <c r="H3531" s="1">
        <v>46197</v>
      </c>
      <c r="I3531" t="str">
        <v>Closed</v>
      </c>
      <c r="J3531" t="str">
        <v>Issue closed out following corrective action</v>
      </c>
      <c r="K3531" t="str">
        <v>Regulatory Affairs Lead</v>
      </c>
      <c r="L3531">
        <f>IF(G3531="High",3,IF(G3531="Medium",2,1))</f>
        <v>2</v>
      </c>
    </row>
    <row r="3532">
      <c r="A3532" t="str">
        <v>R-03531</v>
      </c>
      <c r="B3532" t="str">
        <v>S-0589</v>
      </c>
      <c r="C3532" t="str">
        <v>Enrollment</v>
      </c>
      <c r="D3532" t="str">
        <v>Historical seasonal enrollment slowdown observed at this site</v>
      </c>
      <c r="E3532" t="str">
        <v>Low</v>
      </c>
      <c r="F3532" t="str">
        <v>Low</v>
      </c>
      <c r="G3532" t="str">
        <f>INDEX(Risk_Matrix!$B$2:$D$4,MATCH(E3532,Risk_Matrix!$A$2:$A$4,0),MATCH(F3532,Risk_Matrix!$B$1:$D$1,0))</f>
        <v>Low</v>
      </c>
      <c r="H3532" s="1">
        <v>46085</v>
      </c>
      <c r="I3532" t="str">
        <v>Mitigated</v>
      </c>
      <c r="J3532" t="str">
        <v>Corrective action implemented; monitored at next visit</v>
      </c>
      <c r="K3532" t="str">
        <v>Site Feasibility Lead</v>
      </c>
      <c r="L3532">
        <f>IF(G3532="High",3,IF(G3532="Medium",2,1))</f>
        <v>1</v>
      </c>
    </row>
    <row r="3533">
      <c r="A3533" t="str">
        <v>R-03532</v>
      </c>
      <c r="B3533" t="str">
        <v>S-0589</v>
      </c>
      <c r="C3533" t="str">
        <v>Competitive</v>
      </c>
      <c r="D3533" t="str">
        <v>One or more competing trials recruiting the same indication nearby</v>
      </c>
      <c r="E3533" t="str">
        <v>Medium</v>
      </c>
      <c r="F3533" t="str">
        <v>Low</v>
      </c>
      <c r="G3533" t="str">
        <f>INDEX(Risk_Matrix!$B$2:$D$4,MATCH(E3533,Risk_Matrix!$A$2:$A$4,0),MATCH(F3533,Risk_Matrix!$B$1:$D$1,0))</f>
        <v>Low</v>
      </c>
      <c r="H3533" s="1">
        <v>46210</v>
      </c>
      <c r="I3533" t="str">
        <v>Monitoring</v>
      </c>
      <c r="J3533" t="str">
        <v>Tracking indicator reviewed at each monitoring visit</v>
      </c>
      <c r="K3533" t="str">
        <v>Clinical Ops Manager</v>
      </c>
      <c r="L3533">
        <f>IF(G3533="High",3,IF(G3533="Medium",2,1))</f>
        <v>1</v>
      </c>
    </row>
    <row r="3534">
      <c r="A3534" t="str">
        <v>R-03533</v>
      </c>
      <c r="B3534" t="str">
        <v>S-0589</v>
      </c>
      <c r="C3534" t="str">
        <v>Regulatory</v>
      </c>
      <c r="D3534" t="str">
        <v>Import/customs license renewal pending for investigational product</v>
      </c>
      <c r="E3534" t="str">
        <v>High</v>
      </c>
      <c r="F3534" t="str">
        <v>Low</v>
      </c>
      <c r="G3534" t="str">
        <f>INDEX(Risk_Matrix!$B$2:$D$4,MATCH(E3534,Risk_Matrix!$A$2:$A$4,0),MATCH(F3534,Risk_Matrix!$B$1:$D$1,0))</f>
        <v>Medium</v>
      </c>
      <c r="H3534" s="1">
        <v>46070</v>
      </c>
      <c r="I3534" t="str">
        <v>Monitoring</v>
      </c>
      <c r="J3534" t="str">
        <v>Tracking indicator reviewed at each monitoring visit</v>
      </c>
      <c r="K3534" t="str">
        <v>Study Start-Up Specialist</v>
      </c>
      <c r="L3534">
        <f>IF(G3534="High",3,IF(G3534="Medium",2,1))</f>
        <v>2</v>
      </c>
    </row>
    <row r="3535">
      <c r="A3535" t="str">
        <v>R-03534</v>
      </c>
      <c r="B3535" t="str">
        <v>S-0589</v>
      </c>
      <c r="C3535" t="str">
        <v>Data Integrity</v>
      </c>
      <c r="D3535" t="str">
        <v>Site is new to the sponsor's EDC platform, limited track record</v>
      </c>
      <c r="E3535" t="str">
        <v>High</v>
      </c>
      <c r="F3535" t="str">
        <v>High</v>
      </c>
      <c r="G3535" t="str">
        <f>INDEX(Risk_Matrix!$B$2:$D$4,MATCH(E3535,Risk_Matrix!$A$2:$A$4,0),MATCH(F3535,Risk_Matrix!$B$1:$D$1,0))</f>
        <v>High</v>
      </c>
      <c r="H3535" s="1">
        <v>46186</v>
      </c>
      <c r="I3535" t="str">
        <v>Mitigated</v>
      </c>
      <c r="J3535" t="str">
        <v>Mitigation actions completed; residual risk accepted</v>
      </c>
      <c r="K3535" t="str">
        <v>Data Management Lead</v>
      </c>
      <c r="L3535">
        <f>IF(G3535="High",3,IF(G3535="Medium",2,1))</f>
        <v>3</v>
      </c>
    </row>
    <row r="3536">
      <c r="A3536" t="str">
        <v>R-03535</v>
      </c>
      <c r="B3536" t="str">
        <v>S-0590</v>
      </c>
      <c r="C3536" t="str">
        <v>Operational</v>
      </c>
      <c r="D3536" t="str">
        <v>Key equipment calibration/certification renewal pending</v>
      </c>
      <c r="E3536" t="str">
        <v>Low</v>
      </c>
      <c r="F3536" t="str">
        <v>Low</v>
      </c>
      <c r="G3536" t="str">
        <f>INDEX(Risk_Matrix!$B$2:$D$4,MATCH(E3536,Risk_Matrix!$A$2:$A$4,0),MATCH(F3536,Risk_Matrix!$B$1:$D$1,0))</f>
        <v>Low</v>
      </c>
      <c r="H3536" s="1">
        <v>46146</v>
      </c>
      <c r="I3536" t="str">
        <v>Mitigated</v>
      </c>
      <c r="J3536" t="str">
        <v>Corrective action implemented; monitored at next visit</v>
      </c>
      <c r="K3536" t="str">
        <v>Clinical Ops Manager</v>
      </c>
      <c r="L3536">
        <f>IF(G3536="High",3,IF(G3536="Medium",2,1))</f>
        <v>1</v>
      </c>
    </row>
    <row r="3537">
      <c r="A3537" t="str">
        <v>R-03536</v>
      </c>
      <c r="B3537" t="str">
        <v>S-0590</v>
      </c>
      <c r="C3537" t="str">
        <v>Compliance</v>
      </c>
      <c r="D3537" t="str">
        <v>Informed consent documentation gap flagged in last internal audit</v>
      </c>
      <c r="E3537" t="str">
        <v>Medium</v>
      </c>
      <c r="F3537" t="str">
        <v>Low</v>
      </c>
      <c r="G3537" t="str">
        <f>INDEX(Risk_Matrix!$B$2:$D$4,MATCH(E3537,Risk_Matrix!$A$2:$A$4,0),MATCH(F3537,Risk_Matrix!$B$1:$D$1,0))</f>
        <v>Low</v>
      </c>
      <c r="H3537" s="1">
        <v>46136</v>
      </c>
      <c r="I3537" t="str">
        <v>Closed</v>
      </c>
      <c r="J3537" t="str">
        <v>Issue closed out following corrective action</v>
      </c>
      <c r="K3537" t="str">
        <v>Regulatory Affairs Lead</v>
      </c>
      <c r="L3537">
        <f>IF(G3537="High",3,IF(G3537="Medium",2,1))</f>
        <v>1</v>
      </c>
    </row>
    <row r="3538">
      <c r="A3538" t="str">
        <v>R-03537</v>
      </c>
      <c r="B3538" t="str">
        <v>S-0590</v>
      </c>
      <c r="C3538" t="str">
        <v>Enrollment</v>
      </c>
      <c r="D3538" t="str">
        <v>Historical seasonal enrollment slowdown observed at this site</v>
      </c>
      <c r="E3538" t="str">
        <v>Low</v>
      </c>
      <c r="F3538" t="str">
        <v>Medium</v>
      </c>
      <c r="G3538" t="str">
        <f>INDEX(Risk_Matrix!$B$2:$D$4,MATCH(E3538,Risk_Matrix!$A$2:$A$4,0),MATCH(F3538,Risk_Matrix!$B$1:$D$1,0))</f>
        <v>Low</v>
      </c>
      <c r="H3538" s="1">
        <v>46204</v>
      </c>
      <c r="I3538" t="str">
        <v>Monitoring</v>
      </c>
      <c r="J3538" t="str">
        <v>Under active monitoring; escalate if trend worsens</v>
      </c>
      <c r="K3538" t="str">
        <v>Study Start-Up Specialist</v>
      </c>
      <c r="L3538">
        <f>IF(G3538="High",3,IF(G3538="Medium",2,1))</f>
        <v>1</v>
      </c>
    </row>
    <row r="3539">
      <c r="A3539" t="str">
        <v>R-03538</v>
      </c>
      <c r="B3539" t="str">
        <v>S-0590</v>
      </c>
      <c r="C3539" t="str">
        <v>Competitive</v>
      </c>
      <c r="D3539" t="str">
        <v>One or more competing trials recruiting the same indication nearby</v>
      </c>
      <c r="E3539" t="str">
        <v>Low</v>
      </c>
      <c r="F3539" t="str">
        <v>Low</v>
      </c>
      <c r="G3539" t="str">
        <f>INDEX(Risk_Matrix!$B$2:$D$4,MATCH(E3539,Risk_Matrix!$A$2:$A$4,0),MATCH(F3539,Risk_Matrix!$B$1:$D$1,0))</f>
        <v>Low</v>
      </c>
      <c r="H3539" s="1">
        <v>46082</v>
      </c>
      <c r="I3539" t="str">
        <v>Monitoring</v>
      </c>
      <c r="J3539" t="str">
        <v>Under active monitoring; escalate if trend worsens</v>
      </c>
      <c r="K3539" t="str">
        <v>Clinical Ops Manager</v>
      </c>
      <c r="L3539">
        <f>IF(G3539="High",3,IF(G3539="Medium",2,1))</f>
        <v>1</v>
      </c>
    </row>
    <row r="3540">
      <c r="A3540" t="str">
        <v>R-03539</v>
      </c>
      <c r="B3540" t="str">
        <v>S-0590</v>
      </c>
      <c r="C3540" t="str">
        <v>Regulatory</v>
      </c>
      <c r="D3540" t="str">
        <v>Recent local regulatory policy change may affect approval timeline</v>
      </c>
      <c r="E3540" t="str">
        <v>High</v>
      </c>
      <c r="F3540" t="str">
        <v>High</v>
      </c>
      <c r="G3540" t="str">
        <f>INDEX(Risk_Matrix!$B$2:$D$4,MATCH(E3540,Risk_Matrix!$A$2:$A$4,0),MATCH(F3540,Risk_Matrix!$B$1:$D$1,0))</f>
        <v>High</v>
      </c>
      <c r="H3540" s="1">
        <v>46150</v>
      </c>
      <c r="I3540" t="str">
        <v>Open</v>
      </c>
      <c r="J3540" t="str">
        <v>Mitigation plan to be defined during site initiation visit</v>
      </c>
      <c r="K3540" t="str">
        <v>Regulatory Affairs Lead</v>
      </c>
      <c r="L3540">
        <f>IF(G3540="High",3,IF(G3540="Medium",2,1))</f>
        <v>3</v>
      </c>
    </row>
    <row r="3541">
      <c r="A3541" t="str">
        <v>R-03540</v>
      </c>
      <c r="B3541" t="str">
        <v>S-0590</v>
      </c>
      <c r="C3541" t="str">
        <v>Data Integrity</v>
      </c>
      <c r="D3541" t="str">
        <v>Source data verification gap flagged in a previous monitoring visit</v>
      </c>
      <c r="E3541" t="str">
        <v>Low</v>
      </c>
      <c r="F3541" t="str">
        <v>Low</v>
      </c>
      <c r="G3541" t="str">
        <f>INDEX(Risk_Matrix!$B$2:$D$4,MATCH(E3541,Risk_Matrix!$A$2:$A$4,0),MATCH(F3541,Risk_Matrix!$B$1:$D$1,0))</f>
        <v>Low</v>
      </c>
      <c r="H3541" s="1">
        <v>46222</v>
      </c>
      <c r="I3541" t="str">
        <v>Open</v>
      </c>
      <c r="J3541" t="str">
        <v>Action plan pending sponsor/site review</v>
      </c>
      <c r="K3541" t="str">
        <v>Data Management Lead</v>
      </c>
      <c r="L3541">
        <f>IF(G3541="High",3,IF(G3541="Medium",2,1))</f>
        <v>1</v>
      </c>
    </row>
    <row r="3542">
      <c r="A3542" t="str">
        <v>R-03541</v>
      </c>
      <c r="B3542" t="str">
        <v>S-0591</v>
      </c>
      <c r="C3542" t="str">
        <v>Operational</v>
      </c>
      <c r="D3542" t="str">
        <v>Clinical coordinator role currently open, may delay start-up</v>
      </c>
      <c r="E3542" t="str">
        <v>Medium</v>
      </c>
      <c r="F3542" t="str">
        <v>Low</v>
      </c>
      <c r="G3542" t="str">
        <f>INDEX(Risk_Matrix!$B$2:$D$4,MATCH(E3542,Risk_Matrix!$A$2:$A$4,0),MATCH(F3542,Risk_Matrix!$B$1:$D$1,0))</f>
        <v>Low</v>
      </c>
      <c r="H3542" s="1">
        <v>46085</v>
      </c>
      <c r="I3542" t="str">
        <v>Monitoring</v>
      </c>
      <c r="J3542" t="str">
        <v>Tracking indicator reviewed at each monitoring visit</v>
      </c>
      <c r="K3542" t="str">
        <v>Clinical Ops Manager</v>
      </c>
      <c r="L3542">
        <f>IF(G3542="High",3,IF(G3542="Medium",2,1))</f>
        <v>1</v>
      </c>
    </row>
    <row r="3543">
      <c r="A3543" t="str">
        <v>R-03542</v>
      </c>
      <c r="B3543" t="str">
        <v>S-0591</v>
      </c>
      <c r="C3543" t="str">
        <v>Compliance</v>
      </c>
      <c r="D3543" t="str">
        <v>Prior regulatory inspection finding not yet fully closed out</v>
      </c>
      <c r="E3543" t="str">
        <v>Low</v>
      </c>
      <c r="F3543" t="str">
        <v>Low</v>
      </c>
      <c r="G3543" t="str">
        <f>INDEX(Risk_Matrix!$B$2:$D$4,MATCH(E3543,Risk_Matrix!$A$2:$A$4,0),MATCH(F3543,Risk_Matrix!$B$1:$D$1,0))</f>
        <v>Low</v>
      </c>
      <c r="H3543" s="1">
        <v>46156</v>
      </c>
      <c r="I3543" t="str">
        <v>Open</v>
      </c>
      <c r="J3543" t="str">
        <v>Action plan pending sponsor/site review</v>
      </c>
      <c r="K3543" t="str">
        <v>Data Management Lead</v>
      </c>
      <c r="L3543">
        <f>IF(G3543="High",3,IF(G3543="Medium",2,1))</f>
        <v>1</v>
      </c>
    </row>
    <row r="3544">
      <c r="A3544" t="str">
        <v>R-03543</v>
      </c>
      <c r="B3544" t="str">
        <v>S-0591</v>
      </c>
      <c r="C3544" t="str">
        <v>Enrollment</v>
      </c>
      <c r="D3544" t="str">
        <v>Historical seasonal enrollment slowdown observed at this site</v>
      </c>
      <c r="E3544" t="str">
        <v>Medium</v>
      </c>
      <c r="F3544" t="str">
        <v>Low</v>
      </c>
      <c r="G3544" t="str">
        <f>INDEX(Risk_Matrix!$B$2:$D$4,MATCH(E3544,Risk_Matrix!$A$2:$A$4,0),MATCH(F3544,Risk_Matrix!$B$1:$D$1,0))</f>
        <v>Low</v>
      </c>
      <c r="H3544" s="1">
        <v>46217</v>
      </c>
      <c r="I3544" t="str">
        <v>Closed</v>
      </c>
      <c r="J3544" t="str">
        <v>Issue closed out following corrective action</v>
      </c>
      <c r="K3544" t="str">
        <v>Study Start-Up Specialist</v>
      </c>
      <c r="L3544">
        <f>IF(G3544="High",3,IF(G3544="Medium",2,1))</f>
        <v>1</v>
      </c>
    </row>
    <row r="3545">
      <c r="A3545" t="str">
        <v>R-03544</v>
      </c>
      <c r="B3545" t="str">
        <v>S-0591</v>
      </c>
      <c r="C3545" t="str">
        <v>Competitive</v>
      </c>
      <c r="D3545" t="str">
        <v>Shared patient pool with an adjacent high-volume site</v>
      </c>
      <c r="E3545" t="str">
        <v>Low</v>
      </c>
      <c r="F3545" t="str">
        <v>Low</v>
      </c>
      <c r="G3545" t="str">
        <f>INDEX(Risk_Matrix!$B$2:$D$4,MATCH(E3545,Risk_Matrix!$A$2:$A$4,0),MATCH(F3545,Risk_Matrix!$B$1:$D$1,0))</f>
        <v>Low</v>
      </c>
      <c r="H3545" s="1">
        <v>46119</v>
      </c>
      <c r="I3545" t="str">
        <v>Monitoring</v>
      </c>
      <c r="J3545" t="str">
        <v>Tracking indicator reviewed at each monitoring visit</v>
      </c>
      <c r="K3545" t="str">
        <v>Regulatory Affairs Lead</v>
      </c>
      <c r="L3545">
        <f>IF(G3545="High",3,IF(G3545="Medium",2,1))</f>
        <v>1</v>
      </c>
    </row>
    <row r="3546">
      <c r="A3546" t="str">
        <v>R-03545</v>
      </c>
      <c r="B3546" t="str">
        <v>S-0591</v>
      </c>
      <c r="C3546" t="str">
        <v>Regulatory</v>
      </c>
      <c r="D3546" t="str">
        <v>Recent local regulatory policy change may affect approval timeline</v>
      </c>
      <c r="E3546" t="str">
        <v>High</v>
      </c>
      <c r="F3546" t="str">
        <v>Medium</v>
      </c>
      <c r="G3546" t="str">
        <f>INDEX(Risk_Matrix!$B$2:$D$4,MATCH(E3546,Risk_Matrix!$A$2:$A$4,0),MATCH(F3546,Risk_Matrix!$B$1:$D$1,0))</f>
        <v>High</v>
      </c>
      <c r="H3546" s="1">
        <v>46218</v>
      </c>
      <c r="I3546" t="str">
        <v>Open</v>
      </c>
      <c r="J3546" t="str">
        <v>Mitigation plan to be defined during site initiation visit</v>
      </c>
      <c r="K3546" t="str">
        <v>Regulatory Affairs Lead</v>
      </c>
      <c r="L3546">
        <f>IF(G3546="High",3,IF(G3546="Medium",2,1))</f>
        <v>3</v>
      </c>
    </row>
    <row r="3547">
      <c r="A3547" t="str">
        <v>R-03546</v>
      </c>
      <c r="B3547" t="str">
        <v>S-0591</v>
      </c>
      <c r="C3547" t="str">
        <v>Data Integrity</v>
      </c>
      <c r="D3547" t="str">
        <v>Site is new to the sponsor's EDC platform, limited track record</v>
      </c>
      <c r="E3547" t="str">
        <v>Low</v>
      </c>
      <c r="F3547" t="str">
        <v>Medium</v>
      </c>
      <c r="G3547" t="str">
        <f>INDEX(Risk_Matrix!$B$2:$D$4,MATCH(E3547,Risk_Matrix!$A$2:$A$4,0),MATCH(F3547,Risk_Matrix!$B$1:$D$1,0))</f>
        <v>Low</v>
      </c>
      <c r="H3547" s="1">
        <v>46149</v>
      </c>
      <c r="I3547" t="str">
        <v>Monitoring</v>
      </c>
      <c r="J3547" t="str">
        <v>Tracking indicator reviewed at each monitoring visit</v>
      </c>
      <c r="K3547" t="str">
        <v>Data Management Lead</v>
      </c>
      <c r="L3547">
        <f>IF(G3547="High",3,IF(G3547="Medium",2,1))</f>
        <v>1</v>
      </c>
    </row>
    <row r="3548">
      <c r="A3548" t="str">
        <v>R-03547</v>
      </c>
      <c r="B3548" t="str">
        <v>S-0592</v>
      </c>
      <c r="C3548" t="str">
        <v>Operational</v>
      </c>
      <c r="D3548" t="str">
        <v>Backup power/generator certification not yet confirmed</v>
      </c>
      <c r="E3548" t="str">
        <v>High</v>
      </c>
      <c r="F3548" t="str">
        <v>Medium</v>
      </c>
      <c r="G3548" t="str">
        <f>INDEX(Risk_Matrix!$B$2:$D$4,MATCH(E3548,Risk_Matrix!$A$2:$A$4,0),MATCH(F3548,Risk_Matrix!$B$1:$D$1,0))</f>
        <v>High</v>
      </c>
      <c r="H3548" s="1">
        <v>46069</v>
      </c>
      <c r="I3548" t="str">
        <v>Monitoring</v>
      </c>
      <c r="J3548" t="str">
        <v>Tracking indicator reviewed at each monitoring visit</v>
      </c>
      <c r="K3548" t="str">
        <v>Clinical Ops Manager</v>
      </c>
      <c r="L3548">
        <f>IF(G3548="High",3,IF(G3548="Medium",2,1))</f>
        <v>3</v>
      </c>
    </row>
    <row r="3549">
      <c r="A3549" t="str">
        <v>R-03548</v>
      </c>
      <c r="B3549" t="str">
        <v>S-0592</v>
      </c>
      <c r="C3549" t="str">
        <v>Compliance</v>
      </c>
      <c r="D3549" t="str">
        <v>Informed consent documentation gap flagged in last internal audit</v>
      </c>
      <c r="E3549" t="str">
        <v>Medium</v>
      </c>
      <c r="F3549" t="str">
        <v>Medium</v>
      </c>
      <c r="G3549" t="str">
        <f>INDEX(Risk_Matrix!$B$2:$D$4,MATCH(E3549,Risk_Matrix!$A$2:$A$4,0),MATCH(F3549,Risk_Matrix!$B$1:$D$1,0))</f>
        <v>Medium</v>
      </c>
      <c r="H3549" s="1">
        <v>46087</v>
      </c>
      <c r="I3549" t="str">
        <v>Monitoring</v>
      </c>
      <c r="J3549" t="str">
        <v>Under active monitoring; escalate if trend worsens</v>
      </c>
      <c r="K3549" t="str">
        <v>Regulatory Affairs Lead</v>
      </c>
      <c r="L3549">
        <f>IF(G3549="High",3,IF(G3549="Medium",2,1))</f>
        <v>2</v>
      </c>
    </row>
    <row r="3550">
      <c r="A3550" t="str">
        <v>R-03549</v>
      </c>
      <c r="B3550" t="str">
        <v>S-0592</v>
      </c>
      <c r="C3550" t="str">
        <v>Enrollment</v>
      </c>
      <c r="D3550" t="str">
        <v>Screen failure rate above regional average in past studies</v>
      </c>
      <c r="E3550" t="str">
        <v>Low</v>
      </c>
      <c r="F3550" t="str">
        <v>Low</v>
      </c>
      <c r="G3550" t="str">
        <f>INDEX(Risk_Matrix!$B$2:$D$4,MATCH(E3550,Risk_Matrix!$A$2:$A$4,0),MATCH(F3550,Risk_Matrix!$B$1:$D$1,0))</f>
        <v>Low</v>
      </c>
      <c r="H3550" s="1">
        <v>46201</v>
      </c>
      <c r="I3550" t="str">
        <v>Open</v>
      </c>
      <c r="J3550" t="str">
        <v>Action plan pending sponsor/site review</v>
      </c>
      <c r="K3550" t="str">
        <v>Study Start-Up Specialist</v>
      </c>
      <c r="L3550">
        <f>IF(G3550="High",3,IF(G3550="Medium",2,1))</f>
        <v>1</v>
      </c>
    </row>
    <row r="3551">
      <c r="A3551" t="str">
        <v>R-03550</v>
      </c>
      <c r="B3551" t="str">
        <v>S-0592</v>
      </c>
      <c r="C3551" t="str">
        <v>Competitive</v>
      </c>
      <c r="D3551" t="str">
        <v>One or more competing trials recruiting the same indication nearby</v>
      </c>
      <c r="E3551" t="str">
        <v>Medium</v>
      </c>
      <c r="F3551" t="str">
        <v>Medium</v>
      </c>
      <c r="G3551" t="str">
        <f>INDEX(Risk_Matrix!$B$2:$D$4,MATCH(E3551,Risk_Matrix!$A$2:$A$4,0),MATCH(F3551,Risk_Matrix!$B$1:$D$1,0))</f>
        <v>Medium</v>
      </c>
      <c r="H3551" s="1">
        <v>46114</v>
      </c>
      <c r="I3551" t="str">
        <v>Monitoring</v>
      </c>
      <c r="J3551" t="str">
        <v>Under active monitoring; escalate if trend worsens</v>
      </c>
      <c r="K3551" t="str">
        <v>Clinical Ops Manager</v>
      </c>
      <c r="L3551">
        <f>IF(G3551="High",3,IF(G3551="Medium",2,1))</f>
        <v>2</v>
      </c>
    </row>
    <row r="3552">
      <c r="A3552" t="str">
        <v>R-03551</v>
      </c>
      <c r="B3552" t="str">
        <v>S-0592</v>
      </c>
      <c r="C3552" t="str">
        <v>Regulatory</v>
      </c>
      <c r="D3552" t="str">
        <v>Import/customs license renewal pending for investigational product</v>
      </c>
      <c r="E3552" t="str">
        <v>Medium</v>
      </c>
      <c r="F3552" t="str">
        <v>High</v>
      </c>
      <c r="G3552" t="str">
        <f>INDEX(Risk_Matrix!$B$2:$D$4,MATCH(E3552,Risk_Matrix!$A$2:$A$4,0),MATCH(F3552,Risk_Matrix!$B$1:$D$1,0))</f>
        <v>High</v>
      </c>
      <c r="H3552" s="1">
        <v>46181</v>
      </c>
      <c r="I3552" t="str">
        <v>Open</v>
      </c>
      <c r="J3552" t="str">
        <v>Action plan pending sponsor/site review</v>
      </c>
      <c r="K3552" t="str">
        <v>Regulatory Affairs Lead</v>
      </c>
      <c r="L3552">
        <f>IF(G3552="High",3,IF(G3552="Medium",2,1))</f>
        <v>3</v>
      </c>
    </row>
    <row r="3553">
      <c r="A3553" t="str">
        <v>R-03552</v>
      </c>
      <c r="B3553" t="str">
        <v>S-0592</v>
      </c>
      <c r="C3553" t="str">
        <v>Data Integrity</v>
      </c>
      <c r="D3553" t="str">
        <v>EDC query resolution time above sponsor benchmark historically</v>
      </c>
      <c r="E3553" t="str">
        <v>Medium</v>
      </c>
      <c r="F3553" t="str">
        <v>Low</v>
      </c>
      <c r="G3553" t="str">
        <f>INDEX(Risk_Matrix!$B$2:$D$4,MATCH(E3553,Risk_Matrix!$A$2:$A$4,0),MATCH(F3553,Risk_Matrix!$B$1:$D$1,0))</f>
        <v>Low</v>
      </c>
      <c r="H3553" s="1">
        <v>46220</v>
      </c>
      <c r="I3553" t="str">
        <v>Mitigated</v>
      </c>
      <c r="J3553" t="str">
        <v>Corrective action implemented; monitored at next visit</v>
      </c>
      <c r="K3553" t="str">
        <v>Data Management Lead</v>
      </c>
      <c r="L3553">
        <f>IF(G3553="High",3,IF(G3553="Medium",2,1))</f>
        <v>1</v>
      </c>
    </row>
    <row r="3554">
      <c r="A3554" t="str">
        <v>R-03553</v>
      </c>
      <c r="B3554" t="str">
        <v>S-0593</v>
      </c>
      <c r="C3554" t="str">
        <v>Operational</v>
      </c>
      <c r="D3554" t="str">
        <v>Backup power/generator certification not yet confirmed</v>
      </c>
      <c r="E3554" t="str">
        <v>Low</v>
      </c>
      <c r="F3554" t="str">
        <v>Medium</v>
      </c>
      <c r="G3554" t="str">
        <f>INDEX(Risk_Matrix!$B$2:$D$4,MATCH(E3554,Risk_Matrix!$A$2:$A$4,0),MATCH(F3554,Risk_Matrix!$B$1:$D$1,0))</f>
        <v>Low</v>
      </c>
      <c r="H3554" s="1">
        <v>46229</v>
      </c>
      <c r="I3554" t="str">
        <v>Monitoring</v>
      </c>
      <c r="J3554" t="str">
        <v>Under active monitoring; escalate if trend worsens</v>
      </c>
      <c r="K3554" t="str">
        <v>Site Feasibility Lead</v>
      </c>
      <c r="L3554">
        <f>IF(G3554="High",3,IF(G3554="Medium",2,1))</f>
        <v>1</v>
      </c>
    </row>
    <row r="3555">
      <c r="A3555" t="str">
        <v>R-03554</v>
      </c>
      <c r="B3555" t="str">
        <v>S-0593</v>
      </c>
      <c r="C3555" t="str">
        <v>Compliance</v>
      </c>
      <c r="D3555" t="str">
        <v>Informed consent documentation gap flagged in last internal audit</v>
      </c>
      <c r="E3555" t="str">
        <v>Low</v>
      </c>
      <c r="F3555" t="str">
        <v>Low</v>
      </c>
      <c r="G3555" t="str">
        <f>INDEX(Risk_Matrix!$B$2:$D$4,MATCH(E3555,Risk_Matrix!$A$2:$A$4,0),MATCH(F3555,Risk_Matrix!$B$1:$D$1,0))</f>
        <v>Low</v>
      </c>
      <c r="H3555" s="1">
        <v>46119</v>
      </c>
      <c r="I3555" t="str">
        <v>Mitigated</v>
      </c>
      <c r="J3555" t="str">
        <v>Corrective action implemented; monitored at next visit</v>
      </c>
      <c r="K3555" t="str">
        <v>Data Management Lead</v>
      </c>
      <c r="L3555">
        <f>IF(G3555="High",3,IF(G3555="Medium",2,1))</f>
        <v>1</v>
      </c>
    </row>
    <row r="3556">
      <c r="A3556" t="str">
        <v>R-03555</v>
      </c>
      <c r="B3556" t="str">
        <v>S-0593</v>
      </c>
      <c r="C3556" t="str">
        <v>Enrollment</v>
      </c>
      <c r="D3556" t="str">
        <v>Referral pipeline narrower than target eligible population</v>
      </c>
      <c r="E3556" t="str">
        <v>Low</v>
      </c>
      <c r="F3556" t="str">
        <v>Medium</v>
      </c>
      <c r="G3556" t="str">
        <f>INDEX(Risk_Matrix!$B$2:$D$4,MATCH(E3556,Risk_Matrix!$A$2:$A$4,0),MATCH(F3556,Risk_Matrix!$B$1:$D$1,0))</f>
        <v>Low</v>
      </c>
      <c r="H3556" s="1">
        <v>46201</v>
      </c>
      <c r="I3556" t="str">
        <v>Open</v>
      </c>
      <c r="J3556" t="str">
        <v>Action plan pending sponsor/site review</v>
      </c>
      <c r="K3556" t="str">
        <v>Site Feasibility Lead</v>
      </c>
      <c r="L3556">
        <f>IF(G3556="High",3,IF(G3556="Medium",2,1))</f>
        <v>1</v>
      </c>
    </row>
    <row r="3557">
      <c r="A3557" t="str">
        <v>R-03556</v>
      </c>
      <c r="B3557" t="str">
        <v>S-0593</v>
      </c>
      <c r="C3557" t="str">
        <v>Competitive</v>
      </c>
      <c r="D3557" t="str">
        <v>Overlapping investigator commitments across concurrent trials</v>
      </c>
      <c r="E3557" t="str">
        <v>Low</v>
      </c>
      <c r="F3557" t="str">
        <v>Medium</v>
      </c>
      <c r="G3557" t="str">
        <f>INDEX(Risk_Matrix!$B$2:$D$4,MATCH(E3557,Risk_Matrix!$A$2:$A$4,0),MATCH(F3557,Risk_Matrix!$B$1:$D$1,0))</f>
        <v>Low</v>
      </c>
      <c r="H3557" s="1">
        <v>46181</v>
      </c>
      <c r="I3557" t="str">
        <v>Open</v>
      </c>
      <c r="J3557" t="str">
        <v>Mitigation plan to be defined during site initiation visit</v>
      </c>
      <c r="K3557" t="str">
        <v>Regulatory Affairs Lead</v>
      </c>
      <c r="L3557">
        <f>IF(G3557="High",3,IF(G3557="Medium",2,1))</f>
        <v>1</v>
      </c>
    </row>
    <row r="3558">
      <c r="A3558" t="str">
        <v>R-03557</v>
      </c>
      <c r="B3558" t="str">
        <v>S-0593</v>
      </c>
      <c r="C3558" t="str">
        <v>Regulatory</v>
      </c>
      <c r="D3558" t="str">
        <v>Local ethics committee review queue longer than regional average</v>
      </c>
      <c r="E3558" t="str">
        <v>Medium</v>
      </c>
      <c r="F3558" t="str">
        <v>Medium</v>
      </c>
      <c r="G3558" t="str">
        <f>INDEX(Risk_Matrix!$B$2:$D$4,MATCH(E3558,Risk_Matrix!$A$2:$A$4,0),MATCH(F3558,Risk_Matrix!$B$1:$D$1,0))</f>
        <v>Medium</v>
      </c>
      <c r="H3558" s="1">
        <v>46105</v>
      </c>
      <c r="I3558" t="str">
        <v>Monitoring</v>
      </c>
      <c r="J3558" t="str">
        <v>Tracking indicator reviewed at each monitoring visit</v>
      </c>
      <c r="K3558" t="str">
        <v>Regulatory Affairs Lead</v>
      </c>
      <c r="L3558">
        <f>IF(G3558="High",3,IF(G3558="Medium",2,1))</f>
        <v>2</v>
      </c>
    </row>
    <row r="3559">
      <c r="A3559" t="str">
        <v>R-03558</v>
      </c>
      <c r="B3559" t="str">
        <v>S-0593</v>
      </c>
      <c r="C3559" t="str">
        <v>Data Integrity</v>
      </c>
      <c r="D3559" t="str">
        <v>Source data verification gap flagged in a previous monitoring visit</v>
      </c>
      <c r="E3559" t="str">
        <v>Low</v>
      </c>
      <c r="F3559" t="str">
        <v>Medium</v>
      </c>
      <c r="G3559" t="str">
        <f>INDEX(Risk_Matrix!$B$2:$D$4,MATCH(E3559,Risk_Matrix!$A$2:$A$4,0),MATCH(F3559,Risk_Matrix!$B$1:$D$1,0))</f>
        <v>Low</v>
      </c>
      <c r="H3559" s="1">
        <v>46230</v>
      </c>
      <c r="I3559" t="str">
        <v>Closed</v>
      </c>
      <c r="J3559" t="str">
        <v>Resolved; no further action required</v>
      </c>
      <c r="K3559" t="str">
        <v>Data Management Lead</v>
      </c>
      <c r="L3559">
        <f>IF(G3559="High",3,IF(G3559="Medium",2,1))</f>
        <v>1</v>
      </c>
    </row>
    <row r="3560">
      <c r="A3560" t="str">
        <v>R-03559</v>
      </c>
      <c r="B3560" t="str">
        <v>S-0594</v>
      </c>
      <c r="C3560" t="str">
        <v>Operational</v>
      </c>
      <c r="D3560" t="str">
        <v>Backup power/generator certification not yet confirmed</v>
      </c>
      <c r="E3560" t="str">
        <v>Low</v>
      </c>
      <c r="F3560" t="str">
        <v>High</v>
      </c>
      <c r="G3560" t="str">
        <f>INDEX(Risk_Matrix!$B$2:$D$4,MATCH(E3560,Risk_Matrix!$A$2:$A$4,0),MATCH(F3560,Risk_Matrix!$B$1:$D$1,0))</f>
        <v>Medium</v>
      </c>
      <c r="H3560" s="1">
        <v>46218</v>
      </c>
      <c r="I3560" t="str">
        <v>Mitigated</v>
      </c>
      <c r="J3560" t="str">
        <v>Corrective action implemented; monitored at next visit</v>
      </c>
      <c r="K3560" t="str">
        <v>Clinical Ops Manager</v>
      </c>
      <c r="L3560">
        <f>IF(G3560="High",3,IF(G3560="Medium",2,1))</f>
        <v>2</v>
      </c>
    </row>
    <row r="3561">
      <c r="A3561" t="str">
        <v>R-03560</v>
      </c>
      <c r="B3561" t="str">
        <v>S-0594</v>
      </c>
      <c r="C3561" t="str">
        <v>Compliance</v>
      </c>
      <c r="D3561" t="str">
        <v>Informed consent documentation gap flagged in last internal audit</v>
      </c>
      <c r="E3561" t="str">
        <v>Low</v>
      </c>
      <c r="F3561" t="str">
        <v>Medium</v>
      </c>
      <c r="G3561" t="str">
        <f>INDEX(Risk_Matrix!$B$2:$D$4,MATCH(E3561,Risk_Matrix!$A$2:$A$4,0),MATCH(F3561,Risk_Matrix!$B$1:$D$1,0))</f>
        <v>Low</v>
      </c>
      <c r="H3561" s="1">
        <v>46169</v>
      </c>
      <c r="I3561" t="str">
        <v>Mitigated</v>
      </c>
      <c r="J3561" t="str">
        <v>Corrective action implemented; monitored at next visit</v>
      </c>
      <c r="K3561" t="str">
        <v>Data Management Lead</v>
      </c>
      <c r="L3561">
        <f>IF(G3561="High",3,IF(G3561="Medium",2,1))</f>
        <v>1</v>
      </c>
    </row>
    <row r="3562">
      <c r="A3562" t="str">
        <v>R-03561</v>
      </c>
      <c r="B3562" t="str">
        <v>S-0594</v>
      </c>
      <c r="C3562" t="str">
        <v>Enrollment</v>
      </c>
      <c r="D3562" t="str">
        <v>Historical seasonal enrollment slowdown observed at this site</v>
      </c>
      <c r="E3562" t="str">
        <v>High</v>
      </c>
      <c r="F3562" t="str">
        <v>Medium</v>
      </c>
      <c r="G3562" t="str">
        <f>INDEX(Risk_Matrix!$B$2:$D$4,MATCH(E3562,Risk_Matrix!$A$2:$A$4,0),MATCH(F3562,Risk_Matrix!$B$1:$D$1,0))</f>
        <v>High</v>
      </c>
      <c r="H3562" s="1">
        <v>46150</v>
      </c>
      <c r="I3562" t="str">
        <v>Mitigated</v>
      </c>
      <c r="J3562" t="str">
        <v>Corrective action implemented; monitored at next visit</v>
      </c>
      <c r="K3562" t="str">
        <v>Study Start-Up Specialist</v>
      </c>
      <c r="L3562">
        <f>IF(G3562="High",3,IF(G3562="Medium",2,1))</f>
        <v>3</v>
      </c>
    </row>
    <row r="3563">
      <c r="A3563" t="str">
        <v>R-03562</v>
      </c>
      <c r="B3563" t="str">
        <v>S-0594</v>
      </c>
      <c r="C3563" t="str">
        <v>Competitive</v>
      </c>
      <c r="D3563" t="str">
        <v>One or more competing trials recruiting the same indication nearby</v>
      </c>
      <c r="E3563" t="str">
        <v>Medium</v>
      </c>
      <c r="F3563" t="str">
        <v>Low</v>
      </c>
      <c r="G3563" t="str">
        <f>INDEX(Risk_Matrix!$B$2:$D$4,MATCH(E3563,Risk_Matrix!$A$2:$A$4,0),MATCH(F3563,Risk_Matrix!$B$1:$D$1,0))</f>
        <v>Low</v>
      </c>
      <c r="H3563" s="1">
        <v>46180</v>
      </c>
      <c r="I3563" t="str">
        <v>Monitoring</v>
      </c>
      <c r="J3563" t="str">
        <v>Tracking indicator reviewed at each monitoring visit</v>
      </c>
      <c r="K3563" t="str">
        <v>Clinical Ops Manager</v>
      </c>
      <c r="L3563">
        <f>IF(G3563="High",3,IF(G3563="Medium",2,1))</f>
        <v>1</v>
      </c>
    </row>
    <row r="3564">
      <c r="A3564" t="str">
        <v>R-03563</v>
      </c>
      <c r="B3564" t="str">
        <v>S-0594</v>
      </c>
      <c r="C3564" t="str">
        <v>Regulatory</v>
      </c>
      <c r="D3564" t="str">
        <v>Local ethics committee review queue longer than regional average</v>
      </c>
      <c r="E3564" t="str">
        <v>High</v>
      </c>
      <c r="F3564" t="str">
        <v>Medium</v>
      </c>
      <c r="G3564" t="str">
        <f>INDEX(Risk_Matrix!$B$2:$D$4,MATCH(E3564,Risk_Matrix!$A$2:$A$4,0),MATCH(F3564,Risk_Matrix!$B$1:$D$1,0))</f>
        <v>High</v>
      </c>
      <c r="H3564" s="1">
        <v>46228</v>
      </c>
      <c r="I3564" t="str">
        <v>Open</v>
      </c>
      <c r="J3564" t="str">
        <v>Mitigation plan to be defined during site initiation visit</v>
      </c>
      <c r="K3564" t="str">
        <v>Regulatory Affairs Lead</v>
      </c>
      <c r="L3564">
        <f>IF(G3564="High",3,IF(G3564="Medium",2,1))</f>
        <v>3</v>
      </c>
    </row>
    <row r="3565">
      <c r="A3565" t="str">
        <v>R-03564</v>
      </c>
      <c r="B3565" t="str">
        <v>S-0594</v>
      </c>
      <c r="C3565" t="str">
        <v>Data Integrity</v>
      </c>
      <c r="D3565" t="str">
        <v>EDC query resolution time above sponsor benchmark historically</v>
      </c>
      <c r="E3565" t="str">
        <v>Low</v>
      </c>
      <c r="F3565" t="str">
        <v>Medium</v>
      </c>
      <c r="G3565" t="str">
        <f>INDEX(Risk_Matrix!$B$2:$D$4,MATCH(E3565,Risk_Matrix!$A$2:$A$4,0),MATCH(F3565,Risk_Matrix!$B$1:$D$1,0))</f>
        <v>Low</v>
      </c>
      <c r="H3565" s="1">
        <v>46163</v>
      </c>
      <c r="I3565" t="str">
        <v>Closed</v>
      </c>
      <c r="J3565" t="str">
        <v>Issue closed out following corrective action</v>
      </c>
      <c r="K3565" t="str">
        <v>Data Management Lead</v>
      </c>
      <c r="L3565">
        <f>IF(G3565="High",3,IF(G3565="Medium",2,1))</f>
        <v>1</v>
      </c>
    </row>
    <row r="3566">
      <c r="A3566" t="str">
        <v>R-03565</v>
      </c>
      <c r="B3566" t="str">
        <v>S-0595</v>
      </c>
      <c r="C3566" t="str">
        <v>Operational</v>
      </c>
      <c r="D3566" t="str">
        <v>Clinical coordinator role currently open, may delay start-up</v>
      </c>
      <c r="E3566" t="str">
        <v>Low</v>
      </c>
      <c r="F3566" t="str">
        <v>Medium</v>
      </c>
      <c r="G3566" t="str">
        <f>INDEX(Risk_Matrix!$B$2:$D$4,MATCH(E3566,Risk_Matrix!$A$2:$A$4,0),MATCH(F3566,Risk_Matrix!$B$1:$D$1,0))</f>
        <v>Low</v>
      </c>
      <c r="H3566" s="1">
        <v>46192</v>
      </c>
      <c r="I3566" t="str">
        <v>Mitigated</v>
      </c>
      <c r="J3566" t="str">
        <v>Mitigation actions completed; residual risk accepted</v>
      </c>
      <c r="K3566" t="str">
        <v>Clinical Ops Manager</v>
      </c>
      <c r="L3566">
        <f>IF(G3566="High",3,IF(G3566="Medium",2,1))</f>
        <v>1</v>
      </c>
    </row>
    <row r="3567">
      <c r="A3567" t="str">
        <v>R-03566</v>
      </c>
      <c r="B3567" t="str">
        <v>S-0595</v>
      </c>
      <c r="C3567" t="str">
        <v>Compliance</v>
      </c>
      <c r="D3567" t="str">
        <v>Minor protocol deviation noted in a prior trial at this site</v>
      </c>
      <c r="E3567" t="str">
        <v>Medium</v>
      </c>
      <c r="F3567" t="str">
        <v>Low</v>
      </c>
      <c r="G3567" t="str">
        <f>INDEX(Risk_Matrix!$B$2:$D$4,MATCH(E3567,Risk_Matrix!$A$2:$A$4,0),MATCH(F3567,Risk_Matrix!$B$1:$D$1,0))</f>
        <v>Low</v>
      </c>
      <c r="H3567" s="1">
        <v>46159</v>
      </c>
      <c r="I3567" t="str">
        <v>Mitigated</v>
      </c>
      <c r="J3567" t="str">
        <v>Corrective action implemented; monitored at next visit</v>
      </c>
      <c r="K3567" t="str">
        <v>Regulatory Affairs Lead</v>
      </c>
      <c r="L3567">
        <f>IF(G3567="High",3,IF(G3567="Medium",2,1))</f>
        <v>1</v>
      </c>
    </row>
    <row r="3568">
      <c r="A3568" t="str">
        <v>R-03567</v>
      </c>
      <c r="B3568" t="str">
        <v>S-0595</v>
      </c>
      <c r="C3568" t="str">
        <v>Enrollment</v>
      </c>
      <c r="D3568" t="str">
        <v>Historical seasonal enrollment slowdown observed at this site</v>
      </c>
      <c r="E3568" t="str">
        <v>Low</v>
      </c>
      <c r="F3568" t="str">
        <v>Low</v>
      </c>
      <c r="G3568" t="str">
        <f>INDEX(Risk_Matrix!$B$2:$D$4,MATCH(E3568,Risk_Matrix!$A$2:$A$4,0),MATCH(F3568,Risk_Matrix!$B$1:$D$1,0))</f>
        <v>Low</v>
      </c>
      <c r="H3568" s="1">
        <v>46085</v>
      </c>
      <c r="I3568" t="str">
        <v>Monitoring</v>
      </c>
      <c r="J3568" t="str">
        <v>Tracking indicator reviewed at each monitoring visit</v>
      </c>
      <c r="K3568" t="str">
        <v>Study Start-Up Specialist</v>
      </c>
      <c r="L3568">
        <f>IF(G3568="High",3,IF(G3568="Medium",2,1))</f>
        <v>1</v>
      </c>
    </row>
    <row r="3569">
      <c r="A3569" t="str">
        <v>R-03568</v>
      </c>
      <c r="B3569" t="str">
        <v>S-0595</v>
      </c>
      <c r="C3569" t="str">
        <v>Competitive</v>
      </c>
      <c r="D3569" t="str">
        <v>One or more competing trials recruiting the same indication nearby</v>
      </c>
      <c r="E3569" t="str">
        <v>Low</v>
      </c>
      <c r="F3569" t="str">
        <v>Medium</v>
      </c>
      <c r="G3569" t="str">
        <f>INDEX(Risk_Matrix!$B$2:$D$4,MATCH(E3569,Risk_Matrix!$A$2:$A$4,0),MATCH(F3569,Risk_Matrix!$B$1:$D$1,0))</f>
        <v>Low</v>
      </c>
      <c r="H3569" s="1">
        <v>46142</v>
      </c>
      <c r="I3569" t="str">
        <v>Closed</v>
      </c>
      <c r="J3569" t="str">
        <v>Issue closed out following corrective action</v>
      </c>
      <c r="K3569" t="str">
        <v>Regulatory Affairs Lead</v>
      </c>
      <c r="L3569">
        <f>IF(G3569="High",3,IF(G3569="Medium",2,1))</f>
        <v>1</v>
      </c>
    </row>
    <row r="3570">
      <c r="A3570" t="str">
        <v>R-03569</v>
      </c>
      <c r="B3570" t="str">
        <v>S-0595</v>
      </c>
      <c r="C3570" t="str">
        <v>Regulatory</v>
      </c>
      <c r="D3570" t="str">
        <v>Import/customs license renewal pending for investigational product</v>
      </c>
      <c r="E3570" t="str">
        <v>Medium</v>
      </c>
      <c r="F3570" t="str">
        <v>Medium</v>
      </c>
      <c r="G3570" t="str">
        <f>INDEX(Risk_Matrix!$B$2:$D$4,MATCH(E3570,Risk_Matrix!$A$2:$A$4,0),MATCH(F3570,Risk_Matrix!$B$1:$D$1,0))</f>
        <v>Medium</v>
      </c>
      <c r="H3570" s="1">
        <v>46216</v>
      </c>
      <c r="I3570" t="str">
        <v>Monitoring</v>
      </c>
      <c r="J3570" t="str">
        <v>Under active monitoring; escalate if trend worsens</v>
      </c>
      <c r="K3570" t="str">
        <v>Regulatory Affairs Lead</v>
      </c>
      <c r="L3570">
        <f>IF(G3570="High",3,IF(G3570="Medium",2,1))</f>
        <v>2</v>
      </c>
    </row>
    <row r="3571">
      <c r="A3571" t="str">
        <v>R-03570</v>
      </c>
      <c r="B3571" t="str">
        <v>S-0595</v>
      </c>
      <c r="C3571" t="str">
        <v>Data Integrity</v>
      </c>
      <c r="D3571" t="str">
        <v>Source data verification gap flagged in a previous monitoring visit</v>
      </c>
      <c r="E3571" t="str">
        <v>Low</v>
      </c>
      <c r="F3571" t="str">
        <v>Low</v>
      </c>
      <c r="G3571" t="str">
        <f>INDEX(Risk_Matrix!$B$2:$D$4,MATCH(E3571,Risk_Matrix!$A$2:$A$4,0),MATCH(F3571,Risk_Matrix!$B$1:$D$1,0))</f>
        <v>Low</v>
      </c>
      <c r="H3571" s="1">
        <v>46220</v>
      </c>
      <c r="I3571" t="str">
        <v>Mitigated</v>
      </c>
      <c r="J3571" t="str">
        <v>Mitigation actions completed; residual risk accepted</v>
      </c>
      <c r="K3571" t="str">
        <v>Data Management Lead</v>
      </c>
      <c r="L3571">
        <f>IF(G3571="High",3,IF(G3571="Medium",2,1))</f>
        <v>1</v>
      </c>
    </row>
    <row r="3572">
      <c r="A3572" t="str">
        <v>R-03571</v>
      </c>
      <c r="B3572" t="str">
        <v>S-0596</v>
      </c>
      <c r="C3572" t="str">
        <v>Operational</v>
      </c>
      <c r="D3572" t="str">
        <v>Clinical coordinator role currently open, may delay start-up</v>
      </c>
      <c r="E3572" t="str">
        <v>Medium</v>
      </c>
      <c r="F3572" t="str">
        <v>Medium</v>
      </c>
      <c r="G3572" t="str">
        <f>INDEX(Risk_Matrix!$B$2:$D$4,MATCH(E3572,Risk_Matrix!$A$2:$A$4,0),MATCH(F3572,Risk_Matrix!$B$1:$D$1,0))</f>
        <v>Medium</v>
      </c>
      <c r="H3572" s="1">
        <v>46067</v>
      </c>
      <c r="I3572" t="str">
        <v>Mitigated</v>
      </c>
      <c r="J3572" t="str">
        <v>Corrective action implemented; monitored at next visit</v>
      </c>
      <c r="K3572" t="str">
        <v>Clinical Ops Manager</v>
      </c>
      <c r="L3572">
        <f>IF(G3572="High",3,IF(G3572="Medium",2,1))</f>
        <v>2</v>
      </c>
    </row>
    <row r="3573">
      <c r="A3573" t="str">
        <v>R-03572</v>
      </c>
      <c r="B3573" t="str">
        <v>S-0596</v>
      </c>
      <c r="C3573" t="str">
        <v>Compliance</v>
      </c>
      <c r="D3573" t="str">
        <v>Prior regulatory inspection finding not yet fully closed out</v>
      </c>
      <c r="E3573" t="str">
        <v>Low</v>
      </c>
      <c r="F3573" t="str">
        <v>Low</v>
      </c>
      <c r="G3573" t="str">
        <f>INDEX(Risk_Matrix!$B$2:$D$4,MATCH(E3573,Risk_Matrix!$A$2:$A$4,0),MATCH(F3573,Risk_Matrix!$B$1:$D$1,0))</f>
        <v>Low</v>
      </c>
      <c r="H3573" s="1">
        <v>46126</v>
      </c>
      <c r="I3573" t="str">
        <v>Closed</v>
      </c>
      <c r="J3573" t="str">
        <v>Resolved; no further action required</v>
      </c>
      <c r="K3573" t="str">
        <v>Data Management Lead</v>
      </c>
      <c r="L3573">
        <f>IF(G3573="High",3,IF(G3573="Medium",2,1))</f>
        <v>1</v>
      </c>
    </row>
    <row r="3574">
      <c r="A3574" t="str">
        <v>R-03573</v>
      </c>
      <c r="B3574" t="str">
        <v>S-0596</v>
      </c>
      <c r="C3574" t="str">
        <v>Enrollment</v>
      </c>
      <c r="D3574" t="str">
        <v>Historical seasonal enrollment slowdown observed at this site</v>
      </c>
      <c r="E3574" t="str">
        <v>Low</v>
      </c>
      <c r="F3574" t="str">
        <v>Low</v>
      </c>
      <c r="G3574" t="str">
        <f>INDEX(Risk_Matrix!$B$2:$D$4,MATCH(E3574,Risk_Matrix!$A$2:$A$4,0),MATCH(F3574,Risk_Matrix!$B$1:$D$1,0))</f>
        <v>Low</v>
      </c>
      <c r="H3574" s="1">
        <v>46091</v>
      </c>
      <c r="I3574" t="str">
        <v>Monitoring</v>
      </c>
      <c r="J3574" t="str">
        <v>Tracking indicator reviewed at each monitoring visit</v>
      </c>
      <c r="K3574" t="str">
        <v>Site Feasibility Lead</v>
      </c>
      <c r="L3574">
        <f>IF(G3574="High",3,IF(G3574="Medium",2,1))</f>
        <v>1</v>
      </c>
    </row>
    <row r="3575">
      <c r="A3575" t="str">
        <v>R-03574</v>
      </c>
      <c r="B3575" t="str">
        <v>S-0596</v>
      </c>
      <c r="C3575" t="str">
        <v>Competitive</v>
      </c>
      <c r="D3575" t="str">
        <v>Overlapping investigator commitments across concurrent trials</v>
      </c>
      <c r="E3575" t="str">
        <v>Medium</v>
      </c>
      <c r="F3575" t="str">
        <v>High</v>
      </c>
      <c r="G3575" t="str">
        <f>INDEX(Risk_Matrix!$B$2:$D$4,MATCH(E3575,Risk_Matrix!$A$2:$A$4,0),MATCH(F3575,Risk_Matrix!$B$1:$D$1,0))</f>
        <v>High</v>
      </c>
      <c r="H3575" s="1">
        <v>46099</v>
      </c>
      <c r="I3575" t="str">
        <v>Monitoring</v>
      </c>
      <c r="J3575" t="str">
        <v>Tracking indicator reviewed at each monitoring visit</v>
      </c>
      <c r="K3575" t="str">
        <v>Regulatory Affairs Lead</v>
      </c>
      <c r="L3575">
        <f>IF(G3575="High",3,IF(G3575="Medium",2,1))</f>
        <v>3</v>
      </c>
    </row>
    <row r="3576">
      <c r="A3576" t="str">
        <v>R-03575</v>
      </c>
      <c r="B3576" t="str">
        <v>S-0596</v>
      </c>
      <c r="C3576" t="str">
        <v>Regulatory</v>
      </c>
      <c r="D3576" t="str">
        <v>Recent local regulatory policy change may affect approval timeline</v>
      </c>
      <c r="E3576" t="str">
        <v>High</v>
      </c>
      <c r="F3576" t="str">
        <v>Low</v>
      </c>
      <c r="G3576" t="str">
        <f>INDEX(Risk_Matrix!$B$2:$D$4,MATCH(E3576,Risk_Matrix!$A$2:$A$4,0),MATCH(F3576,Risk_Matrix!$B$1:$D$1,0))</f>
        <v>Medium</v>
      </c>
      <c r="H3576" s="1">
        <v>46228</v>
      </c>
      <c r="I3576" t="str">
        <v>Open</v>
      </c>
      <c r="J3576" t="str">
        <v>Action plan pending sponsor/site review</v>
      </c>
      <c r="K3576" t="str">
        <v>Regulatory Affairs Lead</v>
      </c>
      <c r="L3576">
        <f>IF(G3576="High",3,IF(G3576="Medium",2,1))</f>
        <v>2</v>
      </c>
    </row>
    <row r="3577">
      <c r="A3577" t="str">
        <v>R-03576</v>
      </c>
      <c r="B3577" t="str">
        <v>S-0596</v>
      </c>
      <c r="C3577" t="str">
        <v>Data Integrity</v>
      </c>
      <c r="D3577" t="str">
        <v>Source data verification gap flagged in a previous monitoring visit</v>
      </c>
      <c r="E3577" t="str">
        <v>Medium</v>
      </c>
      <c r="F3577" t="str">
        <v>Medium</v>
      </c>
      <c r="G3577" t="str">
        <f>INDEX(Risk_Matrix!$B$2:$D$4,MATCH(E3577,Risk_Matrix!$A$2:$A$4,0),MATCH(F3577,Risk_Matrix!$B$1:$D$1,0))</f>
        <v>Medium</v>
      </c>
      <c r="H3577" s="1">
        <v>46064</v>
      </c>
      <c r="I3577" t="str">
        <v>Monitoring</v>
      </c>
      <c r="J3577" t="str">
        <v>Tracking indicator reviewed at each monitoring visit</v>
      </c>
      <c r="K3577" t="str">
        <v>Data Management Lead</v>
      </c>
      <c r="L3577">
        <f>IF(G3577="High",3,IF(G3577="Medium",2,1))</f>
        <v>2</v>
      </c>
    </row>
    <row r="3578">
      <c r="A3578" t="str">
        <v>R-03577</v>
      </c>
      <c r="B3578" t="str">
        <v>S-0597</v>
      </c>
      <c r="C3578" t="str">
        <v>Operational</v>
      </c>
      <c r="D3578" t="str">
        <v>Nursing staff ratio below recommended threshold for trial volume</v>
      </c>
      <c r="E3578" t="str">
        <v>Low</v>
      </c>
      <c r="F3578" t="str">
        <v>Medium</v>
      </c>
      <c r="G3578" t="str">
        <f>INDEX(Risk_Matrix!$B$2:$D$4,MATCH(E3578,Risk_Matrix!$A$2:$A$4,0),MATCH(F3578,Risk_Matrix!$B$1:$D$1,0))</f>
        <v>Low</v>
      </c>
      <c r="H3578" s="1">
        <v>46186</v>
      </c>
      <c r="I3578" t="str">
        <v>Open</v>
      </c>
      <c r="J3578" t="str">
        <v>Mitigation plan to be defined during site initiation visit</v>
      </c>
      <c r="K3578" t="str">
        <v>Site Feasibility Lead</v>
      </c>
      <c r="L3578">
        <f>IF(G3578="High",3,IF(G3578="Medium",2,1))</f>
        <v>1</v>
      </c>
    </row>
    <row r="3579">
      <c r="A3579" t="str">
        <v>R-03578</v>
      </c>
      <c r="B3579" t="str">
        <v>S-0597</v>
      </c>
      <c r="C3579" t="str">
        <v>Compliance</v>
      </c>
      <c r="D3579" t="str">
        <v>GCP refresher training overdue for part of site staff</v>
      </c>
      <c r="E3579" t="str">
        <v>Medium</v>
      </c>
      <c r="F3579" t="str">
        <v>Medium</v>
      </c>
      <c r="G3579" t="str">
        <f>INDEX(Risk_Matrix!$B$2:$D$4,MATCH(E3579,Risk_Matrix!$A$2:$A$4,0),MATCH(F3579,Risk_Matrix!$B$1:$D$1,0))</f>
        <v>Medium</v>
      </c>
      <c r="H3579" s="1">
        <v>46161</v>
      </c>
      <c r="I3579" t="str">
        <v>Closed</v>
      </c>
      <c r="J3579" t="str">
        <v>Issue closed out following corrective action</v>
      </c>
      <c r="K3579" t="str">
        <v>Regulatory Affairs Lead</v>
      </c>
      <c r="L3579">
        <f>IF(G3579="High",3,IF(G3579="Medium",2,1))</f>
        <v>2</v>
      </c>
    </row>
    <row r="3580">
      <c r="A3580" t="str">
        <v>R-03579</v>
      </c>
      <c r="B3580" t="str">
        <v>S-0597</v>
      </c>
      <c r="C3580" t="str">
        <v>Enrollment</v>
      </c>
      <c r="D3580" t="str">
        <v>Referral pipeline narrower than target eligible population</v>
      </c>
      <c r="E3580" t="str">
        <v>Medium</v>
      </c>
      <c r="F3580" t="str">
        <v>Low</v>
      </c>
      <c r="G3580" t="str">
        <f>INDEX(Risk_Matrix!$B$2:$D$4,MATCH(E3580,Risk_Matrix!$A$2:$A$4,0),MATCH(F3580,Risk_Matrix!$B$1:$D$1,0))</f>
        <v>Low</v>
      </c>
      <c r="H3580" s="1">
        <v>46181</v>
      </c>
      <c r="I3580" t="str">
        <v>Mitigated</v>
      </c>
      <c r="J3580" t="str">
        <v>Mitigation actions completed; residual risk accepted</v>
      </c>
      <c r="K3580" t="str">
        <v>Site Feasibility Lead</v>
      </c>
      <c r="L3580">
        <f>IF(G3580="High",3,IF(G3580="Medium",2,1))</f>
        <v>1</v>
      </c>
    </row>
    <row r="3581">
      <c r="A3581" t="str">
        <v>R-03580</v>
      </c>
      <c r="B3581" t="str">
        <v>S-0597</v>
      </c>
      <c r="C3581" t="str">
        <v>Competitive</v>
      </c>
      <c r="D3581" t="str">
        <v>One or more competing trials recruiting the same indication nearby</v>
      </c>
      <c r="E3581" t="str">
        <v>Low</v>
      </c>
      <c r="F3581" t="str">
        <v>Low</v>
      </c>
      <c r="G3581" t="str">
        <f>INDEX(Risk_Matrix!$B$2:$D$4,MATCH(E3581,Risk_Matrix!$A$2:$A$4,0),MATCH(F3581,Risk_Matrix!$B$1:$D$1,0))</f>
        <v>Low</v>
      </c>
      <c r="H3581" s="1">
        <v>46139</v>
      </c>
      <c r="I3581" t="str">
        <v>Monitoring</v>
      </c>
      <c r="J3581" t="str">
        <v>Tracking indicator reviewed at each monitoring visit</v>
      </c>
      <c r="K3581" t="str">
        <v>Clinical Ops Manager</v>
      </c>
      <c r="L3581">
        <f>IF(G3581="High",3,IF(G3581="Medium",2,1))</f>
        <v>1</v>
      </c>
    </row>
    <row r="3582">
      <c r="A3582" t="str">
        <v>R-03581</v>
      </c>
      <c r="B3582" t="str">
        <v>S-0597</v>
      </c>
      <c r="C3582" t="str">
        <v>Regulatory</v>
      </c>
      <c r="D3582" t="str">
        <v>Local ethics committee review queue longer than regional average</v>
      </c>
      <c r="E3582" t="str">
        <v>High</v>
      </c>
      <c r="F3582" t="str">
        <v>High</v>
      </c>
      <c r="G3582" t="str">
        <f>INDEX(Risk_Matrix!$B$2:$D$4,MATCH(E3582,Risk_Matrix!$A$2:$A$4,0),MATCH(F3582,Risk_Matrix!$B$1:$D$1,0))</f>
        <v>High</v>
      </c>
      <c r="H3582" s="1">
        <v>46207</v>
      </c>
      <c r="I3582" t="str">
        <v>Open</v>
      </c>
      <c r="J3582" t="str">
        <v>Mitigation plan to be defined during site initiation visit</v>
      </c>
      <c r="K3582" t="str">
        <v>Regulatory Affairs Lead</v>
      </c>
      <c r="L3582">
        <f>IF(G3582="High",3,IF(G3582="Medium",2,1))</f>
        <v>3</v>
      </c>
    </row>
    <row r="3583">
      <c r="A3583" t="str">
        <v>R-03582</v>
      </c>
      <c r="B3583" t="str">
        <v>S-0597</v>
      </c>
      <c r="C3583" t="str">
        <v>Data Integrity</v>
      </c>
      <c r="D3583" t="str">
        <v>Site is new to the sponsor's EDC platform, limited track record</v>
      </c>
      <c r="E3583" t="str">
        <v>Low</v>
      </c>
      <c r="F3583" t="str">
        <v>Medium</v>
      </c>
      <c r="G3583" t="str">
        <f>INDEX(Risk_Matrix!$B$2:$D$4,MATCH(E3583,Risk_Matrix!$A$2:$A$4,0),MATCH(F3583,Risk_Matrix!$B$1:$D$1,0))</f>
        <v>Low</v>
      </c>
      <c r="H3583" s="1">
        <v>46105</v>
      </c>
      <c r="I3583" t="str">
        <v>Monitoring</v>
      </c>
      <c r="J3583" t="str">
        <v>Under active monitoring; escalate if trend worsens</v>
      </c>
      <c r="K3583" t="str">
        <v>Data Management Lead</v>
      </c>
      <c r="L3583">
        <f>IF(G3583="High",3,IF(G3583="Medium",2,1))</f>
        <v>1</v>
      </c>
    </row>
    <row r="3584">
      <c r="A3584" t="str">
        <v>R-03583</v>
      </c>
      <c r="B3584" t="str">
        <v>S-0598</v>
      </c>
      <c r="C3584" t="str">
        <v>Operational</v>
      </c>
      <c r="D3584" t="str">
        <v>Key equipment calibration/certification renewal pending</v>
      </c>
      <c r="E3584" t="str">
        <v>Low</v>
      </c>
      <c r="F3584" t="str">
        <v>Low</v>
      </c>
      <c r="G3584" t="str">
        <f>INDEX(Risk_Matrix!$B$2:$D$4,MATCH(E3584,Risk_Matrix!$A$2:$A$4,0),MATCH(F3584,Risk_Matrix!$B$1:$D$1,0))</f>
        <v>Low</v>
      </c>
      <c r="H3584" s="1">
        <v>46204</v>
      </c>
      <c r="I3584" t="str">
        <v>Mitigated</v>
      </c>
      <c r="J3584" t="str">
        <v>Mitigation actions completed; residual risk accepted</v>
      </c>
      <c r="K3584" t="str">
        <v>Clinical Ops Manager</v>
      </c>
      <c r="L3584">
        <f>IF(G3584="High",3,IF(G3584="Medium",2,1))</f>
        <v>1</v>
      </c>
    </row>
    <row r="3585">
      <c r="A3585" t="str">
        <v>R-03584</v>
      </c>
      <c r="B3585" t="str">
        <v>S-0598</v>
      </c>
      <c r="C3585" t="str">
        <v>Compliance</v>
      </c>
      <c r="D3585" t="str">
        <v>Informed consent documentation gap flagged in last internal audit</v>
      </c>
      <c r="E3585" t="str">
        <v>Medium</v>
      </c>
      <c r="F3585" t="str">
        <v>Medium</v>
      </c>
      <c r="G3585" t="str">
        <f>INDEX(Risk_Matrix!$B$2:$D$4,MATCH(E3585,Risk_Matrix!$A$2:$A$4,0),MATCH(F3585,Risk_Matrix!$B$1:$D$1,0))</f>
        <v>Medium</v>
      </c>
      <c r="H3585" s="1">
        <v>46165</v>
      </c>
      <c r="I3585" t="str">
        <v>Monitoring</v>
      </c>
      <c r="J3585" t="str">
        <v>Tracking indicator reviewed at each monitoring visit</v>
      </c>
      <c r="K3585" t="str">
        <v>Regulatory Affairs Lead</v>
      </c>
      <c r="L3585">
        <f>IF(G3585="High",3,IF(G3585="Medium",2,1))</f>
        <v>2</v>
      </c>
    </row>
    <row r="3586">
      <c r="A3586" t="str">
        <v>R-03585</v>
      </c>
      <c r="B3586" t="str">
        <v>S-0598</v>
      </c>
      <c r="C3586" t="str">
        <v>Enrollment</v>
      </c>
      <c r="D3586" t="str">
        <v>Patient travel distance may affect long-term retention</v>
      </c>
      <c r="E3586" t="str">
        <v>Medium</v>
      </c>
      <c r="F3586" t="str">
        <v>Medium</v>
      </c>
      <c r="G3586" t="str">
        <f>INDEX(Risk_Matrix!$B$2:$D$4,MATCH(E3586,Risk_Matrix!$A$2:$A$4,0),MATCH(F3586,Risk_Matrix!$B$1:$D$1,0))</f>
        <v>Medium</v>
      </c>
      <c r="H3586" s="1">
        <v>46215</v>
      </c>
      <c r="I3586" t="str">
        <v>Monitoring</v>
      </c>
      <c r="J3586" t="str">
        <v>Under active monitoring; escalate if trend worsens</v>
      </c>
      <c r="K3586" t="str">
        <v>Study Start-Up Specialist</v>
      </c>
      <c r="L3586">
        <f>IF(G3586="High",3,IF(G3586="Medium",2,1))</f>
        <v>2</v>
      </c>
    </row>
    <row r="3587">
      <c r="A3587" t="str">
        <v>R-03586</v>
      </c>
      <c r="B3587" t="str">
        <v>S-0598</v>
      </c>
      <c r="C3587" t="str">
        <v>Competitive</v>
      </c>
      <c r="D3587" t="str">
        <v>Shared patient pool with an adjacent high-volume site</v>
      </c>
      <c r="E3587" t="str">
        <v>Low</v>
      </c>
      <c r="F3587" t="str">
        <v>Low</v>
      </c>
      <c r="G3587" t="str">
        <f>INDEX(Risk_Matrix!$B$2:$D$4,MATCH(E3587,Risk_Matrix!$A$2:$A$4,0),MATCH(F3587,Risk_Matrix!$B$1:$D$1,0))</f>
        <v>Low</v>
      </c>
      <c r="H3587" s="1">
        <v>46202</v>
      </c>
      <c r="I3587" t="str">
        <v>Closed</v>
      </c>
      <c r="J3587" t="str">
        <v>Issue closed out following corrective action</v>
      </c>
      <c r="K3587" t="str">
        <v>Clinical Ops Manager</v>
      </c>
      <c r="L3587">
        <f>IF(G3587="High",3,IF(G3587="Medium",2,1))</f>
        <v>1</v>
      </c>
    </row>
    <row r="3588">
      <c r="A3588" t="str">
        <v>R-03587</v>
      </c>
      <c r="B3588" t="str">
        <v>S-0598</v>
      </c>
      <c r="C3588" t="str">
        <v>Regulatory</v>
      </c>
      <c r="D3588" t="str">
        <v>Import/customs license renewal pending for investigational product</v>
      </c>
      <c r="E3588" t="str">
        <v>Low</v>
      </c>
      <c r="F3588" t="str">
        <v>Low</v>
      </c>
      <c r="G3588" t="str">
        <f>INDEX(Risk_Matrix!$B$2:$D$4,MATCH(E3588,Risk_Matrix!$A$2:$A$4,0),MATCH(F3588,Risk_Matrix!$B$1:$D$1,0))</f>
        <v>Low</v>
      </c>
      <c r="H3588" s="1">
        <v>46158</v>
      </c>
      <c r="I3588" t="str">
        <v>Open</v>
      </c>
      <c r="J3588" t="str">
        <v>Action plan pending sponsor/site review</v>
      </c>
      <c r="K3588" t="str">
        <v>Regulatory Affairs Lead</v>
      </c>
      <c r="L3588">
        <f>IF(G3588="High",3,IF(G3588="Medium",2,1))</f>
        <v>1</v>
      </c>
    </row>
    <row r="3589">
      <c r="A3589" t="str">
        <v>R-03588</v>
      </c>
      <c r="B3589" t="str">
        <v>S-0598</v>
      </c>
      <c r="C3589" t="str">
        <v>Data Integrity</v>
      </c>
      <c r="D3589" t="str">
        <v>Site is new to the sponsor's EDC platform, limited track record</v>
      </c>
      <c r="E3589" t="str">
        <v>High</v>
      </c>
      <c r="F3589" t="str">
        <v>Medium</v>
      </c>
      <c r="G3589" t="str">
        <f>INDEX(Risk_Matrix!$B$2:$D$4,MATCH(E3589,Risk_Matrix!$A$2:$A$4,0),MATCH(F3589,Risk_Matrix!$B$1:$D$1,0))</f>
        <v>High</v>
      </c>
      <c r="H3589" s="1">
        <v>46224</v>
      </c>
      <c r="I3589" t="str">
        <v>Monitoring</v>
      </c>
      <c r="J3589" t="str">
        <v>Tracking indicator reviewed at each monitoring visit</v>
      </c>
      <c r="K3589" t="str">
        <v>Data Management Lead</v>
      </c>
      <c r="L3589">
        <f>IF(G3589="High",3,IF(G3589="Medium",2,1))</f>
        <v>3</v>
      </c>
    </row>
    <row r="3590">
      <c r="A3590" t="str">
        <v>R-03589</v>
      </c>
      <c r="B3590" t="str">
        <v>S-0599</v>
      </c>
      <c r="C3590" t="str">
        <v>Operational</v>
      </c>
      <c r="D3590" t="str">
        <v>Nursing staff ratio below recommended threshold for trial volume</v>
      </c>
      <c r="E3590" t="str">
        <v>High</v>
      </c>
      <c r="F3590" t="str">
        <v>Medium</v>
      </c>
      <c r="G3590" t="str">
        <f>INDEX(Risk_Matrix!$B$2:$D$4,MATCH(E3590,Risk_Matrix!$A$2:$A$4,0),MATCH(F3590,Risk_Matrix!$B$1:$D$1,0))</f>
        <v>High</v>
      </c>
      <c r="H3590" s="1">
        <v>46204</v>
      </c>
      <c r="I3590" t="str">
        <v>Monitoring</v>
      </c>
      <c r="J3590" t="str">
        <v>Tracking indicator reviewed at each monitoring visit</v>
      </c>
      <c r="K3590" t="str">
        <v>Clinical Ops Manager</v>
      </c>
      <c r="L3590">
        <f>IF(G3590="High",3,IF(G3590="Medium",2,1))</f>
        <v>3</v>
      </c>
    </row>
    <row r="3591">
      <c r="A3591" t="str">
        <v>R-03590</v>
      </c>
      <c r="B3591" t="str">
        <v>S-0599</v>
      </c>
      <c r="C3591" t="str">
        <v>Compliance</v>
      </c>
      <c r="D3591" t="str">
        <v>GCP refresher training overdue for part of site staff</v>
      </c>
      <c r="E3591" t="str">
        <v>Medium</v>
      </c>
      <c r="F3591" t="str">
        <v>Medium</v>
      </c>
      <c r="G3591" t="str">
        <f>INDEX(Risk_Matrix!$B$2:$D$4,MATCH(E3591,Risk_Matrix!$A$2:$A$4,0),MATCH(F3591,Risk_Matrix!$B$1:$D$1,0))</f>
        <v>Medium</v>
      </c>
      <c r="H3591" s="1">
        <v>46203</v>
      </c>
      <c r="I3591" t="str">
        <v>Open</v>
      </c>
      <c r="J3591" t="str">
        <v>Action plan pending sponsor/site review</v>
      </c>
      <c r="K3591" t="str">
        <v>Regulatory Affairs Lead</v>
      </c>
      <c r="L3591">
        <f>IF(G3591="High",3,IF(G3591="Medium",2,1))</f>
        <v>2</v>
      </c>
    </row>
    <row r="3592">
      <c r="A3592" t="str">
        <v>R-03591</v>
      </c>
      <c r="B3592" t="str">
        <v>S-0599</v>
      </c>
      <c r="C3592" t="str">
        <v>Enrollment</v>
      </c>
      <c r="D3592" t="str">
        <v>Screen failure rate above regional average in past studies</v>
      </c>
      <c r="E3592" t="str">
        <v>Low</v>
      </c>
      <c r="F3592" t="str">
        <v>Medium</v>
      </c>
      <c r="G3592" t="str">
        <f>INDEX(Risk_Matrix!$B$2:$D$4,MATCH(E3592,Risk_Matrix!$A$2:$A$4,0),MATCH(F3592,Risk_Matrix!$B$1:$D$1,0))</f>
        <v>Low</v>
      </c>
      <c r="H3592" s="1">
        <v>46206</v>
      </c>
      <c r="I3592" t="str">
        <v>Monitoring</v>
      </c>
      <c r="J3592" t="str">
        <v>Tracking indicator reviewed at each monitoring visit</v>
      </c>
      <c r="K3592" t="str">
        <v>Study Start-Up Specialist</v>
      </c>
      <c r="L3592">
        <f>IF(G3592="High",3,IF(G3592="Medium",2,1))</f>
        <v>1</v>
      </c>
    </row>
    <row r="3593">
      <c r="A3593" t="str">
        <v>R-03592</v>
      </c>
      <c r="B3593" t="str">
        <v>S-0599</v>
      </c>
      <c r="C3593" t="str">
        <v>Competitive</v>
      </c>
      <c r="D3593" t="str">
        <v>Overlapping investigator commitments across concurrent trials</v>
      </c>
      <c r="E3593" t="str">
        <v>High</v>
      </c>
      <c r="F3593" t="str">
        <v>Medium</v>
      </c>
      <c r="G3593" t="str">
        <f>INDEX(Risk_Matrix!$B$2:$D$4,MATCH(E3593,Risk_Matrix!$A$2:$A$4,0),MATCH(F3593,Risk_Matrix!$B$1:$D$1,0))</f>
        <v>High</v>
      </c>
      <c r="H3593" s="1">
        <v>46203</v>
      </c>
      <c r="I3593" t="str">
        <v>Mitigated</v>
      </c>
      <c r="J3593" t="str">
        <v>Corrective action implemented; monitored at next visit</v>
      </c>
      <c r="K3593" t="str">
        <v>Regulatory Affairs Lead</v>
      </c>
      <c r="L3593">
        <f>IF(G3593="High",3,IF(G3593="Medium",2,1))</f>
        <v>3</v>
      </c>
    </row>
    <row r="3594">
      <c r="A3594" t="str">
        <v>R-03593</v>
      </c>
      <c r="B3594" t="str">
        <v>S-0599</v>
      </c>
      <c r="C3594" t="str">
        <v>Regulatory</v>
      </c>
      <c r="D3594" t="str">
        <v>Recent local regulatory policy change may affect approval timeline</v>
      </c>
      <c r="E3594" t="str">
        <v>Medium</v>
      </c>
      <c r="F3594" t="str">
        <v>High</v>
      </c>
      <c r="G3594" t="str">
        <f>INDEX(Risk_Matrix!$B$2:$D$4,MATCH(E3594,Risk_Matrix!$A$2:$A$4,0),MATCH(F3594,Risk_Matrix!$B$1:$D$1,0))</f>
        <v>High</v>
      </c>
      <c r="H3594" s="1">
        <v>46171</v>
      </c>
      <c r="I3594" t="str">
        <v>Open</v>
      </c>
      <c r="J3594" t="str">
        <v>Action plan pending sponsor/site review</v>
      </c>
      <c r="K3594" t="str">
        <v>Study Start-Up Specialist</v>
      </c>
      <c r="L3594">
        <f>IF(G3594="High",3,IF(G3594="Medium",2,1))</f>
        <v>3</v>
      </c>
    </row>
    <row r="3595">
      <c r="A3595" t="str">
        <v>R-03594</v>
      </c>
      <c r="B3595" t="str">
        <v>S-0599</v>
      </c>
      <c r="C3595" t="str">
        <v>Data Integrity</v>
      </c>
      <c r="D3595" t="str">
        <v>Site is new to the sponsor's EDC platform, limited track record</v>
      </c>
      <c r="E3595" t="str">
        <v>Medium</v>
      </c>
      <c r="F3595" t="str">
        <v>Low</v>
      </c>
      <c r="G3595" t="str">
        <f>INDEX(Risk_Matrix!$B$2:$D$4,MATCH(E3595,Risk_Matrix!$A$2:$A$4,0),MATCH(F3595,Risk_Matrix!$B$1:$D$1,0))</f>
        <v>Low</v>
      </c>
      <c r="H3595" s="1">
        <v>46141</v>
      </c>
      <c r="I3595" t="str">
        <v>Monitoring</v>
      </c>
      <c r="J3595" t="str">
        <v>Under active monitoring; escalate if trend worsens</v>
      </c>
      <c r="K3595" t="str">
        <v>Data Management Lead</v>
      </c>
      <c r="L3595">
        <f>IF(G3595="High",3,IF(G3595="Medium",2,1))</f>
        <v>1</v>
      </c>
    </row>
    <row r="3596">
      <c r="A3596" t="str">
        <v>R-03595</v>
      </c>
      <c r="B3596" t="str">
        <v>S-0600</v>
      </c>
      <c r="C3596" t="str">
        <v>Operational</v>
      </c>
      <c r="D3596" t="str">
        <v>Clinical coordinator role currently open, may delay start-up</v>
      </c>
      <c r="E3596" t="str">
        <v>Medium</v>
      </c>
      <c r="F3596" t="str">
        <v>Medium</v>
      </c>
      <c r="G3596" t="str">
        <f>INDEX(Risk_Matrix!$B$2:$D$4,MATCH(E3596,Risk_Matrix!$A$2:$A$4,0),MATCH(F3596,Risk_Matrix!$B$1:$D$1,0))</f>
        <v>Medium</v>
      </c>
      <c r="H3596" s="1">
        <v>46145</v>
      </c>
      <c r="I3596" t="str">
        <v>Mitigated</v>
      </c>
      <c r="J3596" t="str">
        <v>Corrective action implemented; monitored at next visit</v>
      </c>
      <c r="K3596" t="str">
        <v>Site Feasibility Lead</v>
      </c>
      <c r="L3596">
        <f>IF(G3596="High",3,IF(G3596="Medium",2,1))</f>
        <v>2</v>
      </c>
    </row>
    <row r="3597">
      <c r="A3597" t="str">
        <v>R-03596</v>
      </c>
      <c r="B3597" t="str">
        <v>S-0600</v>
      </c>
      <c r="C3597" t="str">
        <v>Compliance</v>
      </c>
      <c r="D3597" t="str">
        <v>Prior regulatory inspection finding not yet fully closed out</v>
      </c>
      <c r="E3597" t="str">
        <v>High</v>
      </c>
      <c r="F3597" t="str">
        <v>Medium</v>
      </c>
      <c r="G3597" t="str">
        <f>INDEX(Risk_Matrix!$B$2:$D$4,MATCH(E3597,Risk_Matrix!$A$2:$A$4,0),MATCH(F3597,Risk_Matrix!$B$1:$D$1,0))</f>
        <v>High</v>
      </c>
      <c r="H3597" s="1">
        <v>46105</v>
      </c>
      <c r="I3597" t="str">
        <v>Monitoring</v>
      </c>
      <c r="J3597" t="str">
        <v>Tracking indicator reviewed at each monitoring visit</v>
      </c>
      <c r="K3597" t="str">
        <v>Data Management Lead</v>
      </c>
      <c r="L3597">
        <f>IF(G3597="High",3,IF(G3597="Medium",2,1))</f>
        <v>3</v>
      </c>
    </row>
    <row r="3598">
      <c r="A3598" t="str">
        <v>R-03597</v>
      </c>
      <c r="B3598" t="str">
        <v>S-0600</v>
      </c>
      <c r="C3598" t="str">
        <v>Enrollment</v>
      </c>
      <c r="D3598" t="str">
        <v>Patient travel distance may affect long-term retention</v>
      </c>
      <c r="E3598" t="str">
        <v>Medium</v>
      </c>
      <c r="F3598" t="str">
        <v>Low</v>
      </c>
      <c r="G3598" t="str">
        <f>INDEX(Risk_Matrix!$B$2:$D$4,MATCH(E3598,Risk_Matrix!$A$2:$A$4,0),MATCH(F3598,Risk_Matrix!$B$1:$D$1,0))</f>
        <v>Low</v>
      </c>
      <c r="H3598" s="1">
        <v>46236</v>
      </c>
      <c r="I3598" t="str">
        <v>Mitigated</v>
      </c>
      <c r="J3598" t="str">
        <v>Mitigation actions completed; residual risk accepted</v>
      </c>
      <c r="K3598" t="str">
        <v>Study Start-Up Specialist</v>
      </c>
      <c r="L3598">
        <f>IF(G3598="High",3,IF(G3598="Medium",2,1))</f>
        <v>1</v>
      </c>
    </row>
    <row r="3599">
      <c r="A3599" t="str">
        <v>R-03598</v>
      </c>
      <c r="B3599" t="str">
        <v>S-0600</v>
      </c>
      <c r="C3599" t="str">
        <v>Competitive</v>
      </c>
      <c r="D3599" t="str">
        <v>Overlapping investigator commitments across concurrent trials</v>
      </c>
      <c r="E3599" t="str">
        <v>High</v>
      </c>
      <c r="F3599" t="str">
        <v>Medium</v>
      </c>
      <c r="G3599" t="str">
        <f>INDEX(Risk_Matrix!$B$2:$D$4,MATCH(E3599,Risk_Matrix!$A$2:$A$4,0),MATCH(F3599,Risk_Matrix!$B$1:$D$1,0))</f>
        <v>High</v>
      </c>
      <c r="H3599" s="1">
        <v>46231</v>
      </c>
      <c r="I3599" t="str">
        <v>Monitoring</v>
      </c>
      <c r="J3599" t="str">
        <v>Under active monitoring; escalate if trend worsens</v>
      </c>
      <c r="K3599" t="str">
        <v>Clinical Ops Manager</v>
      </c>
      <c r="L3599">
        <f>IF(G3599="High",3,IF(G3599="Medium",2,1))</f>
        <v>3</v>
      </c>
    </row>
    <row r="3600">
      <c r="A3600" t="str">
        <v>R-03599</v>
      </c>
      <c r="B3600" t="str">
        <v>S-0600</v>
      </c>
      <c r="C3600" t="str">
        <v>Regulatory</v>
      </c>
      <c r="D3600" t="str">
        <v>Import/customs license renewal pending for investigational product</v>
      </c>
      <c r="E3600" t="str">
        <v>Low</v>
      </c>
      <c r="F3600" t="str">
        <v>Low</v>
      </c>
      <c r="G3600" t="str">
        <f>INDEX(Risk_Matrix!$B$2:$D$4,MATCH(E3600,Risk_Matrix!$A$2:$A$4,0),MATCH(F3600,Risk_Matrix!$B$1:$D$1,0))</f>
        <v>Low</v>
      </c>
      <c r="H3600" s="1">
        <v>46212</v>
      </c>
      <c r="I3600" t="str">
        <v>Monitoring</v>
      </c>
      <c r="J3600" t="str">
        <v>Tracking indicator reviewed at each monitoring visit</v>
      </c>
      <c r="K3600" t="str">
        <v>Regulatory Affairs Lead</v>
      </c>
      <c r="L3600">
        <f>IF(G3600="High",3,IF(G3600="Medium",2,1))</f>
        <v>1</v>
      </c>
    </row>
    <row r="3601">
      <c r="A3601" t="str">
        <v>R-03600</v>
      </c>
      <c r="B3601" t="str">
        <v>S-0600</v>
      </c>
      <c r="C3601" t="str">
        <v>Data Integrity</v>
      </c>
      <c r="D3601" t="str">
        <v>Site is new to the sponsor's EDC platform, limited track record</v>
      </c>
      <c r="E3601" t="str">
        <v>High</v>
      </c>
      <c r="F3601" t="str">
        <v>Low</v>
      </c>
      <c r="G3601" t="str">
        <f>INDEX(Risk_Matrix!$B$2:$D$4,MATCH(E3601,Risk_Matrix!$A$2:$A$4,0),MATCH(F3601,Risk_Matrix!$B$1:$D$1,0))</f>
        <v>Medium</v>
      </c>
      <c r="H3601" s="1">
        <v>46187</v>
      </c>
      <c r="I3601" t="str">
        <v>Monitoring</v>
      </c>
      <c r="J3601" t="str">
        <v>Tracking indicator reviewed at each monitoring visit</v>
      </c>
      <c r="K3601" t="str">
        <v>Data Management Lead</v>
      </c>
      <c r="L3601">
        <f>IF(G3601="High",3,IF(G3601="Medium",2,1))</f>
        <v>2</v>
      </c>
    </row>
  </sheetData>
  <pageMargins left="0.75" right="0.75" top="1" bottom="1" header="0.511811023622047" footer="0.511811023622047"/>
  <ignoredErrors>
    <ignoredError numberStoredAsText="1" sqref="A1:L3601"/>
  </ignoredErrors>
</worksheet>
</file>

<file path=xl/worksheets/sheet8.xml><?xml version="1.0" encoding="utf-8"?>
<worksheet xmlns="http://schemas.openxmlformats.org/spreadsheetml/2006/main" xmlns:r="http://schemas.openxmlformats.org/officeDocument/2006/relationships">
  <dimension ref="A1:I481"/>
  <sheetViews>
    <sheetView workbookViewId="0" rightToLeft="0"/>
  </sheetViews>
  <sheetData>
    <row r="1">
      <c r="A1" t="str">
        <v>Trial ID</v>
      </c>
      <c r="B1" t="str">
        <v>Rank</v>
      </c>
      <c r="C1" t="str">
        <v>Site ID</v>
      </c>
      <c r="D1" t="str">
        <v>Site Name</v>
      </c>
      <c r="E1" t="str">
        <v>Region</v>
      </c>
      <c r="F1" t="str">
        <v>Suitability Score</v>
      </c>
      <c r="G1" t="str">
        <v>High-Risk Record Count</v>
      </c>
      <c r="H1" t="str">
        <v>Overall Risk Level</v>
      </c>
      <c r="I1" t="str">
        <v>Recommendation</v>
      </c>
    </row>
    <row r="2">
      <c r="A2" t="str">
        <v>T-001</v>
      </c>
      <c r="B2">
        <v>1</v>
      </c>
      <c r="C2" t="str">
        <v>S-0405</v>
      </c>
      <c r="D2" t="str">
        <v>Stockholm Metabolic Health Center</v>
      </c>
      <c r="E2" t="str">
        <v>Northern Europe (Sweden)</v>
      </c>
      <c r="F2">
        <f>INDEX(Site_Evaluation!$K:$K,MATCH(C2,Site_Evaluation!$A:$A,0))</f>
        <v>76</v>
      </c>
      <c r="G2">
        <f>COUNTIFS(Risk_Register!B:B,C2,Risk_Register!G:G,"High")</f>
        <v>1</v>
      </c>
      <c r="H2" t="str">
        <f>IF(MAXIFS(Risk_Register!$L:$L,Risk_Register!$B:$B,C2)=3,"High",IF(MAXIFS(Risk_Register!$L:$L,Risk_Register!$B:$B,C2)=2,"Medium","Low"))</f>
        <v>High</v>
      </c>
      <c r="I2" t="str">
        <f>IF(B2&lt;=3,"Preferred site - strong composite profile",IF(B2&lt;=10,"Backup candidate - viable with monitoring","Reserve - evaluate only if primary sites unavailable"))</f>
        <v>Preferred site - strong composite profile</v>
      </c>
    </row>
    <row r="3">
      <c r="A3" t="str">
        <v>T-001</v>
      </c>
      <c r="B3">
        <v>2</v>
      </c>
      <c r="C3" t="str">
        <v>S-0226</v>
      </c>
      <c r="D3" t="str">
        <v>Johannesburg Endocrine Care Hospital</v>
      </c>
      <c r="E3" t="str">
        <v>Southern Africa</v>
      </c>
      <c r="F3">
        <f>INDEX(Site_Evaluation!$K:$K,MATCH(C3,Site_Evaluation!$A:$A,0))</f>
        <v>71</v>
      </c>
      <c r="G3">
        <f>COUNTIFS(Risk_Register!B:B,C3,Risk_Register!G:G,"High")</f>
        <v>0</v>
      </c>
      <c r="H3" t="str">
        <f>IF(MAXIFS(Risk_Register!$L:$L,Risk_Register!$B:$B,C3)=3,"High",IF(MAXIFS(Risk_Register!$L:$L,Risk_Register!$B:$B,C3)=2,"Medium","Low"))</f>
        <v>Low</v>
      </c>
      <c r="I3" t="str">
        <f>IF(B3&lt;=3,"Preferred site - strong composite profile",IF(B3&lt;=10,"Backup candidate - viable with monitoring","Reserve - evaluate only if primary sites unavailable"))</f>
        <v>Preferred site - strong composite profile</v>
      </c>
    </row>
    <row r="4">
      <c r="A4" t="str">
        <v>T-001</v>
      </c>
      <c r="B4">
        <v>3</v>
      </c>
      <c r="C4" t="str">
        <v>S-0390</v>
      </c>
      <c r="D4" t="str">
        <v>Marseille Endocrine Care Hospital</v>
      </c>
      <c r="E4" t="str">
        <v>Western Europe (France)</v>
      </c>
      <c r="F4">
        <f>INDEX(Site_Evaluation!$K:$K,MATCH(C4,Site_Evaluation!$A:$A,0))</f>
        <v>65</v>
      </c>
      <c r="G4">
        <f>COUNTIFS(Risk_Register!B:B,C4,Risk_Register!G:G,"High")</f>
        <v>0</v>
      </c>
      <c r="H4" t="str">
        <f>IF(MAXIFS(Risk_Register!$L:$L,Risk_Register!$B:$B,C4)=3,"High",IF(MAXIFS(Risk_Register!$L:$L,Risk_Register!$B:$B,C4)=2,"Medium","Low"))</f>
        <v>Medium</v>
      </c>
      <c r="I4" t="str">
        <f>IF(B4&lt;=3,"Preferred site - strong composite profile",IF(B4&lt;=10,"Backup candidate - viable with monitoring","Reserve - evaluate only if primary sites unavailable"))</f>
        <v>Preferred site - strong composite profile</v>
      </c>
    </row>
    <row r="5">
      <c r="A5" t="str">
        <v>T-001</v>
      </c>
      <c r="B5">
        <v>4</v>
      </c>
      <c r="C5" t="str">
        <v>S-0593</v>
      </c>
      <c r="D5" t="str">
        <v>Colombo Metabolic Health Center</v>
      </c>
      <c r="E5" t="str">
        <v>South Asia (Sri Lanka)</v>
      </c>
      <c r="F5">
        <f>INDEX(Site_Evaluation!$K:$K,MATCH(C5,Site_Evaluation!$A:$A,0))</f>
        <v>65</v>
      </c>
      <c r="G5">
        <f>COUNTIFS(Risk_Register!B:B,C5,Risk_Register!G:G,"High")</f>
        <v>0</v>
      </c>
      <c r="H5" t="str">
        <f>IF(MAXIFS(Risk_Register!$L:$L,Risk_Register!$B:$B,C5)=3,"High",IF(MAXIFS(Risk_Register!$L:$L,Risk_Register!$B:$B,C5)=2,"Medium","Low"))</f>
        <v>Medium</v>
      </c>
      <c r="I5" t="str">
        <f>IF(B5&lt;=3,"Preferred site - strong composite profile",IF(B5&lt;=10,"Backup candidate - viable with monitoring","Reserve - evaluate only if primary sites unavailable"))</f>
        <v>Backup candidate - viable with monitoring</v>
      </c>
    </row>
    <row r="6">
      <c r="A6" t="str">
        <v>T-001</v>
      </c>
      <c r="B6">
        <v>5</v>
      </c>
      <c r="C6" t="str">
        <v>S-0433</v>
      </c>
      <c r="D6" t="str">
        <v>Santiago Endocrine Care Hospital</v>
      </c>
      <c r="E6" t="str">
        <v>Andean Region (Chile)</v>
      </c>
      <c r="F6">
        <f>INDEX(Site_Evaluation!$K:$K,MATCH(C6,Site_Evaluation!$A:$A,0))</f>
        <v>63</v>
      </c>
      <c r="G6">
        <f>COUNTIFS(Risk_Register!B:B,C6,Risk_Register!G:G,"High")</f>
        <v>1</v>
      </c>
      <c r="H6" t="str">
        <f>IF(MAXIFS(Risk_Register!$L:$L,Risk_Register!$B:$B,C6)=3,"High",IF(MAXIFS(Risk_Register!$L:$L,Risk_Register!$B:$B,C6)=2,"Medium","Low"))</f>
        <v>High</v>
      </c>
      <c r="I6" t="str">
        <f>IF(B6&lt;=3,"Preferred site - strong composite profile",IF(B6&lt;=10,"Backup candidate - viable with monitoring","Reserve - evaluate only if primary sites unavailable"))</f>
        <v>Backup candidate - viable with monitoring</v>
      </c>
    </row>
    <row r="7">
      <c r="A7" t="str">
        <v>T-001</v>
      </c>
      <c r="B7">
        <v>6</v>
      </c>
      <c r="C7" t="str">
        <v>S-0243</v>
      </c>
      <c r="D7" t="str">
        <v>Istanbul Diabetes &amp; Endocrine Institute</v>
      </c>
      <c r="E7" t="str">
        <v>Middle East (Levant)</v>
      </c>
      <c r="F7">
        <f>INDEX(Site_Evaluation!$K:$K,MATCH(C7,Site_Evaluation!$A:$A,0))</f>
        <v>61</v>
      </c>
      <c r="G7">
        <f>COUNTIFS(Risk_Register!B:B,C7,Risk_Register!G:G,"High")</f>
        <v>1</v>
      </c>
      <c r="H7" t="str">
        <f>IF(MAXIFS(Risk_Register!$L:$L,Risk_Register!$B:$B,C7)=3,"High",IF(MAXIFS(Risk_Register!$L:$L,Risk_Register!$B:$B,C7)=2,"Medium","Low"))</f>
        <v>High</v>
      </c>
      <c r="I7" t="str">
        <f>IF(B7&lt;=3,"Preferred site - strong composite profile",IF(B7&lt;=10,"Backup candidate - viable with monitoring","Reserve - evaluate only if primary sites unavailable"))</f>
        <v>Backup candidate - viable with monitoring</v>
      </c>
    </row>
    <row r="8">
      <c r="A8" t="str">
        <v>T-001</v>
      </c>
      <c r="B8">
        <v>7</v>
      </c>
      <c r="C8" t="str">
        <v>S-0295</v>
      </c>
      <c r="D8" t="str">
        <v>Osaka Metabolic Health Center</v>
      </c>
      <c r="E8" t="str">
        <v>East Asia (Japan)</v>
      </c>
      <c r="F8">
        <f>INDEX(Site_Evaluation!$K:$K,MATCH(C8,Site_Evaluation!$A:$A,0))</f>
        <v>61</v>
      </c>
      <c r="G8">
        <f>COUNTIFS(Risk_Register!B:B,C8,Risk_Register!G:G,"High")</f>
        <v>0</v>
      </c>
      <c r="H8" t="str">
        <f>IF(MAXIFS(Risk_Register!$L:$L,Risk_Register!$B:$B,C8)=3,"High",IF(MAXIFS(Risk_Register!$L:$L,Risk_Register!$B:$B,C8)=2,"Medium","Low"))</f>
        <v>Medium</v>
      </c>
      <c r="I8" t="str">
        <f>IF(B8&lt;=3,"Preferred site - strong composite profile",IF(B8&lt;=10,"Backup candidate - viable with monitoring","Reserve - evaluate only if primary sites unavailable"))</f>
        <v>Backup candidate - viable with monitoring</v>
      </c>
    </row>
    <row r="9">
      <c r="A9" t="str">
        <v>T-001</v>
      </c>
      <c r="B9">
        <v>8</v>
      </c>
      <c r="C9" t="str">
        <v>S-0242</v>
      </c>
      <c r="D9" t="str">
        <v>Ankara Metabolic Health Center</v>
      </c>
      <c r="E9" t="str">
        <v>Middle East (Levant)</v>
      </c>
      <c r="F9">
        <f>INDEX(Site_Evaluation!$K:$K,MATCH(C9,Site_Evaluation!$A:$A,0))</f>
        <v>59</v>
      </c>
      <c r="G9">
        <f>COUNTIFS(Risk_Register!B:B,C9,Risk_Register!G:G,"High")</f>
        <v>2</v>
      </c>
      <c r="H9" t="str">
        <f>IF(MAXIFS(Risk_Register!$L:$L,Risk_Register!$B:$B,C9)=3,"High",IF(MAXIFS(Risk_Register!$L:$L,Risk_Register!$B:$B,C9)=2,"Medium","Low"))</f>
        <v>High</v>
      </c>
      <c r="I9" t="str">
        <f>IF(B9&lt;=3,"Preferred site - strong composite profile",IF(B9&lt;=10,"Backup candidate - viable with monitoring","Reserve - evaluate only if primary sites unavailable"))</f>
        <v>Backup candidate - viable with monitoring</v>
      </c>
    </row>
    <row r="10">
      <c r="A10" t="str">
        <v>T-001</v>
      </c>
      <c r="B10">
        <v>9</v>
      </c>
      <c r="C10" t="str">
        <v>S-0465</v>
      </c>
      <c r="D10" t="str">
        <v>Chengdu Metabolic Health Center</v>
      </c>
      <c r="E10" t="str">
        <v>East Asia (China)</v>
      </c>
      <c r="F10">
        <f>INDEX(Site_Evaluation!$K:$K,MATCH(C10,Site_Evaluation!$A:$A,0))</f>
        <v>59</v>
      </c>
      <c r="G10">
        <f>COUNTIFS(Risk_Register!B:B,C10,Risk_Register!G:G,"High")</f>
        <v>2</v>
      </c>
      <c r="H10" t="str">
        <f>IF(MAXIFS(Risk_Register!$L:$L,Risk_Register!$B:$B,C10)=3,"High",IF(MAXIFS(Risk_Register!$L:$L,Risk_Register!$B:$B,C10)=2,"Medium","Low"))</f>
        <v>High</v>
      </c>
      <c r="I10" t="str">
        <f>IF(B10&lt;=3,"Preferred site - strong composite profile",IF(B10&lt;=10,"Backup candidate - viable with monitoring","Reserve - evaluate only if primary sites unavailable"))</f>
        <v>Backup candidate - viable with monitoring</v>
      </c>
    </row>
    <row r="11">
      <c r="A11" t="str">
        <v>T-001</v>
      </c>
      <c r="B11">
        <v>10</v>
      </c>
      <c r="C11" t="str">
        <v>S-0239</v>
      </c>
      <c r="D11" t="str">
        <v>Ankara Endocrine Care Hospital</v>
      </c>
      <c r="E11" t="str">
        <v>Middle East (Levant)</v>
      </c>
      <c r="F11">
        <f>INDEX(Site_Evaluation!$K:$K,MATCH(C11,Site_Evaluation!$A:$A,0))</f>
        <v>58</v>
      </c>
      <c r="G11">
        <f>COUNTIFS(Risk_Register!B:B,C11,Risk_Register!G:G,"High")</f>
        <v>2</v>
      </c>
      <c r="H11" t="str">
        <f>IF(MAXIFS(Risk_Register!$L:$L,Risk_Register!$B:$B,C11)=3,"High",IF(MAXIFS(Risk_Register!$L:$L,Risk_Register!$B:$B,C11)=2,"Medium","Low"))</f>
        <v>High</v>
      </c>
      <c r="I11" t="str">
        <f>IF(B11&lt;=3,"Preferred site - strong composite profile",IF(B11&lt;=10,"Backup candidate - viable with monitoring","Reserve - evaluate only if primary sites unavailable"))</f>
        <v>Backup candidate - viable with monitoring</v>
      </c>
    </row>
    <row r="12">
      <c r="A12" t="str">
        <v>T-001</v>
      </c>
      <c r="B12">
        <v>11</v>
      </c>
      <c r="C12" t="str">
        <v>S-0075</v>
      </c>
      <c r="D12" t="str">
        <v>Hamburg Metabolic Health Center</v>
      </c>
      <c r="E12" t="str">
        <v>Western Europe</v>
      </c>
      <c r="F12">
        <f>INDEX(Site_Evaluation!$K:$K,MATCH(C12,Site_Evaluation!$A:$A,0))</f>
        <v>57</v>
      </c>
      <c r="G12">
        <f>COUNTIFS(Risk_Register!B:B,C12,Risk_Register!G:G,"High")</f>
        <v>1</v>
      </c>
      <c r="H12" t="str">
        <f>IF(MAXIFS(Risk_Register!$L:$L,Risk_Register!$B:$B,C12)=3,"High",IF(MAXIFS(Risk_Register!$L:$L,Risk_Register!$B:$B,C12)=2,"Medium","Low"))</f>
        <v>High</v>
      </c>
      <c r="I12" t="str">
        <f>IF(B12&lt;=3,"Preferred site - strong composite profile",IF(B12&lt;=10,"Backup candidate - viable with monitoring","Reserve - evaluate only if primary sites unavailable"))</f>
        <v>Reserve - evaluate only if primary sites unavailable</v>
      </c>
    </row>
    <row r="13">
      <c r="A13" t="str">
        <v>T-001</v>
      </c>
      <c r="B13">
        <v>12</v>
      </c>
      <c r="C13" t="str">
        <v>S-0262</v>
      </c>
      <c r="D13" t="str">
        <v>Islamabad Metabolic Health Center</v>
      </c>
      <c r="E13" t="str">
        <v>South Asia (Pakistan)</v>
      </c>
      <c r="F13">
        <f>INDEX(Site_Evaluation!$K:$K,MATCH(C13,Site_Evaluation!$A:$A,0))</f>
        <v>57</v>
      </c>
      <c r="G13">
        <f>COUNTIFS(Risk_Register!B:B,C13,Risk_Register!G:G,"High")</f>
        <v>3</v>
      </c>
      <c r="H13" t="str">
        <f>IF(MAXIFS(Risk_Register!$L:$L,Risk_Register!$B:$B,C13)=3,"High",IF(MAXIFS(Risk_Register!$L:$L,Risk_Register!$B:$B,C13)=2,"Medium","Low"))</f>
        <v>High</v>
      </c>
      <c r="I13" t="str">
        <f>IF(B13&lt;=3,"Preferred site - strong composite profile",IF(B13&lt;=10,"Backup candidate - viable with monitoring","Reserve - evaluate only if primary sites unavailable"))</f>
        <v>Reserve - evaluate only if primary sites unavailable</v>
      </c>
    </row>
    <row r="14">
      <c r="A14" t="str">
        <v>T-001</v>
      </c>
      <c r="B14">
        <v>13</v>
      </c>
      <c r="C14" t="str">
        <v>S-0032</v>
      </c>
      <c r="D14" t="str">
        <v>Delhi Metabolic Health Center</v>
      </c>
      <c r="E14" t="str">
        <v>North India</v>
      </c>
      <c r="F14">
        <f>INDEX(Site_Evaluation!$K:$K,MATCH(C14,Site_Evaluation!$A:$A,0))</f>
        <v>56</v>
      </c>
      <c r="G14">
        <f>COUNTIFS(Risk_Register!B:B,C14,Risk_Register!G:G,"High")</f>
        <v>1</v>
      </c>
      <c r="H14" t="str">
        <f>IF(MAXIFS(Risk_Register!$L:$L,Risk_Register!$B:$B,C14)=3,"High",IF(MAXIFS(Risk_Register!$L:$L,Risk_Register!$B:$B,C14)=2,"Medium","Low"))</f>
        <v>High</v>
      </c>
      <c r="I14" t="str">
        <f>IF(B14&lt;=3,"Preferred site - strong composite profile",IF(B14&lt;=10,"Backup candidate - viable with monitoring","Reserve - evaluate only if primary sites unavailable"))</f>
        <v>Reserve - evaluate only if primary sites unavailable</v>
      </c>
    </row>
    <row r="15">
      <c r="A15" t="str">
        <v>T-001</v>
      </c>
      <c r="B15">
        <v>14</v>
      </c>
      <c r="C15" t="str">
        <v>S-0066</v>
      </c>
      <c r="D15" t="str">
        <v>Krakow Metabolic Health Center</v>
      </c>
      <c r="E15" t="str">
        <v>Eastern Europe</v>
      </c>
      <c r="F15">
        <f>INDEX(Site_Evaluation!$K:$K,MATCH(C15,Site_Evaluation!$A:$A,0))</f>
        <v>56</v>
      </c>
      <c r="G15">
        <f>COUNTIFS(Risk_Register!B:B,C15,Risk_Register!G:G,"High")</f>
        <v>0</v>
      </c>
      <c r="H15" t="str">
        <f>IF(MAXIFS(Risk_Register!$L:$L,Risk_Register!$B:$B,C15)=3,"High",IF(MAXIFS(Risk_Register!$L:$L,Risk_Register!$B:$B,C15)=2,"Medium","Low"))</f>
        <v>Medium</v>
      </c>
      <c r="I15" t="str">
        <f>IF(B15&lt;=3,"Preferred site - strong composite profile",IF(B15&lt;=10,"Backup candidate - viable with monitoring","Reserve - evaluate only if primary sites unavailable"))</f>
        <v>Reserve - evaluate only if primary sites unavailable</v>
      </c>
    </row>
    <row r="16">
      <c r="A16" t="str">
        <v>T-001</v>
      </c>
      <c r="B16">
        <v>15</v>
      </c>
      <c r="C16" t="str">
        <v>S-0183</v>
      </c>
      <c r="D16" t="str">
        <v>Cali Metabolic Health Center</v>
      </c>
      <c r="E16" t="str">
        <v>Andean Region</v>
      </c>
      <c r="F16">
        <f>INDEX(Site_Evaluation!$K:$K,MATCH(C16,Site_Evaluation!$A:$A,0))</f>
        <v>56</v>
      </c>
      <c r="G16">
        <f>COUNTIFS(Risk_Register!B:B,C16,Risk_Register!G:G,"High")</f>
        <v>0</v>
      </c>
      <c r="H16" t="str">
        <f>IF(MAXIFS(Risk_Register!$L:$L,Risk_Register!$B:$B,C16)=3,"High",IF(MAXIFS(Risk_Register!$L:$L,Risk_Register!$B:$B,C16)=2,"Medium","Low"))</f>
        <v>Medium</v>
      </c>
      <c r="I16" t="str">
        <f>IF(B16&lt;=3,"Preferred site - strong composite profile",IF(B16&lt;=10,"Backup candidate - viable with monitoring","Reserve - evaluate only if primary sites unavailable"))</f>
        <v>Reserve - evaluate only if primary sites unavailable</v>
      </c>
    </row>
    <row r="17">
      <c r="A17" t="str">
        <v>T-001</v>
      </c>
      <c r="B17">
        <v>16</v>
      </c>
      <c r="C17" t="str">
        <v>S-0452</v>
      </c>
      <c r="D17" t="str">
        <v>St. Petersburg Diabetes &amp; Endocrine Institute</v>
      </c>
      <c r="E17" t="str">
        <v>Eastern Europe (Russia)</v>
      </c>
      <c r="F17">
        <f>INDEX(Site_Evaluation!$K:$K,MATCH(C17,Site_Evaluation!$A:$A,0))</f>
        <v>56</v>
      </c>
      <c r="G17">
        <f>COUNTIFS(Risk_Register!B:B,C17,Risk_Register!G:G,"High")</f>
        <v>0</v>
      </c>
      <c r="H17" t="str">
        <f>IF(MAXIFS(Risk_Register!$L:$L,Risk_Register!$B:$B,C17)=3,"High",IF(MAXIFS(Risk_Register!$L:$L,Risk_Register!$B:$B,C17)=2,"Medium","Low"))</f>
        <v>Medium</v>
      </c>
      <c r="I17" t="str">
        <f>IF(B17&lt;=3,"Preferred site - strong composite profile",IF(B17&lt;=10,"Backup candidate - viable with monitoring","Reserve - evaluate only if primary sites unavailable"))</f>
        <v>Reserve - evaluate only if primary sites unavailable</v>
      </c>
    </row>
    <row r="18">
      <c r="A18" t="str">
        <v>T-001</v>
      </c>
      <c r="B18">
        <v>17</v>
      </c>
      <c r="C18" t="str">
        <v>S-0549</v>
      </c>
      <c r="D18" t="str">
        <v>Rabat Diabetes &amp; Endocrine Institute</v>
      </c>
      <c r="E18" t="str">
        <v>North Africa (Morocco)</v>
      </c>
      <c r="F18">
        <f>INDEX(Site_Evaluation!$K:$K,MATCH(C18,Site_Evaluation!$A:$A,0))</f>
        <v>55</v>
      </c>
      <c r="G18">
        <f>COUNTIFS(Risk_Register!B:B,C18,Risk_Register!G:G,"High")</f>
        <v>0</v>
      </c>
      <c r="H18" t="str">
        <f>IF(MAXIFS(Risk_Register!$L:$L,Risk_Register!$B:$B,C18)=3,"High",IF(MAXIFS(Risk_Register!$L:$L,Risk_Register!$B:$B,C18)=2,"Medium","Low"))</f>
        <v>Low</v>
      </c>
      <c r="I18" t="str">
        <f>IF(B18&lt;=3,"Preferred site - strong composite profile",IF(B18&lt;=10,"Backup candidate - viable with monitoring","Reserve - evaluate only if primary sites unavailable"))</f>
        <v>Reserve - evaluate only if primary sites unavailable</v>
      </c>
    </row>
    <row r="19">
      <c r="A19" t="str">
        <v>T-001</v>
      </c>
      <c r="B19">
        <v>18</v>
      </c>
      <c r="C19" t="str">
        <v>S-0169</v>
      </c>
      <c r="D19" t="str">
        <v>Florianopolis Diabetes &amp; Endocrine Institute</v>
      </c>
      <c r="E19" t="str">
        <v>Southern Brazil</v>
      </c>
      <c r="F19">
        <f>INDEX(Site_Evaluation!$K:$K,MATCH(C19,Site_Evaluation!$A:$A,0))</f>
        <v>54</v>
      </c>
      <c r="G19">
        <f>COUNTIFS(Risk_Register!B:B,C19,Risk_Register!G:G,"High")</f>
        <v>3</v>
      </c>
      <c r="H19" t="str">
        <f>IF(MAXIFS(Risk_Register!$L:$L,Risk_Register!$B:$B,C19)=3,"High",IF(MAXIFS(Risk_Register!$L:$L,Risk_Register!$B:$B,C19)=2,"Medium","Low"))</f>
        <v>High</v>
      </c>
      <c r="I19" t="str">
        <f>IF(B19&lt;=3,"Preferred site - strong composite profile",IF(B19&lt;=10,"Backup candidate - viable with monitoring","Reserve - evaluate only if primary sites unavailable"))</f>
        <v>Reserve - evaluate only if primary sites unavailable</v>
      </c>
    </row>
    <row r="20">
      <c r="A20" t="str">
        <v>T-001</v>
      </c>
      <c r="B20">
        <v>19</v>
      </c>
      <c r="C20" t="str">
        <v>S-0278</v>
      </c>
      <c r="D20" t="str">
        <v>Dhaka Endocrine Care Hospital</v>
      </c>
      <c r="E20" t="str">
        <v>South Asia (Bangladesh)</v>
      </c>
      <c r="F20">
        <f>INDEX(Site_Evaluation!$K:$K,MATCH(C20,Site_Evaluation!$A:$A,0))</f>
        <v>54</v>
      </c>
      <c r="G20">
        <f>COUNTIFS(Risk_Register!B:B,C20,Risk_Register!G:G,"High")</f>
        <v>2</v>
      </c>
      <c r="H20" t="str">
        <f>IF(MAXIFS(Risk_Register!$L:$L,Risk_Register!$B:$B,C20)=3,"High",IF(MAXIFS(Risk_Register!$L:$L,Risk_Register!$B:$B,C20)=2,"Medium","Low"))</f>
        <v>High</v>
      </c>
      <c r="I20" t="str">
        <f>IF(B20&lt;=3,"Preferred site - strong composite profile",IF(B20&lt;=10,"Backup candidate - viable with monitoring","Reserve - evaluate only if primary sites unavailable"))</f>
        <v>Reserve - evaluate only if primary sites unavailable</v>
      </c>
    </row>
    <row r="21">
      <c r="A21" t="str">
        <v>T-001</v>
      </c>
      <c r="B21">
        <v>20</v>
      </c>
      <c r="C21" t="str">
        <v>S-0530</v>
      </c>
      <c r="D21" t="str">
        <v>Cluj-Napoca Endocrine Care Hospital</v>
      </c>
      <c r="E21" t="str">
        <v>Eastern Europe (Romania)</v>
      </c>
      <c r="F21">
        <f>INDEX(Site_Evaluation!$K:$K,MATCH(C21,Site_Evaluation!$A:$A,0))</f>
        <v>54</v>
      </c>
      <c r="G21">
        <f>COUNTIFS(Risk_Register!B:B,C21,Risk_Register!G:G,"High")</f>
        <v>1</v>
      </c>
      <c r="H21" t="str">
        <f>IF(MAXIFS(Risk_Register!$L:$L,Risk_Register!$B:$B,C21)=3,"High",IF(MAXIFS(Risk_Register!$L:$L,Risk_Register!$B:$B,C21)=2,"Medium","Low"))</f>
        <v>High</v>
      </c>
      <c r="I21" t="str">
        <f>IF(B21&lt;=3,"Preferred site - strong composite profile",IF(B21&lt;=10,"Backup candidate - viable with monitoring","Reserve - evaluate only if primary sites unavailable"))</f>
        <v>Reserve - evaluate only if primary sites unavailable</v>
      </c>
    </row>
    <row r="22">
      <c r="A22" t="str">
        <v>T-002</v>
      </c>
      <c r="B22">
        <v>1</v>
      </c>
      <c r="C22" t="str">
        <v>S-0405</v>
      </c>
      <c r="D22" t="str">
        <v>Stockholm Metabolic Health Center</v>
      </c>
      <c r="E22" t="str">
        <v>Northern Europe (Sweden)</v>
      </c>
      <c r="F22">
        <f>INDEX(Site_Evaluation!$K:$K,MATCH(C22,Site_Evaluation!$A:$A,0))</f>
        <v>76</v>
      </c>
      <c r="G22">
        <f>COUNTIFS(Risk_Register!B:B,C22,Risk_Register!G:G,"High")</f>
        <v>1</v>
      </c>
      <c r="H22" t="str">
        <f>IF(MAXIFS(Risk_Register!$L:$L,Risk_Register!$B:$B,C22)=3,"High",IF(MAXIFS(Risk_Register!$L:$L,Risk_Register!$B:$B,C22)=2,"Medium","Low"))</f>
        <v>High</v>
      </c>
      <c r="I22" t="str">
        <f>IF(B22&lt;=3,"Preferred site - strong composite profile",IF(B22&lt;=10,"Backup candidate - viable with monitoring","Reserve - evaluate only if primary sites unavailable"))</f>
        <v>Preferred site - strong composite profile</v>
      </c>
    </row>
    <row r="23">
      <c r="A23" t="str">
        <v>T-002</v>
      </c>
      <c r="B23">
        <v>2</v>
      </c>
      <c r="C23" t="str">
        <v>S-0226</v>
      </c>
      <c r="D23" t="str">
        <v>Johannesburg Endocrine Care Hospital</v>
      </c>
      <c r="E23" t="str">
        <v>Southern Africa</v>
      </c>
      <c r="F23">
        <f>INDEX(Site_Evaluation!$K:$K,MATCH(C23,Site_Evaluation!$A:$A,0))</f>
        <v>71</v>
      </c>
      <c r="G23">
        <f>COUNTIFS(Risk_Register!B:B,C23,Risk_Register!G:G,"High")</f>
        <v>0</v>
      </c>
      <c r="H23" t="str">
        <f>IF(MAXIFS(Risk_Register!$L:$L,Risk_Register!$B:$B,C23)=3,"High",IF(MAXIFS(Risk_Register!$L:$L,Risk_Register!$B:$B,C23)=2,"Medium","Low"))</f>
        <v>Low</v>
      </c>
      <c r="I23" t="str">
        <f>IF(B23&lt;=3,"Preferred site - strong composite profile",IF(B23&lt;=10,"Backup candidate - viable with monitoring","Reserve - evaluate only if primary sites unavailable"))</f>
        <v>Preferred site - strong composite profile</v>
      </c>
    </row>
    <row r="24">
      <c r="A24" t="str">
        <v>T-002</v>
      </c>
      <c r="B24">
        <v>3</v>
      </c>
      <c r="C24" t="str">
        <v>S-0390</v>
      </c>
      <c r="D24" t="str">
        <v>Marseille Endocrine Care Hospital</v>
      </c>
      <c r="E24" t="str">
        <v>Western Europe (France)</v>
      </c>
      <c r="F24">
        <f>INDEX(Site_Evaluation!$K:$K,MATCH(C24,Site_Evaluation!$A:$A,0))</f>
        <v>65</v>
      </c>
      <c r="G24">
        <f>COUNTIFS(Risk_Register!B:B,C24,Risk_Register!G:G,"High")</f>
        <v>0</v>
      </c>
      <c r="H24" t="str">
        <f>IF(MAXIFS(Risk_Register!$L:$L,Risk_Register!$B:$B,C24)=3,"High",IF(MAXIFS(Risk_Register!$L:$L,Risk_Register!$B:$B,C24)=2,"Medium","Low"))</f>
        <v>Medium</v>
      </c>
      <c r="I24" t="str">
        <f>IF(B24&lt;=3,"Preferred site - strong composite profile",IF(B24&lt;=10,"Backup candidate - viable with monitoring","Reserve - evaluate only if primary sites unavailable"))</f>
        <v>Preferred site - strong composite profile</v>
      </c>
    </row>
    <row r="25">
      <c r="A25" t="str">
        <v>T-002</v>
      </c>
      <c r="B25">
        <v>4</v>
      </c>
      <c r="C25" t="str">
        <v>S-0593</v>
      </c>
      <c r="D25" t="str">
        <v>Colombo Metabolic Health Center</v>
      </c>
      <c r="E25" t="str">
        <v>South Asia (Sri Lanka)</v>
      </c>
      <c r="F25">
        <f>INDEX(Site_Evaluation!$K:$K,MATCH(C25,Site_Evaluation!$A:$A,0))</f>
        <v>65</v>
      </c>
      <c r="G25">
        <f>COUNTIFS(Risk_Register!B:B,C25,Risk_Register!G:G,"High")</f>
        <v>0</v>
      </c>
      <c r="H25" t="str">
        <f>IF(MAXIFS(Risk_Register!$L:$L,Risk_Register!$B:$B,C25)=3,"High",IF(MAXIFS(Risk_Register!$L:$L,Risk_Register!$B:$B,C25)=2,"Medium","Low"))</f>
        <v>Medium</v>
      </c>
      <c r="I25" t="str">
        <f>IF(B25&lt;=3,"Preferred site - strong composite profile",IF(B25&lt;=10,"Backup candidate - viable with monitoring","Reserve - evaluate only if primary sites unavailable"))</f>
        <v>Backup candidate - viable with monitoring</v>
      </c>
    </row>
    <row r="26">
      <c r="A26" t="str">
        <v>T-002</v>
      </c>
      <c r="B26">
        <v>5</v>
      </c>
      <c r="C26" t="str">
        <v>S-0433</v>
      </c>
      <c r="D26" t="str">
        <v>Santiago Endocrine Care Hospital</v>
      </c>
      <c r="E26" t="str">
        <v>Andean Region (Chile)</v>
      </c>
      <c r="F26">
        <f>INDEX(Site_Evaluation!$K:$K,MATCH(C26,Site_Evaluation!$A:$A,0))</f>
        <v>63</v>
      </c>
      <c r="G26">
        <f>COUNTIFS(Risk_Register!B:B,C26,Risk_Register!G:G,"High")</f>
        <v>1</v>
      </c>
      <c r="H26" t="str">
        <f>IF(MAXIFS(Risk_Register!$L:$L,Risk_Register!$B:$B,C26)=3,"High",IF(MAXIFS(Risk_Register!$L:$L,Risk_Register!$B:$B,C26)=2,"Medium","Low"))</f>
        <v>High</v>
      </c>
      <c r="I26" t="str">
        <f>IF(B26&lt;=3,"Preferred site - strong composite profile",IF(B26&lt;=10,"Backup candidate - viable with monitoring","Reserve - evaluate only if primary sites unavailable"))</f>
        <v>Backup candidate - viable with monitoring</v>
      </c>
    </row>
    <row r="27">
      <c r="A27" t="str">
        <v>T-002</v>
      </c>
      <c r="B27">
        <v>6</v>
      </c>
      <c r="C27" t="str">
        <v>S-0243</v>
      </c>
      <c r="D27" t="str">
        <v>Istanbul Diabetes &amp; Endocrine Institute</v>
      </c>
      <c r="E27" t="str">
        <v>Middle East (Levant)</v>
      </c>
      <c r="F27">
        <f>INDEX(Site_Evaluation!$K:$K,MATCH(C27,Site_Evaluation!$A:$A,0))</f>
        <v>61</v>
      </c>
      <c r="G27">
        <f>COUNTIFS(Risk_Register!B:B,C27,Risk_Register!G:G,"High")</f>
        <v>1</v>
      </c>
      <c r="H27" t="str">
        <f>IF(MAXIFS(Risk_Register!$L:$L,Risk_Register!$B:$B,C27)=3,"High",IF(MAXIFS(Risk_Register!$L:$L,Risk_Register!$B:$B,C27)=2,"Medium","Low"))</f>
        <v>High</v>
      </c>
      <c r="I27" t="str">
        <f>IF(B27&lt;=3,"Preferred site - strong composite profile",IF(B27&lt;=10,"Backup candidate - viable with monitoring","Reserve - evaluate only if primary sites unavailable"))</f>
        <v>Backup candidate - viable with monitoring</v>
      </c>
    </row>
    <row r="28">
      <c r="A28" t="str">
        <v>T-002</v>
      </c>
      <c r="B28">
        <v>7</v>
      </c>
      <c r="C28" t="str">
        <v>S-0295</v>
      </c>
      <c r="D28" t="str">
        <v>Osaka Metabolic Health Center</v>
      </c>
      <c r="E28" t="str">
        <v>East Asia (Japan)</v>
      </c>
      <c r="F28">
        <f>INDEX(Site_Evaluation!$K:$K,MATCH(C28,Site_Evaluation!$A:$A,0))</f>
        <v>61</v>
      </c>
      <c r="G28">
        <f>COUNTIFS(Risk_Register!B:B,C28,Risk_Register!G:G,"High")</f>
        <v>0</v>
      </c>
      <c r="H28" t="str">
        <f>IF(MAXIFS(Risk_Register!$L:$L,Risk_Register!$B:$B,C28)=3,"High",IF(MAXIFS(Risk_Register!$L:$L,Risk_Register!$B:$B,C28)=2,"Medium","Low"))</f>
        <v>Medium</v>
      </c>
      <c r="I28" t="str">
        <f>IF(B28&lt;=3,"Preferred site - strong composite profile",IF(B28&lt;=10,"Backup candidate - viable with monitoring","Reserve - evaluate only if primary sites unavailable"))</f>
        <v>Backup candidate - viable with monitoring</v>
      </c>
    </row>
    <row r="29">
      <c r="A29" t="str">
        <v>T-002</v>
      </c>
      <c r="B29">
        <v>8</v>
      </c>
      <c r="C29" t="str">
        <v>S-0242</v>
      </c>
      <c r="D29" t="str">
        <v>Ankara Metabolic Health Center</v>
      </c>
      <c r="E29" t="str">
        <v>Middle East (Levant)</v>
      </c>
      <c r="F29">
        <f>INDEX(Site_Evaluation!$K:$K,MATCH(C29,Site_Evaluation!$A:$A,0))</f>
        <v>59</v>
      </c>
      <c r="G29">
        <f>COUNTIFS(Risk_Register!B:B,C29,Risk_Register!G:G,"High")</f>
        <v>2</v>
      </c>
      <c r="H29" t="str">
        <f>IF(MAXIFS(Risk_Register!$L:$L,Risk_Register!$B:$B,C29)=3,"High",IF(MAXIFS(Risk_Register!$L:$L,Risk_Register!$B:$B,C29)=2,"Medium","Low"))</f>
        <v>High</v>
      </c>
      <c r="I29" t="str">
        <f>IF(B29&lt;=3,"Preferred site - strong composite profile",IF(B29&lt;=10,"Backup candidate - viable with monitoring","Reserve - evaluate only if primary sites unavailable"))</f>
        <v>Backup candidate - viable with monitoring</v>
      </c>
    </row>
    <row r="30">
      <c r="A30" t="str">
        <v>T-002</v>
      </c>
      <c r="B30">
        <v>9</v>
      </c>
      <c r="C30" t="str">
        <v>S-0465</v>
      </c>
      <c r="D30" t="str">
        <v>Chengdu Metabolic Health Center</v>
      </c>
      <c r="E30" t="str">
        <v>East Asia (China)</v>
      </c>
      <c r="F30">
        <f>INDEX(Site_Evaluation!$K:$K,MATCH(C30,Site_Evaluation!$A:$A,0))</f>
        <v>59</v>
      </c>
      <c r="G30">
        <f>COUNTIFS(Risk_Register!B:B,C30,Risk_Register!G:G,"High")</f>
        <v>2</v>
      </c>
      <c r="H30" t="str">
        <f>IF(MAXIFS(Risk_Register!$L:$L,Risk_Register!$B:$B,C30)=3,"High",IF(MAXIFS(Risk_Register!$L:$L,Risk_Register!$B:$B,C30)=2,"Medium","Low"))</f>
        <v>High</v>
      </c>
      <c r="I30" t="str">
        <f>IF(B30&lt;=3,"Preferred site - strong composite profile",IF(B30&lt;=10,"Backup candidate - viable with monitoring","Reserve - evaluate only if primary sites unavailable"))</f>
        <v>Backup candidate - viable with monitoring</v>
      </c>
    </row>
    <row r="31">
      <c r="A31" t="str">
        <v>T-002</v>
      </c>
      <c r="B31">
        <v>10</v>
      </c>
      <c r="C31" t="str">
        <v>S-0239</v>
      </c>
      <c r="D31" t="str">
        <v>Ankara Endocrine Care Hospital</v>
      </c>
      <c r="E31" t="str">
        <v>Middle East (Levant)</v>
      </c>
      <c r="F31">
        <f>INDEX(Site_Evaluation!$K:$K,MATCH(C31,Site_Evaluation!$A:$A,0))</f>
        <v>58</v>
      </c>
      <c r="G31">
        <f>COUNTIFS(Risk_Register!B:B,C31,Risk_Register!G:G,"High")</f>
        <v>2</v>
      </c>
      <c r="H31" t="str">
        <f>IF(MAXIFS(Risk_Register!$L:$L,Risk_Register!$B:$B,C31)=3,"High",IF(MAXIFS(Risk_Register!$L:$L,Risk_Register!$B:$B,C31)=2,"Medium","Low"))</f>
        <v>High</v>
      </c>
      <c r="I31" t="str">
        <f>IF(B31&lt;=3,"Preferred site - strong composite profile",IF(B31&lt;=10,"Backup candidate - viable with monitoring","Reserve - evaluate only if primary sites unavailable"))</f>
        <v>Backup candidate - viable with monitoring</v>
      </c>
    </row>
    <row r="32">
      <c r="A32" t="str">
        <v>T-002</v>
      </c>
      <c r="B32">
        <v>11</v>
      </c>
      <c r="C32" t="str">
        <v>S-0075</v>
      </c>
      <c r="D32" t="str">
        <v>Hamburg Metabolic Health Center</v>
      </c>
      <c r="E32" t="str">
        <v>Western Europe</v>
      </c>
      <c r="F32">
        <f>INDEX(Site_Evaluation!$K:$K,MATCH(C32,Site_Evaluation!$A:$A,0))</f>
        <v>57</v>
      </c>
      <c r="G32">
        <f>COUNTIFS(Risk_Register!B:B,C32,Risk_Register!G:G,"High")</f>
        <v>1</v>
      </c>
      <c r="H32" t="str">
        <f>IF(MAXIFS(Risk_Register!$L:$L,Risk_Register!$B:$B,C32)=3,"High",IF(MAXIFS(Risk_Register!$L:$L,Risk_Register!$B:$B,C32)=2,"Medium","Low"))</f>
        <v>High</v>
      </c>
      <c r="I32" t="str">
        <f>IF(B32&lt;=3,"Preferred site - strong composite profile",IF(B32&lt;=10,"Backup candidate - viable with monitoring","Reserve - evaluate only if primary sites unavailable"))</f>
        <v>Reserve - evaluate only if primary sites unavailable</v>
      </c>
    </row>
    <row r="33">
      <c r="A33" t="str">
        <v>T-002</v>
      </c>
      <c r="B33">
        <v>12</v>
      </c>
      <c r="C33" t="str">
        <v>S-0262</v>
      </c>
      <c r="D33" t="str">
        <v>Islamabad Metabolic Health Center</v>
      </c>
      <c r="E33" t="str">
        <v>South Asia (Pakistan)</v>
      </c>
      <c r="F33">
        <f>INDEX(Site_Evaluation!$K:$K,MATCH(C33,Site_Evaluation!$A:$A,0))</f>
        <v>57</v>
      </c>
      <c r="G33">
        <f>COUNTIFS(Risk_Register!B:B,C33,Risk_Register!G:G,"High")</f>
        <v>3</v>
      </c>
      <c r="H33" t="str">
        <f>IF(MAXIFS(Risk_Register!$L:$L,Risk_Register!$B:$B,C33)=3,"High",IF(MAXIFS(Risk_Register!$L:$L,Risk_Register!$B:$B,C33)=2,"Medium","Low"))</f>
        <v>High</v>
      </c>
      <c r="I33" t="str">
        <f>IF(B33&lt;=3,"Preferred site - strong composite profile",IF(B33&lt;=10,"Backup candidate - viable with monitoring","Reserve - evaluate only if primary sites unavailable"))</f>
        <v>Reserve - evaluate only if primary sites unavailable</v>
      </c>
    </row>
    <row r="34">
      <c r="A34" t="str">
        <v>T-002</v>
      </c>
      <c r="B34">
        <v>13</v>
      </c>
      <c r="C34" t="str">
        <v>S-0032</v>
      </c>
      <c r="D34" t="str">
        <v>Delhi Metabolic Health Center</v>
      </c>
      <c r="E34" t="str">
        <v>North India</v>
      </c>
      <c r="F34">
        <f>INDEX(Site_Evaluation!$K:$K,MATCH(C34,Site_Evaluation!$A:$A,0))</f>
        <v>56</v>
      </c>
      <c r="G34">
        <f>COUNTIFS(Risk_Register!B:B,C34,Risk_Register!G:G,"High")</f>
        <v>1</v>
      </c>
      <c r="H34" t="str">
        <f>IF(MAXIFS(Risk_Register!$L:$L,Risk_Register!$B:$B,C34)=3,"High",IF(MAXIFS(Risk_Register!$L:$L,Risk_Register!$B:$B,C34)=2,"Medium","Low"))</f>
        <v>High</v>
      </c>
      <c r="I34" t="str">
        <f>IF(B34&lt;=3,"Preferred site - strong composite profile",IF(B34&lt;=10,"Backup candidate - viable with monitoring","Reserve - evaluate only if primary sites unavailable"))</f>
        <v>Reserve - evaluate only if primary sites unavailable</v>
      </c>
    </row>
    <row r="35">
      <c r="A35" t="str">
        <v>T-002</v>
      </c>
      <c r="B35">
        <v>14</v>
      </c>
      <c r="C35" t="str">
        <v>S-0066</v>
      </c>
      <c r="D35" t="str">
        <v>Krakow Metabolic Health Center</v>
      </c>
      <c r="E35" t="str">
        <v>Eastern Europe</v>
      </c>
      <c r="F35">
        <f>INDEX(Site_Evaluation!$K:$K,MATCH(C35,Site_Evaluation!$A:$A,0))</f>
        <v>56</v>
      </c>
      <c r="G35">
        <f>COUNTIFS(Risk_Register!B:B,C35,Risk_Register!G:G,"High")</f>
        <v>0</v>
      </c>
      <c r="H35" t="str">
        <f>IF(MAXIFS(Risk_Register!$L:$L,Risk_Register!$B:$B,C35)=3,"High",IF(MAXIFS(Risk_Register!$L:$L,Risk_Register!$B:$B,C35)=2,"Medium","Low"))</f>
        <v>Medium</v>
      </c>
      <c r="I35" t="str">
        <f>IF(B35&lt;=3,"Preferred site - strong composite profile",IF(B35&lt;=10,"Backup candidate - viable with monitoring","Reserve - evaluate only if primary sites unavailable"))</f>
        <v>Reserve - evaluate only if primary sites unavailable</v>
      </c>
    </row>
    <row r="36">
      <c r="A36" t="str">
        <v>T-002</v>
      </c>
      <c r="B36">
        <v>15</v>
      </c>
      <c r="C36" t="str">
        <v>S-0183</v>
      </c>
      <c r="D36" t="str">
        <v>Cali Metabolic Health Center</v>
      </c>
      <c r="E36" t="str">
        <v>Andean Region</v>
      </c>
      <c r="F36">
        <f>INDEX(Site_Evaluation!$K:$K,MATCH(C36,Site_Evaluation!$A:$A,0))</f>
        <v>56</v>
      </c>
      <c r="G36">
        <f>COUNTIFS(Risk_Register!B:B,C36,Risk_Register!G:G,"High")</f>
        <v>0</v>
      </c>
      <c r="H36" t="str">
        <f>IF(MAXIFS(Risk_Register!$L:$L,Risk_Register!$B:$B,C36)=3,"High",IF(MAXIFS(Risk_Register!$L:$L,Risk_Register!$B:$B,C36)=2,"Medium","Low"))</f>
        <v>Medium</v>
      </c>
      <c r="I36" t="str">
        <f>IF(B36&lt;=3,"Preferred site - strong composite profile",IF(B36&lt;=10,"Backup candidate - viable with monitoring","Reserve - evaluate only if primary sites unavailable"))</f>
        <v>Reserve - evaluate only if primary sites unavailable</v>
      </c>
    </row>
    <row r="37">
      <c r="A37" t="str">
        <v>T-002</v>
      </c>
      <c r="B37">
        <v>16</v>
      </c>
      <c r="C37" t="str">
        <v>S-0452</v>
      </c>
      <c r="D37" t="str">
        <v>St. Petersburg Diabetes &amp; Endocrine Institute</v>
      </c>
      <c r="E37" t="str">
        <v>Eastern Europe (Russia)</v>
      </c>
      <c r="F37">
        <f>INDEX(Site_Evaluation!$K:$K,MATCH(C37,Site_Evaluation!$A:$A,0))</f>
        <v>56</v>
      </c>
      <c r="G37">
        <f>COUNTIFS(Risk_Register!B:B,C37,Risk_Register!G:G,"High")</f>
        <v>0</v>
      </c>
      <c r="H37" t="str">
        <f>IF(MAXIFS(Risk_Register!$L:$L,Risk_Register!$B:$B,C37)=3,"High",IF(MAXIFS(Risk_Register!$L:$L,Risk_Register!$B:$B,C37)=2,"Medium","Low"))</f>
        <v>Medium</v>
      </c>
      <c r="I37" t="str">
        <f>IF(B37&lt;=3,"Preferred site - strong composite profile",IF(B37&lt;=10,"Backup candidate - viable with monitoring","Reserve - evaluate only if primary sites unavailable"))</f>
        <v>Reserve - evaluate only if primary sites unavailable</v>
      </c>
    </row>
    <row r="38">
      <c r="A38" t="str">
        <v>T-002</v>
      </c>
      <c r="B38">
        <v>17</v>
      </c>
      <c r="C38" t="str">
        <v>S-0549</v>
      </c>
      <c r="D38" t="str">
        <v>Rabat Diabetes &amp; Endocrine Institute</v>
      </c>
      <c r="E38" t="str">
        <v>North Africa (Morocco)</v>
      </c>
      <c r="F38">
        <f>INDEX(Site_Evaluation!$K:$K,MATCH(C38,Site_Evaluation!$A:$A,0))</f>
        <v>55</v>
      </c>
      <c r="G38">
        <f>COUNTIFS(Risk_Register!B:B,C38,Risk_Register!G:G,"High")</f>
        <v>0</v>
      </c>
      <c r="H38" t="str">
        <f>IF(MAXIFS(Risk_Register!$L:$L,Risk_Register!$B:$B,C38)=3,"High",IF(MAXIFS(Risk_Register!$L:$L,Risk_Register!$B:$B,C38)=2,"Medium","Low"))</f>
        <v>Low</v>
      </c>
      <c r="I38" t="str">
        <f>IF(B38&lt;=3,"Preferred site - strong composite profile",IF(B38&lt;=10,"Backup candidate - viable with monitoring","Reserve - evaluate only if primary sites unavailable"))</f>
        <v>Reserve - evaluate only if primary sites unavailable</v>
      </c>
    </row>
    <row r="39">
      <c r="A39" t="str">
        <v>T-002</v>
      </c>
      <c r="B39">
        <v>18</v>
      </c>
      <c r="C39" t="str">
        <v>S-0169</v>
      </c>
      <c r="D39" t="str">
        <v>Florianopolis Diabetes &amp; Endocrine Institute</v>
      </c>
      <c r="E39" t="str">
        <v>Southern Brazil</v>
      </c>
      <c r="F39">
        <f>INDEX(Site_Evaluation!$K:$K,MATCH(C39,Site_Evaluation!$A:$A,0))</f>
        <v>54</v>
      </c>
      <c r="G39">
        <f>COUNTIFS(Risk_Register!B:B,C39,Risk_Register!G:G,"High")</f>
        <v>3</v>
      </c>
      <c r="H39" t="str">
        <f>IF(MAXIFS(Risk_Register!$L:$L,Risk_Register!$B:$B,C39)=3,"High",IF(MAXIFS(Risk_Register!$L:$L,Risk_Register!$B:$B,C39)=2,"Medium","Low"))</f>
        <v>High</v>
      </c>
      <c r="I39" t="str">
        <f>IF(B39&lt;=3,"Preferred site - strong composite profile",IF(B39&lt;=10,"Backup candidate - viable with monitoring","Reserve - evaluate only if primary sites unavailable"))</f>
        <v>Reserve - evaluate only if primary sites unavailable</v>
      </c>
    </row>
    <row r="40">
      <c r="A40" t="str">
        <v>T-002</v>
      </c>
      <c r="B40">
        <v>19</v>
      </c>
      <c r="C40" t="str">
        <v>S-0278</v>
      </c>
      <c r="D40" t="str">
        <v>Dhaka Endocrine Care Hospital</v>
      </c>
      <c r="E40" t="str">
        <v>South Asia (Bangladesh)</v>
      </c>
      <c r="F40">
        <f>INDEX(Site_Evaluation!$K:$K,MATCH(C40,Site_Evaluation!$A:$A,0))</f>
        <v>54</v>
      </c>
      <c r="G40">
        <f>COUNTIFS(Risk_Register!B:B,C40,Risk_Register!G:G,"High")</f>
        <v>2</v>
      </c>
      <c r="H40" t="str">
        <f>IF(MAXIFS(Risk_Register!$L:$L,Risk_Register!$B:$B,C40)=3,"High",IF(MAXIFS(Risk_Register!$L:$L,Risk_Register!$B:$B,C40)=2,"Medium","Low"))</f>
        <v>High</v>
      </c>
      <c r="I40" t="str">
        <f>IF(B40&lt;=3,"Preferred site - strong composite profile",IF(B40&lt;=10,"Backup candidate - viable with monitoring","Reserve - evaluate only if primary sites unavailable"))</f>
        <v>Reserve - evaluate only if primary sites unavailable</v>
      </c>
    </row>
    <row r="41">
      <c r="A41" t="str">
        <v>T-002</v>
      </c>
      <c r="B41">
        <v>20</v>
      </c>
      <c r="C41" t="str">
        <v>S-0530</v>
      </c>
      <c r="D41" t="str">
        <v>Cluj-Napoca Endocrine Care Hospital</v>
      </c>
      <c r="E41" t="str">
        <v>Eastern Europe (Romania)</v>
      </c>
      <c r="F41">
        <f>INDEX(Site_Evaluation!$K:$K,MATCH(C41,Site_Evaluation!$A:$A,0))</f>
        <v>54</v>
      </c>
      <c r="G41">
        <f>COUNTIFS(Risk_Register!B:B,C41,Risk_Register!G:G,"High")</f>
        <v>1</v>
      </c>
      <c r="H41" t="str">
        <f>IF(MAXIFS(Risk_Register!$L:$L,Risk_Register!$B:$B,C41)=3,"High",IF(MAXIFS(Risk_Register!$L:$L,Risk_Register!$B:$B,C41)=2,"Medium","Low"))</f>
        <v>High</v>
      </c>
      <c r="I41" t="str">
        <f>IF(B41&lt;=3,"Preferred site - strong composite profile",IF(B41&lt;=10,"Backup candidate - viable with monitoring","Reserve - evaluate only if primary sites unavailable"))</f>
        <v>Reserve - evaluate only if primary sites unavailable</v>
      </c>
    </row>
    <row r="42">
      <c r="A42" t="str">
        <v>T-003</v>
      </c>
      <c r="B42">
        <v>1</v>
      </c>
      <c r="C42" t="str">
        <v>S-0483</v>
      </c>
      <c r="D42" t="str">
        <v>Shanghai Oncology Institute</v>
      </c>
      <c r="E42" t="str">
        <v>East Asia (China)</v>
      </c>
      <c r="F42">
        <f>INDEX(Site_Evaluation!$K:$K,MATCH(C42,Site_Evaluation!$A:$A,0))</f>
        <v>80</v>
      </c>
      <c r="G42">
        <f>COUNTIFS(Risk_Register!B:B,C42,Risk_Register!G:G,"High")</f>
        <v>1</v>
      </c>
      <c r="H42" t="str">
        <f>IF(MAXIFS(Risk_Register!$L:$L,Risk_Register!$B:$B,C42)=3,"High",IF(MAXIFS(Risk_Register!$L:$L,Risk_Register!$B:$B,C42)=2,"Medium","Low"))</f>
        <v>High</v>
      </c>
      <c r="I42" t="str">
        <f>IF(B42&lt;=3,"Preferred site - strong composite profile",IF(B42&lt;=10,"Backup candidate - viable with monitoring","Reserve - evaluate only if primary sites unavailable"))</f>
        <v>Preferred site - strong composite profile</v>
      </c>
    </row>
    <row r="43">
      <c r="A43" t="str">
        <v>T-003</v>
      </c>
      <c r="B43">
        <v>2</v>
      </c>
      <c r="C43" t="str">
        <v>S-0131</v>
      </c>
      <c r="D43" t="str">
        <v>Belo Horizonte Comprehensive Cancer Hospital</v>
      </c>
      <c r="E43" t="str">
        <v>Latin America</v>
      </c>
      <c r="F43">
        <f>INDEX(Site_Evaluation!$K:$K,MATCH(C43,Site_Evaluation!$A:$A,0))</f>
        <v>75</v>
      </c>
      <c r="G43">
        <f>COUNTIFS(Risk_Register!B:B,C43,Risk_Register!G:G,"High")</f>
        <v>1</v>
      </c>
      <c r="H43" t="str">
        <f>IF(MAXIFS(Risk_Register!$L:$L,Risk_Register!$B:$B,C43)=3,"High",IF(MAXIFS(Risk_Register!$L:$L,Risk_Register!$B:$B,C43)=2,"Medium","Low"))</f>
        <v>High</v>
      </c>
      <c r="I43" t="str">
        <f>IF(B43&lt;=3,"Preferred site - strong composite profile",IF(B43&lt;=10,"Backup candidate - viable with monitoring","Reserve - evaluate only if primary sites unavailable"))</f>
        <v>Preferred site - strong composite profile</v>
      </c>
    </row>
    <row r="44">
      <c r="A44" t="str">
        <v>T-003</v>
      </c>
      <c r="B44">
        <v>3</v>
      </c>
      <c r="C44" t="str">
        <v>S-0158</v>
      </c>
      <c r="D44" t="str">
        <v>Mexico City Cancer Center</v>
      </c>
      <c r="E44" t="str">
        <v>Central Mexico</v>
      </c>
      <c r="F44">
        <f>INDEX(Site_Evaluation!$K:$K,MATCH(C44,Site_Evaluation!$A:$A,0))</f>
        <v>73</v>
      </c>
      <c r="G44">
        <f>COUNTIFS(Risk_Register!B:B,C44,Risk_Register!G:G,"High")</f>
        <v>0</v>
      </c>
      <c r="H44" t="str">
        <f>IF(MAXIFS(Risk_Register!$L:$L,Risk_Register!$B:$B,C44)=3,"High",IF(MAXIFS(Risk_Register!$L:$L,Risk_Register!$B:$B,C44)=2,"Medium","Low"))</f>
        <v>Medium</v>
      </c>
      <c r="I44" t="str">
        <f>IF(B44&lt;=3,"Preferred site - strong composite profile",IF(B44&lt;=10,"Backup candidate - viable with monitoring","Reserve - evaluate only if primary sites unavailable"))</f>
        <v>Preferred site - strong composite profile</v>
      </c>
    </row>
    <row r="45">
      <c r="A45" t="str">
        <v>T-003</v>
      </c>
      <c r="B45">
        <v>4</v>
      </c>
      <c r="C45" t="str">
        <v>S-0343</v>
      </c>
      <c r="D45" t="str">
        <v>Jakarta Comprehensive Cancer Hospital</v>
      </c>
      <c r="E45" t="str">
        <v>South-East Asia (Indonesia)</v>
      </c>
      <c r="F45">
        <f>INDEX(Site_Evaluation!$K:$K,MATCH(C45,Site_Evaluation!$A:$A,0))</f>
        <v>70</v>
      </c>
      <c r="G45">
        <f>COUNTIFS(Risk_Register!B:B,C45,Risk_Register!G:G,"High")</f>
        <v>1</v>
      </c>
      <c r="H45" t="str">
        <f>IF(MAXIFS(Risk_Register!$L:$L,Risk_Register!$B:$B,C45)=3,"High",IF(MAXIFS(Risk_Register!$L:$L,Risk_Register!$B:$B,C45)=2,"Medium","Low"))</f>
        <v>High</v>
      </c>
      <c r="I45" t="str">
        <f>IF(B45&lt;=3,"Preferred site - strong composite profile",IF(B45&lt;=10,"Backup candidate - viable with monitoring","Reserve - evaluate only if primary sites unavailable"))</f>
        <v>Backup candidate - viable with monitoring</v>
      </c>
    </row>
    <row r="46">
      <c r="A46" t="str">
        <v>T-003</v>
      </c>
      <c r="B46">
        <v>5</v>
      </c>
      <c r="C46" t="str">
        <v>S-0110</v>
      </c>
      <c r="D46" t="str">
        <v>Houston Comprehensive Cancer Hospital</v>
      </c>
      <c r="E46" t="str">
        <v>North America</v>
      </c>
      <c r="F46">
        <f>INDEX(Site_Evaluation!$K:$K,MATCH(C46,Site_Evaluation!$A:$A,0))</f>
        <v>66</v>
      </c>
      <c r="G46">
        <f>COUNTIFS(Risk_Register!B:B,C46,Risk_Register!G:G,"High")</f>
        <v>0</v>
      </c>
      <c r="H46" t="str">
        <f>IF(MAXIFS(Risk_Register!$L:$L,Risk_Register!$B:$B,C46)=3,"High",IF(MAXIFS(Risk_Register!$L:$L,Risk_Register!$B:$B,C46)=2,"Medium","Low"))</f>
        <v>Medium</v>
      </c>
      <c r="I46" t="str">
        <f>IF(B46&lt;=3,"Preferred site - strong composite profile",IF(B46&lt;=10,"Backup candidate - viable with monitoring","Reserve - evaluate only if primary sites unavailable"))</f>
        <v>Backup candidate - viable with monitoring</v>
      </c>
    </row>
    <row r="47">
      <c r="A47" t="str">
        <v>T-003</v>
      </c>
      <c r="B47">
        <v>6</v>
      </c>
      <c r="C47" t="str">
        <v>S-0026</v>
      </c>
      <c r="D47" t="str">
        <v>Lucknow Comprehensive Cancer Hospital</v>
      </c>
      <c r="E47" t="str">
        <v>North India</v>
      </c>
      <c r="F47">
        <f>INDEX(Site_Evaluation!$K:$K,MATCH(C47,Site_Evaluation!$A:$A,0))</f>
        <v>62</v>
      </c>
      <c r="G47">
        <f>COUNTIFS(Risk_Register!B:B,C47,Risk_Register!G:G,"High")</f>
        <v>1</v>
      </c>
      <c r="H47" t="str">
        <f>IF(MAXIFS(Risk_Register!$L:$L,Risk_Register!$B:$B,C47)=3,"High",IF(MAXIFS(Risk_Register!$L:$L,Risk_Register!$B:$B,C47)=2,"Medium","Low"))</f>
        <v>High</v>
      </c>
      <c r="I47" t="str">
        <f>IF(B47&lt;=3,"Preferred site - strong composite profile",IF(B47&lt;=10,"Backup candidate - viable with monitoring","Reserve - evaluate only if primary sites unavailable"))</f>
        <v>Backup candidate - viable with monitoring</v>
      </c>
    </row>
    <row r="48">
      <c r="A48" t="str">
        <v>T-003</v>
      </c>
      <c r="B48">
        <v>7</v>
      </c>
      <c r="C48" t="str">
        <v>S-0153</v>
      </c>
      <c r="D48" t="str">
        <v>Monterrey Oncology Institute</v>
      </c>
      <c r="E48" t="str">
        <v>Central Mexico</v>
      </c>
      <c r="F48">
        <f>INDEX(Site_Evaluation!$K:$K,MATCH(C48,Site_Evaluation!$A:$A,0))</f>
        <v>58</v>
      </c>
      <c r="G48">
        <f>COUNTIFS(Risk_Register!B:B,C48,Risk_Register!G:G,"High")</f>
        <v>1</v>
      </c>
      <c r="H48" t="str">
        <f>IF(MAXIFS(Risk_Register!$L:$L,Risk_Register!$B:$B,C48)=3,"High",IF(MAXIFS(Risk_Register!$L:$L,Risk_Register!$B:$B,C48)=2,"Medium","Low"))</f>
        <v>High</v>
      </c>
      <c r="I48" t="str">
        <f>IF(B48&lt;=3,"Preferred site - strong composite profile",IF(B48&lt;=10,"Backup candidate - viable with monitoring","Reserve - evaluate only if primary sites unavailable"))</f>
        <v>Backup candidate - viable with monitoring</v>
      </c>
    </row>
    <row r="49">
      <c r="A49" t="str">
        <v>T-003</v>
      </c>
      <c r="B49">
        <v>8</v>
      </c>
      <c r="C49" t="str">
        <v>S-0376</v>
      </c>
      <c r="D49" t="str">
        <v>Rome Cancer Center</v>
      </c>
      <c r="E49" t="str">
        <v>Southern Europe (Italy)</v>
      </c>
      <c r="F49">
        <f>INDEX(Site_Evaluation!$K:$K,MATCH(C49,Site_Evaluation!$A:$A,0))</f>
        <v>58</v>
      </c>
      <c r="G49">
        <f>COUNTIFS(Risk_Register!B:B,C49,Risk_Register!G:G,"High")</f>
        <v>0</v>
      </c>
      <c r="H49" t="str">
        <f>IF(MAXIFS(Risk_Register!$L:$L,Risk_Register!$B:$B,C49)=3,"High",IF(MAXIFS(Risk_Register!$L:$L,Risk_Register!$B:$B,C49)=2,"Medium","Low"))</f>
        <v>Medium</v>
      </c>
      <c r="I49" t="str">
        <f>IF(B49&lt;=3,"Preferred site - strong composite profile",IF(B49&lt;=10,"Backup candidate - viable with monitoring","Reserve - evaluate only if primary sites unavailable"))</f>
        <v>Backup candidate - viable with monitoring</v>
      </c>
    </row>
    <row r="50">
      <c r="A50" t="str">
        <v>T-003</v>
      </c>
      <c r="B50">
        <v>9</v>
      </c>
      <c r="C50" t="str">
        <v>S-0562</v>
      </c>
      <c r="D50" t="str">
        <v>Dire Dawa Oncology Institute</v>
      </c>
      <c r="E50" t="str">
        <v>East Africa (Ethiopia)</v>
      </c>
      <c r="F50">
        <f>INDEX(Site_Evaluation!$K:$K,MATCH(C50,Site_Evaluation!$A:$A,0))</f>
        <v>58</v>
      </c>
      <c r="G50">
        <f>COUNTIFS(Risk_Register!B:B,C50,Risk_Register!G:G,"High")</f>
        <v>2</v>
      </c>
      <c r="H50" t="str">
        <f>IF(MAXIFS(Risk_Register!$L:$L,Risk_Register!$B:$B,C50)=3,"High",IF(MAXIFS(Risk_Register!$L:$L,Risk_Register!$B:$B,C50)=2,"Medium","Low"))</f>
        <v>High</v>
      </c>
      <c r="I50" t="str">
        <f>IF(B50&lt;=3,"Preferred site - strong composite profile",IF(B50&lt;=10,"Backup candidate - viable with monitoring","Reserve - evaluate only if primary sites unavailable"))</f>
        <v>Backup candidate - viable with monitoring</v>
      </c>
    </row>
    <row r="51">
      <c r="A51" t="str">
        <v>T-003</v>
      </c>
      <c r="B51">
        <v>10</v>
      </c>
      <c r="C51" t="str">
        <v>S-0508</v>
      </c>
      <c r="D51" t="str">
        <v>Dammam Comprehensive Cancer Hospital</v>
      </c>
      <c r="E51" t="str">
        <v>Middle East (Saudi Arabia)</v>
      </c>
      <c r="F51">
        <f>INDEX(Site_Evaluation!$K:$K,MATCH(C51,Site_Evaluation!$A:$A,0))</f>
        <v>57</v>
      </c>
      <c r="G51">
        <f>COUNTIFS(Risk_Register!B:B,C51,Risk_Register!G:G,"High")</f>
        <v>2</v>
      </c>
      <c r="H51" t="str">
        <f>IF(MAXIFS(Risk_Register!$L:$L,Risk_Register!$B:$B,C51)=3,"High",IF(MAXIFS(Risk_Register!$L:$L,Risk_Register!$B:$B,C51)=2,"Medium","Low"))</f>
        <v>High</v>
      </c>
      <c r="I51" t="str">
        <f>IF(B51&lt;=3,"Preferred site - strong composite profile",IF(B51&lt;=10,"Backup candidate - viable with monitoring","Reserve - evaluate only if primary sites unavailable"))</f>
        <v>Backup candidate - viable with monitoring</v>
      </c>
    </row>
    <row r="52">
      <c r="A52" t="str">
        <v>T-003</v>
      </c>
      <c r="B52">
        <v>11</v>
      </c>
      <c r="C52" t="str">
        <v>S-0165</v>
      </c>
      <c r="D52" t="str">
        <v>Florianopolis Comprehensive Cancer Hospital</v>
      </c>
      <c r="E52" t="str">
        <v>Southern Brazil</v>
      </c>
      <c r="F52">
        <f>INDEX(Site_Evaluation!$K:$K,MATCH(C52,Site_Evaluation!$A:$A,0))</f>
        <v>56</v>
      </c>
      <c r="G52">
        <f>COUNTIFS(Risk_Register!B:B,C52,Risk_Register!G:G,"High")</f>
        <v>1</v>
      </c>
      <c r="H52" t="str">
        <f>IF(MAXIFS(Risk_Register!$L:$L,Risk_Register!$B:$B,C52)=3,"High",IF(MAXIFS(Risk_Register!$L:$L,Risk_Register!$B:$B,C52)=2,"Medium","Low"))</f>
        <v>High</v>
      </c>
      <c r="I52" t="str">
        <f>IF(B52&lt;=3,"Preferred site - strong composite profile",IF(B52&lt;=10,"Backup candidate - viable with monitoring","Reserve - evaluate only if primary sites unavailable"))</f>
        <v>Reserve - evaluate only if primary sites unavailable</v>
      </c>
    </row>
    <row r="53">
      <c r="A53" t="str">
        <v>T-003</v>
      </c>
      <c r="B53">
        <v>12</v>
      </c>
      <c r="C53" t="str">
        <v>S-0248</v>
      </c>
      <c r="D53" t="str">
        <v>Izmir Cancer Center</v>
      </c>
      <c r="E53" t="str">
        <v>Middle East (Levant)</v>
      </c>
      <c r="F53">
        <f>INDEX(Site_Evaluation!$K:$K,MATCH(C53,Site_Evaluation!$A:$A,0))</f>
        <v>56</v>
      </c>
      <c r="G53">
        <f>COUNTIFS(Risk_Register!B:B,C53,Risk_Register!G:G,"High")</f>
        <v>1</v>
      </c>
      <c r="H53" t="str">
        <f>IF(MAXIFS(Risk_Register!$L:$L,Risk_Register!$B:$B,C53)=3,"High",IF(MAXIFS(Risk_Register!$L:$L,Risk_Register!$B:$B,C53)=2,"Medium","Low"))</f>
        <v>High</v>
      </c>
      <c r="I53" t="str">
        <f>IF(B53&lt;=3,"Preferred site - strong composite profile",IF(B53&lt;=10,"Backup candidate - viable with monitoring","Reserve - evaluate only if primary sites unavailable"))</f>
        <v>Reserve - evaluate only if primary sites unavailable</v>
      </c>
    </row>
    <row r="54">
      <c r="A54" t="str">
        <v>T-003</v>
      </c>
      <c r="B54">
        <v>13</v>
      </c>
      <c r="C54" t="str">
        <v>S-0391</v>
      </c>
      <c r="D54" t="str">
        <v>Lyon Oncology Institute</v>
      </c>
      <c r="E54" t="str">
        <v>Western Europe (France)</v>
      </c>
      <c r="F54">
        <f>INDEX(Site_Evaluation!$K:$K,MATCH(C54,Site_Evaluation!$A:$A,0))</f>
        <v>56</v>
      </c>
      <c r="G54">
        <f>COUNTIFS(Risk_Register!B:B,C54,Risk_Register!G:G,"High")</f>
        <v>0</v>
      </c>
      <c r="H54" t="str">
        <f>IF(MAXIFS(Risk_Register!$L:$L,Risk_Register!$B:$B,C54)=3,"High",IF(MAXIFS(Risk_Register!$L:$L,Risk_Register!$B:$B,C54)=2,"Medium","Low"))</f>
        <v>Medium</v>
      </c>
      <c r="I54" t="str">
        <f>IF(B54&lt;=3,"Preferred site - strong composite profile",IF(B54&lt;=10,"Backup candidate - viable with monitoring","Reserve - evaluate only if primary sites unavailable"))</f>
        <v>Reserve - evaluate only if primary sites unavailable</v>
      </c>
    </row>
    <row r="55">
      <c r="A55" t="str">
        <v>T-003</v>
      </c>
      <c r="B55">
        <v>14</v>
      </c>
      <c r="C55" t="str">
        <v>S-0412</v>
      </c>
      <c r="D55" t="str">
        <v>Singapore Cancer Center</v>
      </c>
      <c r="E55" t="str">
        <v>South-East Asia (Singapore)</v>
      </c>
      <c r="F55">
        <f>INDEX(Site_Evaluation!$K:$K,MATCH(C55,Site_Evaluation!$A:$A,0))</f>
        <v>56</v>
      </c>
      <c r="G55">
        <f>COUNTIFS(Risk_Register!B:B,C55,Risk_Register!G:G,"High")</f>
        <v>1</v>
      </c>
      <c r="H55" t="str">
        <f>IF(MAXIFS(Risk_Register!$L:$L,Risk_Register!$B:$B,C55)=3,"High",IF(MAXIFS(Risk_Register!$L:$L,Risk_Register!$B:$B,C55)=2,"Medium","Low"))</f>
        <v>High</v>
      </c>
      <c r="I55" t="str">
        <f>IF(B55&lt;=3,"Preferred site - strong composite profile",IF(B55&lt;=10,"Backup candidate - viable with monitoring","Reserve - evaluate only if primary sites unavailable"))</f>
        <v>Reserve - evaluate only if primary sites unavailable</v>
      </c>
    </row>
    <row r="56">
      <c r="A56" t="str">
        <v>T-003</v>
      </c>
      <c r="B56">
        <v>15</v>
      </c>
      <c r="C56" t="str">
        <v>S-0076</v>
      </c>
      <c r="D56" t="str">
        <v>Frankfurt Comprehensive Cancer Hospital</v>
      </c>
      <c r="E56" t="str">
        <v>Western Europe</v>
      </c>
      <c r="F56">
        <f>INDEX(Site_Evaluation!$K:$K,MATCH(C56,Site_Evaluation!$A:$A,0))</f>
        <v>55</v>
      </c>
      <c r="G56">
        <f>COUNTIFS(Risk_Register!B:B,C56,Risk_Register!G:G,"High")</f>
        <v>0</v>
      </c>
      <c r="H56" t="str">
        <f>IF(MAXIFS(Risk_Register!$L:$L,Risk_Register!$B:$B,C56)=3,"High",IF(MAXIFS(Risk_Register!$L:$L,Risk_Register!$B:$B,C56)=2,"Medium","Low"))</f>
        <v>Medium</v>
      </c>
      <c r="I56" t="str">
        <f>IF(B56&lt;=3,"Preferred site - strong composite profile",IF(B56&lt;=10,"Backup candidate - viable with monitoring","Reserve - evaluate only if primary sites unavailable"))</f>
        <v>Reserve - evaluate only if primary sites unavailable</v>
      </c>
    </row>
    <row r="57">
      <c r="A57" t="str">
        <v>T-003</v>
      </c>
      <c r="B57">
        <v>16</v>
      </c>
      <c r="C57" t="str">
        <v>S-0307</v>
      </c>
      <c r="D57" t="str">
        <v>Seoul Comprehensive Cancer Hospital</v>
      </c>
      <c r="E57" t="str">
        <v>East Asia (South Korea)</v>
      </c>
      <c r="F57">
        <f>INDEX(Site_Evaluation!$K:$K,MATCH(C57,Site_Evaluation!$A:$A,0))</f>
        <v>55</v>
      </c>
      <c r="G57">
        <f>COUNTIFS(Risk_Register!B:B,C57,Risk_Register!G:G,"High")</f>
        <v>2</v>
      </c>
      <c r="H57" t="str">
        <f>IF(MAXIFS(Risk_Register!$L:$L,Risk_Register!$B:$B,C57)=3,"High",IF(MAXIFS(Risk_Register!$L:$L,Risk_Register!$B:$B,C57)=2,"Medium","Low"))</f>
        <v>High</v>
      </c>
      <c r="I57" t="str">
        <f>IF(B57&lt;=3,"Preferred site - strong composite profile",IF(B57&lt;=10,"Backup candidate - viable with monitoring","Reserve - evaluate only if primary sites unavailable"))</f>
        <v>Reserve - evaluate only if primary sites unavailable</v>
      </c>
    </row>
    <row r="58">
      <c r="A58" t="str">
        <v>T-003</v>
      </c>
      <c r="B58">
        <v>17</v>
      </c>
      <c r="C58" t="str">
        <v>S-0099</v>
      </c>
      <c r="D58" t="str">
        <v>Boston Oncology Institute</v>
      </c>
      <c r="E58" t="str">
        <v>North America</v>
      </c>
      <c r="F58">
        <f>INDEX(Site_Evaluation!$K:$K,MATCH(C58,Site_Evaluation!$A:$A,0))</f>
        <v>53</v>
      </c>
      <c r="G58">
        <f>COUNTIFS(Risk_Register!B:B,C58,Risk_Register!G:G,"High")</f>
        <v>0</v>
      </c>
      <c r="H58" t="str">
        <f>IF(MAXIFS(Risk_Register!$L:$L,Risk_Register!$B:$B,C58)=3,"High",IF(MAXIFS(Risk_Register!$L:$L,Risk_Register!$B:$B,C58)=2,"Medium","Low"))</f>
        <v>Medium</v>
      </c>
      <c r="I58" t="str">
        <f>IF(B58&lt;=3,"Preferred site - strong composite profile",IF(B58&lt;=10,"Backup candidate - viable with monitoring","Reserve - evaluate only if primary sites unavailable"))</f>
        <v>Reserve - evaluate only if primary sites unavailable</v>
      </c>
    </row>
    <row r="59">
      <c r="A59" t="str">
        <v>T-003</v>
      </c>
      <c r="B59">
        <v>18</v>
      </c>
      <c r="C59" t="str">
        <v>S-0236</v>
      </c>
      <c r="D59" t="str">
        <v>Dubai Oncology Institute</v>
      </c>
      <c r="E59" t="str">
        <v>Middle East (Gulf)</v>
      </c>
      <c r="F59">
        <f>INDEX(Site_Evaluation!$K:$K,MATCH(C59,Site_Evaluation!$A:$A,0))</f>
        <v>53</v>
      </c>
      <c r="G59">
        <f>COUNTIFS(Risk_Register!B:B,C59,Risk_Register!G:G,"High")</f>
        <v>0</v>
      </c>
      <c r="H59" t="str">
        <f>IF(MAXIFS(Risk_Register!$L:$L,Risk_Register!$B:$B,C59)=3,"High",IF(MAXIFS(Risk_Register!$L:$L,Risk_Register!$B:$B,C59)=2,"Medium","Low"))</f>
        <v>Low</v>
      </c>
      <c r="I59" t="str">
        <f>IF(B59&lt;=3,"Preferred site - strong composite profile",IF(B59&lt;=10,"Backup candidate - viable with monitoring","Reserve - evaluate only if primary sites unavailable"))</f>
        <v>Reserve - evaluate only if primary sites unavailable</v>
      </c>
    </row>
    <row r="60">
      <c r="A60" t="str">
        <v>T-003</v>
      </c>
      <c r="B60">
        <v>19</v>
      </c>
      <c r="C60" t="str">
        <v>S-0409</v>
      </c>
      <c r="D60" t="str">
        <v>Taipei Comprehensive Cancer Hospital</v>
      </c>
      <c r="E60" t="str">
        <v>East Asia (Taiwan)</v>
      </c>
      <c r="F60">
        <f>INDEX(Site_Evaluation!$K:$K,MATCH(C60,Site_Evaluation!$A:$A,0))</f>
        <v>52</v>
      </c>
      <c r="G60">
        <f>COUNTIFS(Risk_Register!B:B,C60,Risk_Register!G:G,"High")</f>
        <v>1</v>
      </c>
      <c r="H60" t="str">
        <f>IF(MAXIFS(Risk_Register!$L:$L,Risk_Register!$B:$B,C60)=3,"High",IF(MAXIFS(Risk_Register!$L:$L,Risk_Register!$B:$B,C60)=2,"Medium","Low"))</f>
        <v>High</v>
      </c>
      <c r="I60" t="str">
        <f>IF(B60&lt;=3,"Preferred site - strong composite profile",IF(B60&lt;=10,"Backup candidate - viable with monitoring","Reserve - evaluate only if primary sites unavailable"))</f>
        <v>Reserve - evaluate only if primary sites unavailable</v>
      </c>
    </row>
    <row r="61">
      <c r="A61" t="str">
        <v>T-003</v>
      </c>
      <c r="B61">
        <v>20</v>
      </c>
      <c r="C61" t="str">
        <v>S-0088</v>
      </c>
      <c r="D61" t="str">
        <v>Boston Cancer Center</v>
      </c>
      <c r="E61" t="str">
        <v>North America</v>
      </c>
      <c r="F61">
        <f>INDEX(Site_Evaluation!$K:$K,MATCH(C61,Site_Evaluation!$A:$A,0))</f>
        <v>50</v>
      </c>
      <c r="G61">
        <f>COUNTIFS(Risk_Register!B:B,C61,Risk_Register!G:G,"High")</f>
        <v>1</v>
      </c>
      <c r="H61" t="str">
        <f>IF(MAXIFS(Risk_Register!$L:$L,Risk_Register!$B:$B,C61)=3,"High",IF(MAXIFS(Risk_Register!$L:$L,Risk_Register!$B:$B,C61)=2,"Medium","Low"))</f>
        <v>High</v>
      </c>
      <c r="I61" t="str">
        <f>IF(B61&lt;=3,"Preferred site - strong composite profile",IF(B61&lt;=10,"Backup candidate - viable with monitoring","Reserve - evaluate only if primary sites unavailable"))</f>
        <v>Reserve - evaluate only if primary sites unavailable</v>
      </c>
    </row>
    <row r="62">
      <c r="A62" t="str">
        <v>T-004</v>
      </c>
      <c r="B62">
        <v>1</v>
      </c>
      <c r="C62" t="str">
        <v>S-0483</v>
      </c>
      <c r="D62" t="str">
        <v>Shanghai Oncology Institute</v>
      </c>
      <c r="E62" t="str">
        <v>East Asia (China)</v>
      </c>
      <c r="F62">
        <f>INDEX(Site_Evaluation!$K:$K,MATCH(C62,Site_Evaluation!$A:$A,0))</f>
        <v>80</v>
      </c>
      <c r="G62">
        <f>COUNTIFS(Risk_Register!B:B,C62,Risk_Register!G:G,"High")</f>
        <v>1</v>
      </c>
      <c r="H62" t="str">
        <f>IF(MAXIFS(Risk_Register!$L:$L,Risk_Register!$B:$B,C62)=3,"High",IF(MAXIFS(Risk_Register!$L:$L,Risk_Register!$B:$B,C62)=2,"Medium","Low"))</f>
        <v>High</v>
      </c>
      <c r="I62" t="str">
        <f>IF(B62&lt;=3,"Preferred site - strong composite profile",IF(B62&lt;=10,"Backup candidate - viable with monitoring","Reserve - evaluate only if primary sites unavailable"))</f>
        <v>Preferred site - strong composite profile</v>
      </c>
    </row>
    <row r="63">
      <c r="A63" t="str">
        <v>T-004</v>
      </c>
      <c r="B63">
        <v>2</v>
      </c>
      <c r="C63" t="str">
        <v>S-0131</v>
      </c>
      <c r="D63" t="str">
        <v>Belo Horizonte Comprehensive Cancer Hospital</v>
      </c>
      <c r="E63" t="str">
        <v>Latin America</v>
      </c>
      <c r="F63">
        <f>INDEX(Site_Evaluation!$K:$K,MATCH(C63,Site_Evaluation!$A:$A,0))</f>
        <v>75</v>
      </c>
      <c r="G63">
        <f>COUNTIFS(Risk_Register!B:B,C63,Risk_Register!G:G,"High")</f>
        <v>1</v>
      </c>
      <c r="H63" t="str">
        <f>IF(MAXIFS(Risk_Register!$L:$L,Risk_Register!$B:$B,C63)=3,"High",IF(MAXIFS(Risk_Register!$L:$L,Risk_Register!$B:$B,C63)=2,"Medium","Low"))</f>
        <v>High</v>
      </c>
      <c r="I63" t="str">
        <f>IF(B63&lt;=3,"Preferred site - strong composite profile",IF(B63&lt;=10,"Backup candidate - viable with monitoring","Reserve - evaluate only if primary sites unavailable"))</f>
        <v>Preferred site - strong composite profile</v>
      </c>
    </row>
    <row r="64">
      <c r="A64" t="str">
        <v>T-004</v>
      </c>
      <c r="B64">
        <v>3</v>
      </c>
      <c r="C64" t="str">
        <v>S-0158</v>
      </c>
      <c r="D64" t="str">
        <v>Mexico City Cancer Center</v>
      </c>
      <c r="E64" t="str">
        <v>Central Mexico</v>
      </c>
      <c r="F64">
        <f>INDEX(Site_Evaluation!$K:$K,MATCH(C64,Site_Evaluation!$A:$A,0))</f>
        <v>73</v>
      </c>
      <c r="G64">
        <f>COUNTIFS(Risk_Register!B:B,C64,Risk_Register!G:G,"High")</f>
        <v>0</v>
      </c>
      <c r="H64" t="str">
        <f>IF(MAXIFS(Risk_Register!$L:$L,Risk_Register!$B:$B,C64)=3,"High",IF(MAXIFS(Risk_Register!$L:$L,Risk_Register!$B:$B,C64)=2,"Medium","Low"))</f>
        <v>Medium</v>
      </c>
      <c r="I64" t="str">
        <f>IF(B64&lt;=3,"Preferred site - strong composite profile",IF(B64&lt;=10,"Backup candidate - viable with monitoring","Reserve - evaluate only if primary sites unavailable"))</f>
        <v>Preferred site - strong composite profile</v>
      </c>
    </row>
    <row r="65">
      <c r="A65" t="str">
        <v>T-004</v>
      </c>
      <c r="B65">
        <v>4</v>
      </c>
      <c r="C65" t="str">
        <v>S-0343</v>
      </c>
      <c r="D65" t="str">
        <v>Jakarta Comprehensive Cancer Hospital</v>
      </c>
      <c r="E65" t="str">
        <v>South-East Asia (Indonesia)</v>
      </c>
      <c r="F65">
        <f>INDEX(Site_Evaluation!$K:$K,MATCH(C65,Site_Evaluation!$A:$A,0))</f>
        <v>70</v>
      </c>
      <c r="G65">
        <f>COUNTIFS(Risk_Register!B:B,C65,Risk_Register!G:G,"High")</f>
        <v>1</v>
      </c>
      <c r="H65" t="str">
        <f>IF(MAXIFS(Risk_Register!$L:$L,Risk_Register!$B:$B,C65)=3,"High",IF(MAXIFS(Risk_Register!$L:$L,Risk_Register!$B:$B,C65)=2,"Medium","Low"))</f>
        <v>High</v>
      </c>
      <c r="I65" t="str">
        <f>IF(B65&lt;=3,"Preferred site - strong composite profile",IF(B65&lt;=10,"Backup candidate - viable with monitoring","Reserve - evaluate only if primary sites unavailable"))</f>
        <v>Backup candidate - viable with monitoring</v>
      </c>
    </row>
    <row r="66">
      <c r="A66" t="str">
        <v>T-004</v>
      </c>
      <c r="B66">
        <v>5</v>
      </c>
      <c r="C66" t="str">
        <v>S-0110</v>
      </c>
      <c r="D66" t="str">
        <v>Houston Comprehensive Cancer Hospital</v>
      </c>
      <c r="E66" t="str">
        <v>North America</v>
      </c>
      <c r="F66">
        <f>INDEX(Site_Evaluation!$K:$K,MATCH(C66,Site_Evaluation!$A:$A,0))</f>
        <v>66</v>
      </c>
      <c r="G66">
        <f>COUNTIFS(Risk_Register!B:B,C66,Risk_Register!G:G,"High")</f>
        <v>0</v>
      </c>
      <c r="H66" t="str">
        <f>IF(MAXIFS(Risk_Register!$L:$L,Risk_Register!$B:$B,C66)=3,"High",IF(MAXIFS(Risk_Register!$L:$L,Risk_Register!$B:$B,C66)=2,"Medium","Low"))</f>
        <v>Medium</v>
      </c>
      <c r="I66" t="str">
        <f>IF(B66&lt;=3,"Preferred site - strong composite profile",IF(B66&lt;=10,"Backup candidate - viable with monitoring","Reserve - evaluate only if primary sites unavailable"))</f>
        <v>Backup candidate - viable with monitoring</v>
      </c>
    </row>
    <row r="67">
      <c r="A67" t="str">
        <v>T-004</v>
      </c>
      <c r="B67">
        <v>6</v>
      </c>
      <c r="C67" t="str">
        <v>S-0026</v>
      </c>
      <c r="D67" t="str">
        <v>Lucknow Comprehensive Cancer Hospital</v>
      </c>
      <c r="E67" t="str">
        <v>North India</v>
      </c>
      <c r="F67">
        <f>INDEX(Site_Evaluation!$K:$K,MATCH(C67,Site_Evaluation!$A:$A,0))</f>
        <v>62</v>
      </c>
      <c r="G67">
        <f>COUNTIFS(Risk_Register!B:B,C67,Risk_Register!G:G,"High")</f>
        <v>1</v>
      </c>
      <c r="H67" t="str">
        <f>IF(MAXIFS(Risk_Register!$L:$L,Risk_Register!$B:$B,C67)=3,"High",IF(MAXIFS(Risk_Register!$L:$L,Risk_Register!$B:$B,C67)=2,"Medium","Low"))</f>
        <v>High</v>
      </c>
      <c r="I67" t="str">
        <f>IF(B67&lt;=3,"Preferred site - strong composite profile",IF(B67&lt;=10,"Backup candidate - viable with monitoring","Reserve - evaluate only if primary sites unavailable"))</f>
        <v>Backup candidate - viable with monitoring</v>
      </c>
    </row>
    <row r="68">
      <c r="A68" t="str">
        <v>T-004</v>
      </c>
      <c r="B68">
        <v>7</v>
      </c>
      <c r="C68" t="str">
        <v>S-0153</v>
      </c>
      <c r="D68" t="str">
        <v>Monterrey Oncology Institute</v>
      </c>
      <c r="E68" t="str">
        <v>Central Mexico</v>
      </c>
      <c r="F68">
        <f>INDEX(Site_Evaluation!$K:$K,MATCH(C68,Site_Evaluation!$A:$A,0))</f>
        <v>58</v>
      </c>
      <c r="G68">
        <f>COUNTIFS(Risk_Register!B:B,C68,Risk_Register!G:G,"High")</f>
        <v>1</v>
      </c>
      <c r="H68" t="str">
        <f>IF(MAXIFS(Risk_Register!$L:$L,Risk_Register!$B:$B,C68)=3,"High",IF(MAXIFS(Risk_Register!$L:$L,Risk_Register!$B:$B,C68)=2,"Medium","Low"))</f>
        <v>High</v>
      </c>
      <c r="I68" t="str">
        <f>IF(B68&lt;=3,"Preferred site - strong composite profile",IF(B68&lt;=10,"Backup candidate - viable with monitoring","Reserve - evaluate only if primary sites unavailable"))</f>
        <v>Backup candidate - viable with monitoring</v>
      </c>
    </row>
    <row r="69">
      <c r="A69" t="str">
        <v>T-004</v>
      </c>
      <c r="B69">
        <v>8</v>
      </c>
      <c r="C69" t="str">
        <v>S-0376</v>
      </c>
      <c r="D69" t="str">
        <v>Rome Cancer Center</v>
      </c>
      <c r="E69" t="str">
        <v>Southern Europe (Italy)</v>
      </c>
      <c r="F69">
        <f>INDEX(Site_Evaluation!$K:$K,MATCH(C69,Site_Evaluation!$A:$A,0))</f>
        <v>58</v>
      </c>
      <c r="G69">
        <f>COUNTIFS(Risk_Register!B:B,C69,Risk_Register!G:G,"High")</f>
        <v>0</v>
      </c>
      <c r="H69" t="str">
        <f>IF(MAXIFS(Risk_Register!$L:$L,Risk_Register!$B:$B,C69)=3,"High",IF(MAXIFS(Risk_Register!$L:$L,Risk_Register!$B:$B,C69)=2,"Medium","Low"))</f>
        <v>Medium</v>
      </c>
      <c r="I69" t="str">
        <f>IF(B69&lt;=3,"Preferred site - strong composite profile",IF(B69&lt;=10,"Backup candidate - viable with monitoring","Reserve - evaluate only if primary sites unavailable"))</f>
        <v>Backup candidate - viable with monitoring</v>
      </c>
    </row>
    <row r="70">
      <c r="A70" t="str">
        <v>T-004</v>
      </c>
      <c r="B70">
        <v>9</v>
      </c>
      <c r="C70" t="str">
        <v>S-0562</v>
      </c>
      <c r="D70" t="str">
        <v>Dire Dawa Oncology Institute</v>
      </c>
      <c r="E70" t="str">
        <v>East Africa (Ethiopia)</v>
      </c>
      <c r="F70">
        <f>INDEX(Site_Evaluation!$K:$K,MATCH(C70,Site_Evaluation!$A:$A,0))</f>
        <v>58</v>
      </c>
      <c r="G70">
        <f>COUNTIFS(Risk_Register!B:B,C70,Risk_Register!G:G,"High")</f>
        <v>2</v>
      </c>
      <c r="H70" t="str">
        <f>IF(MAXIFS(Risk_Register!$L:$L,Risk_Register!$B:$B,C70)=3,"High",IF(MAXIFS(Risk_Register!$L:$L,Risk_Register!$B:$B,C70)=2,"Medium","Low"))</f>
        <v>High</v>
      </c>
      <c r="I70" t="str">
        <f>IF(B70&lt;=3,"Preferred site - strong composite profile",IF(B70&lt;=10,"Backup candidate - viable with monitoring","Reserve - evaluate only if primary sites unavailable"))</f>
        <v>Backup candidate - viable with monitoring</v>
      </c>
    </row>
    <row r="71">
      <c r="A71" t="str">
        <v>T-004</v>
      </c>
      <c r="B71">
        <v>10</v>
      </c>
      <c r="C71" t="str">
        <v>S-0508</v>
      </c>
      <c r="D71" t="str">
        <v>Dammam Comprehensive Cancer Hospital</v>
      </c>
      <c r="E71" t="str">
        <v>Middle East (Saudi Arabia)</v>
      </c>
      <c r="F71">
        <f>INDEX(Site_Evaluation!$K:$K,MATCH(C71,Site_Evaluation!$A:$A,0))</f>
        <v>57</v>
      </c>
      <c r="G71">
        <f>COUNTIFS(Risk_Register!B:B,C71,Risk_Register!G:G,"High")</f>
        <v>2</v>
      </c>
      <c r="H71" t="str">
        <f>IF(MAXIFS(Risk_Register!$L:$L,Risk_Register!$B:$B,C71)=3,"High",IF(MAXIFS(Risk_Register!$L:$L,Risk_Register!$B:$B,C71)=2,"Medium","Low"))</f>
        <v>High</v>
      </c>
      <c r="I71" t="str">
        <f>IF(B71&lt;=3,"Preferred site - strong composite profile",IF(B71&lt;=10,"Backup candidate - viable with monitoring","Reserve - evaluate only if primary sites unavailable"))</f>
        <v>Backup candidate - viable with monitoring</v>
      </c>
    </row>
    <row r="72">
      <c r="A72" t="str">
        <v>T-004</v>
      </c>
      <c r="B72">
        <v>11</v>
      </c>
      <c r="C72" t="str">
        <v>S-0165</v>
      </c>
      <c r="D72" t="str">
        <v>Florianopolis Comprehensive Cancer Hospital</v>
      </c>
      <c r="E72" t="str">
        <v>Southern Brazil</v>
      </c>
      <c r="F72">
        <f>INDEX(Site_Evaluation!$K:$K,MATCH(C72,Site_Evaluation!$A:$A,0))</f>
        <v>56</v>
      </c>
      <c r="G72">
        <f>COUNTIFS(Risk_Register!B:B,C72,Risk_Register!G:G,"High")</f>
        <v>1</v>
      </c>
      <c r="H72" t="str">
        <f>IF(MAXIFS(Risk_Register!$L:$L,Risk_Register!$B:$B,C72)=3,"High",IF(MAXIFS(Risk_Register!$L:$L,Risk_Register!$B:$B,C72)=2,"Medium","Low"))</f>
        <v>High</v>
      </c>
      <c r="I72" t="str">
        <f>IF(B72&lt;=3,"Preferred site - strong composite profile",IF(B72&lt;=10,"Backup candidate - viable with monitoring","Reserve - evaluate only if primary sites unavailable"))</f>
        <v>Reserve - evaluate only if primary sites unavailable</v>
      </c>
    </row>
    <row r="73">
      <c r="A73" t="str">
        <v>T-004</v>
      </c>
      <c r="B73">
        <v>12</v>
      </c>
      <c r="C73" t="str">
        <v>S-0248</v>
      </c>
      <c r="D73" t="str">
        <v>Izmir Cancer Center</v>
      </c>
      <c r="E73" t="str">
        <v>Middle East (Levant)</v>
      </c>
      <c r="F73">
        <f>INDEX(Site_Evaluation!$K:$K,MATCH(C73,Site_Evaluation!$A:$A,0))</f>
        <v>56</v>
      </c>
      <c r="G73">
        <f>COUNTIFS(Risk_Register!B:B,C73,Risk_Register!G:G,"High")</f>
        <v>1</v>
      </c>
      <c r="H73" t="str">
        <f>IF(MAXIFS(Risk_Register!$L:$L,Risk_Register!$B:$B,C73)=3,"High",IF(MAXIFS(Risk_Register!$L:$L,Risk_Register!$B:$B,C73)=2,"Medium","Low"))</f>
        <v>High</v>
      </c>
      <c r="I73" t="str">
        <f>IF(B73&lt;=3,"Preferred site - strong composite profile",IF(B73&lt;=10,"Backup candidate - viable with monitoring","Reserve - evaluate only if primary sites unavailable"))</f>
        <v>Reserve - evaluate only if primary sites unavailable</v>
      </c>
    </row>
    <row r="74">
      <c r="A74" t="str">
        <v>T-004</v>
      </c>
      <c r="B74">
        <v>13</v>
      </c>
      <c r="C74" t="str">
        <v>S-0391</v>
      </c>
      <c r="D74" t="str">
        <v>Lyon Oncology Institute</v>
      </c>
      <c r="E74" t="str">
        <v>Western Europe (France)</v>
      </c>
      <c r="F74">
        <f>INDEX(Site_Evaluation!$K:$K,MATCH(C74,Site_Evaluation!$A:$A,0))</f>
        <v>56</v>
      </c>
      <c r="G74">
        <f>COUNTIFS(Risk_Register!B:B,C74,Risk_Register!G:G,"High")</f>
        <v>0</v>
      </c>
      <c r="H74" t="str">
        <f>IF(MAXIFS(Risk_Register!$L:$L,Risk_Register!$B:$B,C74)=3,"High",IF(MAXIFS(Risk_Register!$L:$L,Risk_Register!$B:$B,C74)=2,"Medium","Low"))</f>
        <v>Medium</v>
      </c>
      <c r="I74" t="str">
        <f>IF(B74&lt;=3,"Preferred site - strong composite profile",IF(B74&lt;=10,"Backup candidate - viable with monitoring","Reserve - evaluate only if primary sites unavailable"))</f>
        <v>Reserve - evaluate only if primary sites unavailable</v>
      </c>
    </row>
    <row r="75">
      <c r="A75" t="str">
        <v>T-004</v>
      </c>
      <c r="B75">
        <v>14</v>
      </c>
      <c r="C75" t="str">
        <v>S-0412</v>
      </c>
      <c r="D75" t="str">
        <v>Singapore Cancer Center</v>
      </c>
      <c r="E75" t="str">
        <v>South-East Asia (Singapore)</v>
      </c>
      <c r="F75">
        <f>INDEX(Site_Evaluation!$K:$K,MATCH(C75,Site_Evaluation!$A:$A,0))</f>
        <v>56</v>
      </c>
      <c r="G75">
        <f>COUNTIFS(Risk_Register!B:B,C75,Risk_Register!G:G,"High")</f>
        <v>1</v>
      </c>
      <c r="H75" t="str">
        <f>IF(MAXIFS(Risk_Register!$L:$L,Risk_Register!$B:$B,C75)=3,"High",IF(MAXIFS(Risk_Register!$L:$L,Risk_Register!$B:$B,C75)=2,"Medium","Low"))</f>
        <v>High</v>
      </c>
      <c r="I75" t="str">
        <f>IF(B75&lt;=3,"Preferred site - strong composite profile",IF(B75&lt;=10,"Backup candidate - viable with monitoring","Reserve - evaluate only if primary sites unavailable"))</f>
        <v>Reserve - evaluate only if primary sites unavailable</v>
      </c>
    </row>
    <row r="76">
      <c r="A76" t="str">
        <v>T-004</v>
      </c>
      <c r="B76">
        <v>15</v>
      </c>
      <c r="C76" t="str">
        <v>S-0076</v>
      </c>
      <c r="D76" t="str">
        <v>Frankfurt Comprehensive Cancer Hospital</v>
      </c>
      <c r="E76" t="str">
        <v>Western Europe</v>
      </c>
      <c r="F76">
        <f>INDEX(Site_Evaluation!$K:$K,MATCH(C76,Site_Evaluation!$A:$A,0))</f>
        <v>55</v>
      </c>
      <c r="G76">
        <f>COUNTIFS(Risk_Register!B:B,C76,Risk_Register!G:G,"High")</f>
        <v>0</v>
      </c>
      <c r="H76" t="str">
        <f>IF(MAXIFS(Risk_Register!$L:$L,Risk_Register!$B:$B,C76)=3,"High",IF(MAXIFS(Risk_Register!$L:$L,Risk_Register!$B:$B,C76)=2,"Medium","Low"))</f>
        <v>Medium</v>
      </c>
      <c r="I76" t="str">
        <f>IF(B76&lt;=3,"Preferred site - strong composite profile",IF(B76&lt;=10,"Backup candidate - viable with monitoring","Reserve - evaluate only if primary sites unavailable"))</f>
        <v>Reserve - evaluate only if primary sites unavailable</v>
      </c>
    </row>
    <row r="77">
      <c r="A77" t="str">
        <v>T-004</v>
      </c>
      <c r="B77">
        <v>16</v>
      </c>
      <c r="C77" t="str">
        <v>S-0307</v>
      </c>
      <c r="D77" t="str">
        <v>Seoul Comprehensive Cancer Hospital</v>
      </c>
      <c r="E77" t="str">
        <v>East Asia (South Korea)</v>
      </c>
      <c r="F77">
        <f>INDEX(Site_Evaluation!$K:$K,MATCH(C77,Site_Evaluation!$A:$A,0))</f>
        <v>55</v>
      </c>
      <c r="G77">
        <f>COUNTIFS(Risk_Register!B:B,C77,Risk_Register!G:G,"High")</f>
        <v>2</v>
      </c>
      <c r="H77" t="str">
        <f>IF(MAXIFS(Risk_Register!$L:$L,Risk_Register!$B:$B,C77)=3,"High",IF(MAXIFS(Risk_Register!$L:$L,Risk_Register!$B:$B,C77)=2,"Medium","Low"))</f>
        <v>High</v>
      </c>
      <c r="I77" t="str">
        <f>IF(B77&lt;=3,"Preferred site - strong composite profile",IF(B77&lt;=10,"Backup candidate - viable with monitoring","Reserve - evaluate only if primary sites unavailable"))</f>
        <v>Reserve - evaluate only if primary sites unavailable</v>
      </c>
    </row>
    <row r="78">
      <c r="A78" t="str">
        <v>T-004</v>
      </c>
      <c r="B78">
        <v>17</v>
      </c>
      <c r="C78" t="str">
        <v>S-0099</v>
      </c>
      <c r="D78" t="str">
        <v>Boston Oncology Institute</v>
      </c>
      <c r="E78" t="str">
        <v>North America</v>
      </c>
      <c r="F78">
        <f>INDEX(Site_Evaluation!$K:$K,MATCH(C78,Site_Evaluation!$A:$A,0))</f>
        <v>53</v>
      </c>
      <c r="G78">
        <f>COUNTIFS(Risk_Register!B:B,C78,Risk_Register!G:G,"High")</f>
        <v>0</v>
      </c>
      <c r="H78" t="str">
        <f>IF(MAXIFS(Risk_Register!$L:$L,Risk_Register!$B:$B,C78)=3,"High",IF(MAXIFS(Risk_Register!$L:$L,Risk_Register!$B:$B,C78)=2,"Medium","Low"))</f>
        <v>Medium</v>
      </c>
      <c r="I78" t="str">
        <f>IF(B78&lt;=3,"Preferred site - strong composite profile",IF(B78&lt;=10,"Backup candidate - viable with monitoring","Reserve - evaluate only if primary sites unavailable"))</f>
        <v>Reserve - evaluate only if primary sites unavailable</v>
      </c>
    </row>
    <row r="79">
      <c r="A79" t="str">
        <v>T-004</v>
      </c>
      <c r="B79">
        <v>18</v>
      </c>
      <c r="C79" t="str">
        <v>S-0236</v>
      </c>
      <c r="D79" t="str">
        <v>Dubai Oncology Institute</v>
      </c>
      <c r="E79" t="str">
        <v>Middle East (Gulf)</v>
      </c>
      <c r="F79">
        <f>INDEX(Site_Evaluation!$K:$K,MATCH(C79,Site_Evaluation!$A:$A,0))</f>
        <v>53</v>
      </c>
      <c r="G79">
        <f>COUNTIFS(Risk_Register!B:B,C79,Risk_Register!G:G,"High")</f>
        <v>0</v>
      </c>
      <c r="H79" t="str">
        <f>IF(MAXIFS(Risk_Register!$L:$L,Risk_Register!$B:$B,C79)=3,"High",IF(MAXIFS(Risk_Register!$L:$L,Risk_Register!$B:$B,C79)=2,"Medium","Low"))</f>
        <v>Low</v>
      </c>
      <c r="I79" t="str">
        <f>IF(B79&lt;=3,"Preferred site - strong composite profile",IF(B79&lt;=10,"Backup candidate - viable with monitoring","Reserve - evaluate only if primary sites unavailable"))</f>
        <v>Reserve - evaluate only if primary sites unavailable</v>
      </c>
    </row>
    <row r="80">
      <c r="A80" t="str">
        <v>T-004</v>
      </c>
      <c r="B80">
        <v>19</v>
      </c>
      <c r="C80" t="str">
        <v>S-0409</v>
      </c>
      <c r="D80" t="str">
        <v>Taipei Comprehensive Cancer Hospital</v>
      </c>
      <c r="E80" t="str">
        <v>East Asia (Taiwan)</v>
      </c>
      <c r="F80">
        <f>INDEX(Site_Evaluation!$K:$K,MATCH(C80,Site_Evaluation!$A:$A,0))</f>
        <v>52</v>
      </c>
      <c r="G80">
        <f>COUNTIFS(Risk_Register!B:B,C80,Risk_Register!G:G,"High")</f>
        <v>1</v>
      </c>
      <c r="H80" t="str">
        <f>IF(MAXIFS(Risk_Register!$L:$L,Risk_Register!$B:$B,C80)=3,"High",IF(MAXIFS(Risk_Register!$L:$L,Risk_Register!$B:$B,C80)=2,"Medium","Low"))</f>
        <v>High</v>
      </c>
      <c r="I80" t="str">
        <f>IF(B80&lt;=3,"Preferred site - strong composite profile",IF(B80&lt;=10,"Backup candidate - viable with monitoring","Reserve - evaluate only if primary sites unavailable"))</f>
        <v>Reserve - evaluate only if primary sites unavailable</v>
      </c>
    </row>
    <row r="81">
      <c r="A81" t="str">
        <v>T-004</v>
      </c>
      <c r="B81">
        <v>20</v>
      </c>
      <c r="C81" t="str">
        <v>S-0088</v>
      </c>
      <c r="D81" t="str">
        <v>Boston Cancer Center</v>
      </c>
      <c r="E81" t="str">
        <v>North America</v>
      </c>
      <c r="F81">
        <f>INDEX(Site_Evaluation!$K:$K,MATCH(C81,Site_Evaluation!$A:$A,0))</f>
        <v>50</v>
      </c>
      <c r="G81">
        <f>COUNTIFS(Risk_Register!B:B,C81,Risk_Register!G:G,"High")</f>
        <v>1</v>
      </c>
      <c r="H81" t="str">
        <f>IF(MAXIFS(Risk_Register!$L:$L,Risk_Register!$B:$B,C81)=3,"High",IF(MAXIFS(Risk_Register!$L:$L,Risk_Register!$B:$B,C81)=2,"Medium","Low"))</f>
        <v>High</v>
      </c>
      <c r="I81" t="str">
        <f>IF(B81&lt;=3,"Preferred site - strong composite profile",IF(B81&lt;=10,"Backup candidate - viable with monitoring","Reserve - evaluate only if primary sites unavailable"))</f>
        <v>Reserve - evaluate only if primary sites unavailable</v>
      </c>
    </row>
    <row r="82">
      <c r="A82" t="str">
        <v>T-005</v>
      </c>
      <c r="B82">
        <v>1</v>
      </c>
      <c r="C82" t="str">
        <v>S-0483</v>
      </c>
      <c r="D82" t="str">
        <v>Shanghai Oncology Institute</v>
      </c>
      <c r="E82" t="str">
        <v>East Asia (China)</v>
      </c>
      <c r="F82">
        <f>INDEX(Site_Evaluation!$K:$K,MATCH(C82,Site_Evaluation!$A:$A,0))</f>
        <v>80</v>
      </c>
      <c r="G82">
        <f>COUNTIFS(Risk_Register!B:B,C82,Risk_Register!G:G,"High")</f>
        <v>1</v>
      </c>
      <c r="H82" t="str">
        <f>IF(MAXIFS(Risk_Register!$L:$L,Risk_Register!$B:$B,C82)=3,"High",IF(MAXIFS(Risk_Register!$L:$L,Risk_Register!$B:$B,C82)=2,"Medium","Low"))</f>
        <v>High</v>
      </c>
      <c r="I82" t="str">
        <f>IF(B82&lt;=3,"Preferred site - strong composite profile",IF(B82&lt;=10,"Backup candidate - viable with monitoring","Reserve - evaluate only if primary sites unavailable"))</f>
        <v>Preferred site - strong composite profile</v>
      </c>
    </row>
    <row r="83">
      <c r="A83" t="str">
        <v>T-005</v>
      </c>
      <c r="B83">
        <v>2</v>
      </c>
      <c r="C83" t="str">
        <v>S-0131</v>
      </c>
      <c r="D83" t="str">
        <v>Belo Horizonte Comprehensive Cancer Hospital</v>
      </c>
      <c r="E83" t="str">
        <v>Latin America</v>
      </c>
      <c r="F83">
        <f>INDEX(Site_Evaluation!$K:$K,MATCH(C83,Site_Evaluation!$A:$A,0))</f>
        <v>75</v>
      </c>
      <c r="G83">
        <f>COUNTIFS(Risk_Register!B:B,C83,Risk_Register!G:G,"High")</f>
        <v>1</v>
      </c>
      <c r="H83" t="str">
        <f>IF(MAXIFS(Risk_Register!$L:$L,Risk_Register!$B:$B,C83)=3,"High",IF(MAXIFS(Risk_Register!$L:$L,Risk_Register!$B:$B,C83)=2,"Medium","Low"))</f>
        <v>High</v>
      </c>
      <c r="I83" t="str">
        <f>IF(B83&lt;=3,"Preferred site - strong composite profile",IF(B83&lt;=10,"Backup candidate - viable with monitoring","Reserve - evaluate only if primary sites unavailable"))</f>
        <v>Preferred site - strong composite profile</v>
      </c>
    </row>
    <row r="84">
      <c r="A84" t="str">
        <v>T-005</v>
      </c>
      <c r="B84">
        <v>3</v>
      </c>
      <c r="C84" t="str">
        <v>S-0158</v>
      </c>
      <c r="D84" t="str">
        <v>Mexico City Cancer Center</v>
      </c>
      <c r="E84" t="str">
        <v>Central Mexico</v>
      </c>
      <c r="F84">
        <f>INDEX(Site_Evaluation!$K:$K,MATCH(C84,Site_Evaluation!$A:$A,0))</f>
        <v>73</v>
      </c>
      <c r="G84">
        <f>COUNTIFS(Risk_Register!B:B,C84,Risk_Register!G:G,"High")</f>
        <v>0</v>
      </c>
      <c r="H84" t="str">
        <f>IF(MAXIFS(Risk_Register!$L:$L,Risk_Register!$B:$B,C84)=3,"High",IF(MAXIFS(Risk_Register!$L:$L,Risk_Register!$B:$B,C84)=2,"Medium","Low"))</f>
        <v>Medium</v>
      </c>
      <c r="I84" t="str">
        <f>IF(B84&lt;=3,"Preferred site - strong composite profile",IF(B84&lt;=10,"Backup candidate - viable with monitoring","Reserve - evaluate only if primary sites unavailable"))</f>
        <v>Preferred site - strong composite profile</v>
      </c>
    </row>
    <row r="85">
      <c r="A85" t="str">
        <v>T-005</v>
      </c>
      <c r="B85">
        <v>4</v>
      </c>
      <c r="C85" t="str">
        <v>S-0343</v>
      </c>
      <c r="D85" t="str">
        <v>Jakarta Comprehensive Cancer Hospital</v>
      </c>
      <c r="E85" t="str">
        <v>South-East Asia (Indonesia)</v>
      </c>
      <c r="F85">
        <f>INDEX(Site_Evaluation!$K:$K,MATCH(C85,Site_Evaluation!$A:$A,0))</f>
        <v>70</v>
      </c>
      <c r="G85">
        <f>COUNTIFS(Risk_Register!B:B,C85,Risk_Register!G:G,"High")</f>
        <v>1</v>
      </c>
      <c r="H85" t="str">
        <f>IF(MAXIFS(Risk_Register!$L:$L,Risk_Register!$B:$B,C85)=3,"High",IF(MAXIFS(Risk_Register!$L:$L,Risk_Register!$B:$B,C85)=2,"Medium","Low"))</f>
        <v>High</v>
      </c>
      <c r="I85" t="str">
        <f>IF(B85&lt;=3,"Preferred site - strong composite profile",IF(B85&lt;=10,"Backup candidate - viable with monitoring","Reserve - evaluate only if primary sites unavailable"))</f>
        <v>Backup candidate - viable with monitoring</v>
      </c>
    </row>
    <row r="86">
      <c r="A86" t="str">
        <v>T-005</v>
      </c>
      <c r="B86">
        <v>5</v>
      </c>
      <c r="C86" t="str">
        <v>S-0110</v>
      </c>
      <c r="D86" t="str">
        <v>Houston Comprehensive Cancer Hospital</v>
      </c>
      <c r="E86" t="str">
        <v>North America</v>
      </c>
      <c r="F86">
        <f>INDEX(Site_Evaluation!$K:$K,MATCH(C86,Site_Evaluation!$A:$A,0))</f>
        <v>66</v>
      </c>
      <c r="G86">
        <f>COUNTIFS(Risk_Register!B:B,C86,Risk_Register!G:G,"High")</f>
        <v>0</v>
      </c>
      <c r="H86" t="str">
        <f>IF(MAXIFS(Risk_Register!$L:$L,Risk_Register!$B:$B,C86)=3,"High",IF(MAXIFS(Risk_Register!$L:$L,Risk_Register!$B:$B,C86)=2,"Medium","Low"))</f>
        <v>Medium</v>
      </c>
      <c r="I86" t="str">
        <f>IF(B86&lt;=3,"Preferred site - strong composite profile",IF(B86&lt;=10,"Backup candidate - viable with monitoring","Reserve - evaluate only if primary sites unavailable"))</f>
        <v>Backup candidate - viable with monitoring</v>
      </c>
    </row>
    <row r="87">
      <c r="A87" t="str">
        <v>T-005</v>
      </c>
      <c r="B87">
        <v>6</v>
      </c>
      <c r="C87" t="str">
        <v>S-0026</v>
      </c>
      <c r="D87" t="str">
        <v>Lucknow Comprehensive Cancer Hospital</v>
      </c>
      <c r="E87" t="str">
        <v>North India</v>
      </c>
      <c r="F87">
        <f>INDEX(Site_Evaluation!$K:$K,MATCH(C87,Site_Evaluation!$A:$A,0))</f>
        <v>62</v>
      </c>
      <c r="G87">
        <f>COUNTIFS(Risk_Register!B:B,C87,Risk_Register!G:G,"High")</f>
        <v>1</v>
      </c>
      <c r="H87" t="str">
        <f>IF(MAXIFS(Risk_Register!$L:$L,Risk_Register!$B:$B,C87)=3,"High",IF(MAXIFS(Risk_Register!$L:$L,Risk_Register!$B:$B,C87)=2,"Medium","Low"))</f>
        <v>High</v>
      </c>
      <c r="I87" t="str">
        <f>IF(B87&lt;=3,"Preferred site - strong composite profile",IF(B87&lt;=10,"Backup candidate - viable with monitoring","Reserve - evaluate only if primary sites unavailable"))</f>
        <v>Backup candidate - viable with monitoring</v>
      </c>
    </row>
    <row r="88">
      <c r="A88" t="str">
        <v>T-005</v>
      </c>
      <c r="B88">
        <v>7</v>
      </c>
      <c r="C88" t="str">
        <v>S-0153</v>
      </c>
      <c r="D88" t="str">
        <v>Monterrey Oncology Institute</v>
      </c>
      <c r="E88" t="str">
        <v>Central Mexico</v>
      </c>
      <c r="F88">
        <f>INDEX(Site_Evaluation!$K:$K,MATCH(C88,Site_Evaluation!$A:$A,0))</f>
        <v>58</v>
      </c>
      <c r="G88">
        <f>COUNTIFS(Risk_Register!B:B,C88,Risk_Register!G:G,"High")</f>
        <v>1</v>
      </c>
      <c r="H88" t="str">
        <f>IF(MAXIFS(Risk_Register!$L:$L,Risk_Register!$B:$B,C88)=3,"High",IF(MAXIFS(Risk_Register!$L:$L,Risk_Register!$B:$B,C88)=2,"Medium","Low"))</f>
        <v>High</v>
      </c>
      <c r="I88" t="str">
        <f>IF(B88&lt;=3,"Preferred site - strong composite profile",IF(B88&lt;=10,"Backup candidate - viable with monitoring","Reserve - evaluate only if primary sites unavailable"))</f>
        <v>Backup candidate - viable with monitoring</v>
      </c>
    </row>
    <row r="89">
      <c r="A89" t="str">
        <v>T-005</v>
      </c>
      <c r="B89">
        <v>8</v>
      </c>
      <c r="C89" t="str">
        <v>S-0376</v>
      </c>
      <c r="D89" t="str">
        <v>Rome Cancer Center</v>
      </c>
      <c r="E89" t="str">
        <v>Southern Europe (Italy)</v>
      </c>
      <c r="F89">
        <f>INDEX(Site_Evaluation!$K:$K,MATCH(C89,Site_Evaluation!$A:$A,0))</f>
        <v>58</v>
      </c>
      <c r="G89">
        <f>COUNTIFS(Risk_Register!B:B,C89,Risk_Register!G:G,"High")</f>
        <v>0</v>
      </c>
      <c r="H89" t="str">
        <f>IF(MAXIFS(Risk_Register!$L:$L,Risk_Register!$B:$B,C89)=3,"High",IF(MAXIFS(Risk_Register!$L:$L,Risk_Register!$B:$B,C89)=2,"Medium","Low"))</f>
        <v>Medium</v>
      </c>
      <c r="I89" t="str">
        <f>IF(B89&lt;=3,"Preferred site - strong composite profile",IF(B89&lt;=10,"Backup candidate - viable with monitoring","Reserve - evaluate only if primary sites unavailable"))</f>
        <v>Backup candidate - viable with monitoring</v>
      </c>
    </row>
    <row r="90">
      <c r="A90" t="str">
        <v>T-005</v>
      </c>
      <c r="B90">
        <v>9</v>
      </c>
      <c r="C90" t="str">
        <v>S-0562</v>
      </c>
      <c r="D90" t="str">
        <v>Dire Dawa Oncology Institute</v>
      </c>
      <c r="E90" t="str">
        <v>East Africa (Ethiopia)</v>
      </c>
      <c r="F90">
        <f>INDEX(Site_Evaluation!$K:$K,MATCH(C90,Site_Evaluation!$A:$A,0))</f>
        <v>58</v>
      </c>
      <c r="G90">
        <f>COUNTIFS(Risk_Register!B:B,C90,Risk_Register!G:G,"High")</f>
        <v>2</v>
      </c>
      <c r="H90" t="str">
        <f>IF(MAXIFS(Risk_Register!$L:$L,Risk_Register!$B:$B,C90)=3,"High",IF(MAXIFS(Risk_Register!$L:$L,Risk_Register!$B:$B,C90)=2,"Medium","Low"))</f>
        <v>High</v>
      </c>
      <c r="I90" t="str">
        <f>IF(B90&lt;=3,"Preferred site - strong composite profile",IF(B90&lt;=10,"Backup candidate - viable with monitoring","Reserve - evaluate only if primary sites unavailable"))</f>
        <v>Backup candidate - viable with monitoring</v>
      </c>
    </row>
    <row r="91">
      <c r="A91" t="str">
        <v>T-005</v>
      </c>
      <c r="B91">
        <v>10</v>
      </c>
      <c r="C91" t="str">
        <v>S-0508</v>
      </c>
      <c r="D91" t="str">
        <v>Dammam Comprehensive Cancer Hospital</v>
      </c>
      <c r="E91" t="str">
        <v>Middle East (Saudi Arabia)</v>
      </c>
      <c r="F91">
        <f>INDEX(Site_Evaluation!$K:$K,MATCH(C91,Site_Evaluation!$A:$A,0))</f>
        <v>57</v>
      </c>
      <c r="G91">
        <f>COUNTIFS(Risk_Register!B:B,C91,Risk_Register!G:G,"High")</f>
        <v>2</v>
      </c>
      <c r="H91" t="str">
        <f>IF(MAXIFS(Risk_Register!$L:$L,Risk_Register!$B:$B,C91)=3,"High",IF(MAXIFS(Risk_Register!$L:$L,Risk_Register!$B:$B,C91)=2,"Medium","Low"))</f>
        <v>High</v>
      </c>
      <c r="I91" t="str">
        <f>IF(B91&lt;=3,"Preferred site - strong composite profile",IF(B91&lt;=10,"Backup candidate - viable with monitoring","Reserve - evaluate only if primary sites unavailable"))</f>
        <v>Backup candidate - viable with monitoring</v>
      </c>
    </row>
    <row r="92">
      <c r="A92" t="str">
        <v>T-005</v>
      </c>
      <c r="B92">
        <v>11</v>
      </c>
      <c r="C92" t="str">
        <v>S-0165</v>
      </c>
      <c r="D92" t="str">
        <v>Florianopolis Comprehensive Cancer Hospital</v>
      </c>
      <c r="E92" t="str">
        <v>Southern Brazil</v>
      </c>
      <c r="F92">
        <f>INDEX(Site_Evaluation!$K:$K,MATCH(C92,Site_Evaluation!$A:$A,0))</f>
        <v>56</v>
      </c>
      <c r="G92">
        <f>COUNTIFS(Risk_Register!B:B,C92,Risk_Register!G:G,"High")</f>
        <v>1</v>
      </c>
      <c r="H92" t="str">
        <f>IF(MAXIFS(Risk_Register!$L:$L,Risk_Register!$B:$B,C92)=3,"High",IF(MAXIFS(Risk_Register!$L:$L,Risk_Register!$B:$B,C92)=2,"Medium","Low"))</f>
        <v>High</v>
      </c>
      <c r="I92" t="str">
        <f>IF(B92&lt;=3,"Preferred site - strong composite profile",IF(B92&lt;=10,"Backup candidate - viable with monitoring","Reserve - evaluate only if primary sites unavailable"))</f>
        <v>Reserve - evaluate only if primary sites unavailable</v>
      </c>
    </row>
    <row r="93">
      <c r="A93" t="str">
        <v>T-005</v>
      </c>
      <c r="B93">
        <v>12</v>
      </c>
      <c r="C93" t="str">
        <v>S-0248</v>
      </c>
      <c r="D93" t="str">
        <v>Izmir Cancer Center</v>
      </c>
      <c r="E93" t="str">
        <v>Middle East (Levant)</v>
      </c>
      <c r="F93">
        <f>INDEX(Site_Evaluation!$K:$K,MATCH(C93,Site_Evaluation!$A:$A,0))</f>
        <v>56</v>
      </c>
      <c r="G93">
        <f>COUNTIFS(Risk_Register!B:B,C93,Risk_Register!G:G,"High")</f>
        <v>1</v>
      </c>
      <c r="H93" t="str">
        <f>IF(MAXIFS(Risk_Register!$L:$L,Risk_Register!$B:$B,C93)=3,"High",IF(MAXIFS(Risk_Register!$L:$L,Risk_Register!$B:$B,C93)=2,"Medium","Low"))</f>
        <v>High</v>
      </c>
      <c r="I93" t="str">
        <f>IF(B93&lt;=3,"Preferred site - strong composite profile",IF(B93&lt;=10,"Backup candidate - viable with monitoring","Reserve - evaluate only if primary sites unavailable"))</f>
        <v>Reserve - evaluate only if primary sites unavailable</v>
      </c>
    </row>
    <row r="94">
      <c r="A94" t="str">
        <v>T-005</v>
      </c>
      <c r="B94">
        <v>13</v>
      </c>
      <c r="C94" t="str">
        <v>S-0391</v>
      </c>
      <c r="D94" t="str">
        <v>Lyon Oncology Institute</v>
      </c>
      <c r="E94" t="str">
        <v>Western Europe (France)</v>
      </c>
      <c r="F94">
        <f>INDEX(Site_Evaluation!$K:$K,MATCH(C94,Site_Evaluation!$A:$A,0))</f>
        <v>56</v>
      </c>
      <c r="G94">
        <f>COUNTIFS(Risk_Register!B:B,C94,Risk_Register!G:G,"High")</f>
        <v>0</v>
      </c>
      <c r="H94" t="str">
        <f>IF(MAXIFS(Risk_Register!$L:$L,Risk_Register!$B:$B,C94)=3,"High",IF(MAXIFS(Risk_Register!$L:$L,Risk_Register!$B:$B,C94)=2,"Medium","Low"))</f>
        <v>Medium</v>
      </c>
      <c r="I94" t="str">
        <f>IF(B94&lt;=3,"Preferred site - strong composite profile",IF(B94&lt;=10,"Backup candidate - viable with monitoring","Reserve - evaluate only if primary sites unavailable"))</f>
        <v>Reserve - evaluate only if primary sites unavailable</v>
      </c>
    </row>
    <row r="95">
      <c r="A95" t="str">
        <v>T-005</v>
      </c>
      <c r="B95">
        <v>14</v>
      </c>
      <c r="C95" t="str">
        <v>S-0412</v>
      </c>
      <c r="D95" t="str">
        <v>Singapore Cancer Center</v>
      </c>
      <c r="E95" t="str">
        <v>South-East Asia (Singapore)</v>
      </c>
      <c r="F95">
        <f>INDEX(Site_Evaluation!$K:$K,MATCH(C95,Site_Evaluation!$A:$A,0))</f>
        <v>56</v>
      </c>
      <c r="G95">
        <f>COUNTIFS(Risk_Register!B:B,C95,Risk_Register!G:G,"High")</f>
        <v>1</v>
      </c>
      <c r="H95" t="str">
        <f>IF(MAXIFS(Risk_Register!$L:$L,Risk_Register!$B:$B,C95)=3,"High",IF(MAXIFS(Risk_Register!$L:$L,Risk_Register!$B:$B,C95)=2,"Medium","Low"))</f>
        <v>High</v>
      </c>
      <c r="I95" t="str">
        <f>IF(B95&lt;=3,"Preferred site - strong composite profile",IF(B95&lt;=10,"Backup candidate - viable with monitoring","Reserve - evaluate only if primary sites unavailable"))</f>
        <v>Reserve - evaluate only if primary sites unavailable</v>
      </c>
    </row>
    <row r="96">
      <c r="A96" t="str">
        <v>T-005</v>
      </c>
      <c r="B96">
        <v>15</v>
      </c>
      <c r="C96" t="str">
        <v>S-0076</v>
      </c>
      <c r="D96" t="str">
        <v>Frankfurt Comprehensive Cancer Hospital</v>
      </c>
      <c r="E96" t="str">
        <v>Western Europe</v>
      </c>
      <c r="F96">
        <f>INDEX(Site_Evaluation!$K:$K,MATCH(C96,Site_Evaluation!$A:$A,0))</f>
        <v>55</v>
      </c>
      <c r="G96">
        <f>COUNTIFS(Risk_Register!B:B,C96,Risk_Register!G:G,"High")</f>
        <v>0</v>
      </c>
      <c r="H96" t="str">
        <f>IF(MAXIFS(Risk_Register!$L:$L,Risk_Register!$B:$B,C96)=3,"High",IF(MAXIFS(Risk_Register!$L:$L,Risk_Register!$B:$B,C96)=2,"Medium","Low"))</f>
        <v>Medium</v>
      </c>
      <c r="I96" t="str">
        <f>IF(B96&lt;=3,"Preferred site - strong composite profile",IF(B96&lt;=10,"Backup candidate - viable with monitoring","Reserve - evaluate only if primary sites unavailable"))</f>
        <v>Reserve - evaluate only if primary sites unavailable</v>
      </c>
    </row>
    <row r="97">
      <c r="A97" t="str">
        <v>T-005</v>
      </c>
      <c r="B97">
        <v>16</v>
      </c>
      <c r="C97" t="str">
        <v>S-0307</v>
      </c>
      <c r="D97" t="str">
        <v>Seoul Comprehensive Cancer Hospital</v>
      </c>
      <c r="E97" t="str">
        <v>East Asia (South Korea)</v>
      </c>
      <c r="F97">
        <f>INDEX(Site_Evaluation!$K:$K,MATCH(C97,Site_Evaluation!$A:$A,0))</f>
        <v>55</v>
      </c>
      <c r="G97">
        <f>COUNTIFS(Risk_Register!B:B,C97,Risk_Register!G:G,"High")</f>
        <v>2</v>
      </c>
      <c r="H97" t="str">
        <f>IF(MAXIFS(Risk_Register!$L:$L,Risk_Register!$B:$B,C97)=3,"High",IF(MAXIFS(Risk_Register!$L:$L,Risk_Register!$B:$B,C97)=2,"Medium","Low"))</f>
        <v>High</v>
      </c>
      <c r="I97" t="str">
        <f>IF(B97&lt;=3,"Preferred site - strong composite profile",IF(B97&lt;=10,"Backup candidate - viable with monitoring","Reserve - evaluate only if primary sites unavailable"))</f>
        <v>Reserve - evaluate only if primary sites unavailable</v>
      </c>
    </row>
    <row r="98">
      <c r="A98" t="str">
        <v>T-005</v>
      </c>
      <c r="B98">
        <v>17</v>
      </c>
      <c r="C98" t="str">
        <v>S-0099</v>
      </c>
      <c r="D98" t="str">
        <v>Boston Oncology Institute</v>
      </c>
      <c r="E98" t="str">
        <v>North America</v>
      </c>
      <c r="F98">
        <f>INDEX(Site_Evaluation!$K:$K,MATCH(C98,Site_Evaluation!$A:$A,0))</f>
        <v>53</v>
      </c>
      <c r="G98">
        <f>COUNTIFS(Risk_Register!B:B,C98,Risk_Register!G:G,"High")</f>
        <v>0</v>
      </c>
      <c r="H98" t="str">
        <f>IF(MAXIFS(Risk_Register!$L:$L,Risk_Register!$B:$B,C98)=3,"High",IF(MAXIFS(Risk_Register!$L:$L,Risk_Register!$B:$B,C98)=2,"Medium","Low"))</f>
        <v>Medium</v>
      </c>
      <c r="I98" t="str">
        <f>IF(B98&lt;=3,"Preferred site - strong composite profile",IF(B98&lt;=10,"Backup candidate - viable with monitoring","Reserve - evaluate only if primary sites unavailable"))</f>
        <v>Reserve - evaluate only if primary sites unavailable</v>
      </c>
    </row>
    <row r="99">
      <c r="A99" t="str">
        <v>T-005</v>
      </c>
      <c r="B99">
        <v>18</v>
      </c>
      <c r="C99" t="str">
        <v>S-0236</v>
      </c>
      <c r="D99" t="str">
        <v>Dubai Oncology Institute</v>
      </c>
      <c r="E99" t="str">
        <v>Middle East (Gulf)</v>
      </c>
      <c r="F99">
        <f>INDEX(Site_Evaluation!$K:$K,MATCH(C99,Site_Evaluation!$A:$A,0))</f>
        <v>53</v>
      </c>
      <c r="G99">
        <f>COUNTIFS(Risk_Register!B:B,C99,Risk_Register!G:G,"High")</f>
        <v>0</v>
      </c>
      <c r="H99" t="str">
        <f>IF(MAXIFS(Risk_Register!$L:$L,Risk_Register!$B:$B,C99)=3,"High",IF(MAXIFS(Risk_Register!$L:$L,Risk_Register!$B:$B,C99)=2,"Medium","Low"))</f>
        <v>Low</v>
      </c>
      <c r="I99" t="str">
        <f>IF(B99&lt;=3,"Preferred site - strong composite profile",IF(B99&lt;=10,"Backup candidate - viable with monitoring","Reserve - evaluate only if primary sites unavailable"))</f>
        <v>Reserve - evaluate only if primary sites unavailable</v>
      </c>
    </row>
    <row r="100">
      <c r="A100" t="str">
        <v>T-005</v>
      </c>
      <c r="B100">
        <v>19</v>
      </c>
      <c r="C100" t="str">
        <v>S-0409</v>
      </c>
      <c r="D100" t="str">
        <v>Taipei Comprehensive Cancer Hospital</v>
      </c>
      <c r="E100" t="str">
        <v>East Asia (Taiwan)</v>
      </c>
      <c r="F100">
        <f>INDEX(Site_Evaluation!$K:$K,MATCH(C100,Site_Evaluation!$A:$A,0))</f>
        <v>52</v>
      </c>
      <c r="G100">
        <f>COUNTIFS(Risk_Register!B:B,C100,Risk_Register!G:G,"High")</f>
        <v>1</v>
      </c>
      <c r="H100" t="str">
        <f>IF(MAXIFS(Risk_Register!$L:$L,Risk_Register!$B:$B,C100)=3,"High",IF(MAXIFS(Risk_Register!$L:$L,Risk_Register!$B:$B,C100)=2,"Medium","Low"))</f>
        <v>High</v>
      </c>
      <c r="I100" t="str">
        <f>IF(B100&lt;=3,"Preferred site - strong composite profile",IF(B100&lt;=10,"Backup candidate - viable with monitoring","Reserve - evaluate only if primary sites unavailable"))</f>
        <v>Reserve - evaluate only if primary sites unavailable</v>
      </c>
    </row>
    <row r="101">
      <c r="A101" t="str">
        <v>T-005</v>
      </c>
      <c r="B101">
        <v>20</v>
      </c>
      <c r="C101" t="str">
        <v>S-0088</v>
      </c>
      <c r="D101" t="str">
        <v>Boston Cancer Center</v>
      </c>
      <c r="E101" t="str">
        <v>North America</v>
      </c>
      <c r="F101">
        <f>INDEX(Site_Evaluation!$K:$K,MATCH(C101,Site_Evaluation!$A:$A,0))</f>
        <v>50</v>
      </c>
      <c r="G101">
        <f>COUNTIFS(Risk_Register!B:B,C101,Risk_Register!G:G,"High")</f>
        <v>1</v>
      </c>
      <c r="H101" t="str">
        <f>IF(MAXIFS(Risk_Register!$L:$L,Risk_Register!$B:$B,C101)=3,"High",IF(MAXIFS(Risk_Register!$L:$L,Risk_Register!$B:$B,C101)=2,"Medium","Low"))</f>
        <v>High</v>
      </c>
      <c r="I101" t="str">
        <f>IF(B101&lt;=3,"Preferred site - strong composite profile",IF(B101&lt;=10,"Backup candidate - viable with monitoring","Reserve - evaluate only if primary sites unavailable"))</f>
        <v>Reserve - evaluate only if primary sites unavailable</v>
      </c>
    </row>
    <row r="102">
      <c r="A102" t="str">
        <v>T-006</v>
      </c>
      <c r="B102">
        <v>1</v>
      </c>
      <c r="C102" t="str">
        <v>S-0483</v>
      </c>
      <c r="D102" t="str">
        <v>Shanghai Oncology Institute</v>
      </c>
      <c r="E102" t="str">
        <v>East Asia (China)</v>
      </c>
      <c r="F102">
        <f>INDEX(Site_Evaluation!$K:$K,MATCH(C102,Site_Evaluation!$A:$A,0))</f>
        <v>80</v>
      </c>
      <c r="G102">
        <f>COUNTIFS(Risk_Register!B:B,C102,Risk_Register!G:G,"High")</f>
        <v>1</v>
      </c>
      <c r="H102" t="str">
        <f>IF(MAXIFS(Risk_Register!$L:$L,Risk_Register!$B:$B,C102)=3,"High",IF(MAXIFS(Risk_Register!$L:$L,Risk_Register!$B:$B,C102)=2,"Medium","Low"))</f>
        <v>High</v>
      </c>
      <c r="I102" t="str">
        <f>IF(B102&lt;=3,"Preferred site - strong composite profile",IF(B102&lt;=10,"Backup candidate - viable with monitoring","Reserve - evaluate only if primary sites unavailable"))</f>
        <v>Preferred site - strong composite profile</v>
      </c>
    </row>
    <row r="103">
      <c r="A103" t="str">
        <v>T-006</v>
      </c>
      <c r="B103">
        <v>2</v>
      </c>
      <c r="C103" t="str">
        <v>S-0131</v>
      </c>
      <c r="D103" t="str">
        <v>Belo Horizonte Comprehensive Cancer Hospital</v>
      </c>
      <c r="E103" t="str">
        <v>Latin America</v>
      </c>
      <c r="F103">
        <f>INDEX(Site_Evaluation!$K:$K,MATCH(C103,Site_Evaluation!$A:$A,0))</f>
        <v>75</v>
      </c>
      <c r="G103">
        <f>COUNTIFS(Risk_Register!B:B,C103,Risk_Register!G:G,"High")</f>
        <v>1</v>
      </c>
      <c r="H103" t="str">
        <f>IF(MAXIFS(Risk_Register!$L:$L,Risk_Register!$B:$B,C103)=3,"High",IF(MAXIFS(Risk_Register!$L:$L,Risk_Register!$B:$B,C103)=2,"Medium","Low"))</f>
        <v>High</v>
      </c>
      <c r="I103" t="str">
        <f>IF(B103&lt;=3,"Preferred site - strong composite profile",IF(B103&lt;=10,"Backup candidate - viable with monitoring","Reserve - evaluate only if primary sites unavailable"))</f>
        <v>Preferred site - strong composite profile</v>
      </c>
    </row>
    <row r="104">
      <c r="A104" t="str">
        <v>T-006</v>
      </c>
      <c r="B104">
        <v>3</v>
      </c>
      <c r="C104" t="str">
        <v>S-0158</v>
      </c>
      <c r="D104" t="str">
        <v>Mexico City Cancer Center</v>
      </c>
      <c r="E104" t="str">
        <v>Central Mexico</v>
      </c>
      <c r="F104">
        <f>INDEX(Site_Evaluation!$K:$K,MATCH(C104,Site_Evaluation!$A:$A,0))</f>
        <v>73</v>
      </c>
      <c r="G104">
        <f>COUNTIFS(Risk_Register!B:B,C104,Risk_Register!G:G,"High")</f>
        <v>0</v>
      </c>
      <c r="H104" t="str">
        <f>IF(MAXIFS(Risk_Register!$L:$L,Risk_Register!$B:$B,C104)=3,"High",IF(MAXIFS(Risk_Register!$L:$L,Risk_Register!$B:$B,C104)=2,"Medium","Low"))</f>
        <v>Medium</v>
      </c>
      <c r="I104" t="str">
        <f>IF(B104&lt;=3,"Preferred site - strong composite profile",IF(B104&lt;=10,"Backup candidate - viable with monitoring","Reserve - evaluate only if primary sites unavailable"))</f>
        <v>Preferred site - strong composite profile</v>
      </c>
    </row>
    <row r="105">
      <c r="A105" t="str">
        <v>T-006</v>
      </c>
      <c r="B105">
        <v>4</v>
      </c>
      <c r="C105" t="str">
        <v>S-0343</v>
      </c>
      <c r="D105" t="str">
        <v>Jakarta Comprehensive Cancer Hospital</v>
      </c>
      <c r="E105" t="str">
        <v>South-East Asia (Indonesia)</v>
      </c>
      <c r="F105">
        <f>INDEX(Site_Evaluation!$K:$K,MATCH(C105,Site_Evaluation!$A:$A,0))</f>
        <v>70</v>
      </c>
      <c r="G105">
        <f>COUNTIFS(Risk_Register!B:B,C105,Risk_Register!G:G,"High")</f>
        <v>1</v>
      </c>
      <c r="H105" t="str">
        <f>IF(MAXIFS(Risk_Register!$L:$L,Risk_Register!$B:$B,C105)=3,"High",IF(MAXIFS(Risk_Register!$L:$L,Risk_Register!$B:$B,C105)=2,"Medium","Low"))</f>
        <v>High</v>
      </c>
      <c r="I105" t="str">
        <f>IF(B105&lt;=3,"Preferred site - strong composite profile",IF(B105&lt;=10,"Backup candidate - viable with monitoring","Reserve - evaluate only if primary sites unavailable"))</f>
        <v>Backup candidate - viable with monitoring</v>
      </c>
    </row>
    <row r="106">
      <c r="A106" t="str">
        <v>T-006</v>
      </c>
      <c r="B106">
        <v>5</v>
      </c>
      <c r="C106" t="str">
        <v>S-0110</v>
      </c>
      <c r="D106" t="str">
        <v>Houston Comprehensive Cancer Hospital</v>
      </c>
      <c r="E106" t="str">
        <v>North America</v>
      </c>
      <c r="F106">
        <f>INDEX(Site_Evaluation!$K:$K,MATCH(C106,Site_Evaluation!$A:$A,0))</f>
        <v>66</v>
      </c>
      <c r="G106">
        <f>COUNTIFS(Risk_Register!B:B,C106,Risk_Register!G:G,"High")</f>
        <v>0</v>
      </c>
      <c r="H106" t="str">
        <f>IF(MAXIFS(Risk_Register!$L:$L,Risk_Register!$B:$B,C106)=3,"High",IF(MAXIFS(Risk_Register!$L:$L,Risk_Register!$B:$B,C106)=2,"Medium","Low"))</f>
        <v>Medium</v>
      </c>
      <c r="I106" t="str">
        <f>IF(B106&lt;=3,"Preferred site - strong composite profile",IF(B106&lt;=10,"Backup candidate - viable with monitoring","Reserve - evaluate only if primary sites unavailable"))</f>
        <v>Backup candidate - viable with monitoring</v>
      </c>
    </row>
    <row r="107">
      <c r="A107" t="str">
        <v>T-006</v>
      </c>
      <c r="B107">
        <v>6</v>
      </c>
      <c r="C107" t="str">
        <v>S-0026</v>
      </c>
      <c r="D107" t="str">
        <v>Lucknow Comprehensive Cancer Hospital</v>
      </c>
      <c r="E107" t="str">
        <v>North India</v>
      </c>
      <c r="F107">
        <f>INDEX(Site_Evaluation!$K:$K,MATCH(C107,Site_Evaluation!$A:$A,0))</f>
        <v>62</v>
      </c>
      <c r="G107">
        <f>COUNTIFS(Risk_Register!B:B,C107,Risk_Register!G:G,"High")</f>
        <v>1</v>
      </c>
      <c r="H107" t="str">
        <f>IF(MAXIFS(Risk_Register!$L:$L,Risk_Register!$B:$B,C107)=3,"High",IF(MAXIFS(Risk_Register!$L:$L,Risk_Register!$B:$B,C107)=2,"Medium","Low"))</f>
        <v>High</v>
      </c>
      <c r="I107" t="str">
        <f>IF(B107&lt;=3,"Preferred site - strong composite profile",IF(B107&lt;=10,"Backup candidate - viable with monitoring","Reserve - evaluate only if primary sites unavailable"))</f>
        <v>Backup candidate - viable with monitoring</v>
      </c>
    </row>
    <row r="108">
      <c r="A108" t="str">
        <v>T-006</v>
      </c>
      <c r="B108">
        <v>7</v>
      </c>
      <c r="C108" t="str">
        <v>S-0153</v>
      </c>
      <c r="D108" t="str">
        <v>Monterrey Oncology Institute</v>
      </c>
      <c r="E108" t="str">
        <v>Central Mexico</v>
      </c>
      <c r="F108">
        <f>INDEX(Site_Evaluation!$K:$K,MATCH(C108,Site_Evaluation!$A:$A,0))</f>
        <v>58</v>
      </c>
      <c r="G108">
        <f>COUNTIFS(Risk_Register!B:B,C108,Risk_Register!G:G,"High")</f>
        <v>1</v>
      </c>
      <c r="H108" t="str">
        <f>IF(MAXIFS(Risk_Register!$L:$L,Risk_Register!$B:$B,C108)=3,"High",IF(MAXIFS(Risk_Register!$L:$L,Risk_Register!$B:$B,C108)=2,"Medium","Low"))</f>
        <v>High</v>
      </c>
      <c r="I108" t="str">
        <f>IF(B108&lt;=3,"Preferred site - strong composite profile",IF(B108&lt;=10,"Backup candidate - viable with monitoring","Reserve - evaluate only if primary sites unavailable"))</f>
        <v>Backup candidate - viable with monitoring</v>
      </c>
    </row>
    <row r="109">
      <c r="A109" t="str">
        <v>T-006</v>
      </c>
      <c r="B109">
        <v>8</v>
      </c>
      <c r="C109" t="str">
        <v>S-0376</v>
      </c>
      <c r="D109" t="str">
        <v>Rome Cancer Center</v>
      </c>
      <c r="E109" t="str">
        <v>Southern Europe (Italy)</v>
      </c>
      <c r="F109">
        <f>INDEX(Site_Evaluation!$K:$K,MATCH(C109,Site_Evaluation!$A:$A,0))</f>
        <v>58</v>
      </c>
      <c r="G109">
        <f>COUNTIFS(Risk_Register!B:B,C109,Risk_Register!G:G,"High")</f>
        <v>0</v>
      </c>
      <c r="H109" t="str">
        <f>IF(MAXIFS(Risk_Register!$L:$L,Risk_Register!$B:$B,C109)=3,"High",IF(MAXIFS(Risk_Register!$L:$L,Risk_Register!$B:$B,C109)=2,"Medium","Low"))</f>
        <v>Medium</v>
      </c>
      <c r="I109" t="str">
        <f>IF(B109&lt;=3,"Preferred site - strong composite profile",IF(B109&lt;=10,"Backup candidate - viable with monitoring","Reserve - evaluate only if primary sites unavailable"))</f>
        <v>Backup candidate - viable with monitoring</v>
      </c>
    </row>
    <row r="110">
      <c r="A110" t="str">
        <v>T-006</v>
      </c>
      <c r="B110">
        <v>9</v>
      </c>
      <c r="C110" t="str">
        <v>S-0562</v>
      </c>
      <c r="D110" t="str">
        <v>Dire Dawa Oncology Institute</v>
      </c>
      <c r="E110" t="str">
        <v>East Africa (Ethiopia)</v>
      </c>
      <c r="F110">
        <f>INDEX(Site_Evaluation!$K:$K,MATCH(C110,Site_Evaluation!$A:$A,0))</f>
        <v>58</v>
      </c>
      <c r="G110">
        <f>COUNTIFS(Risk_Register!B:B,C110,Risk_Register!G:G,"High")</f>
        <v>2</v>
      </c>
      <c r="H110" t="str">
        <f>IF(MAXIFS(Risk_Register!$L:$L,Risk_Register!$B:$B,C110)=3,"High",IF(MAXIFS(Risk_Register!$L:$L,Risk_Register!$B:$B,C110)=2,"Medium","Low"))</f>
        <v>High</v>
      </c>
      <c r="I110" t="str">
        <f>IF(B110&lt;=3,"Preferred site - strong composite profile",IF(B110&lt;=10,"Backup candidate - viable with monitoring","Reserve - evaluate only if primary sites unavailable"))</f>
        <v>Backup candidate - viable with monitoring</v>
      </c>
    </row>
    <row r="111">
      <c r="A111" t="str">
        <v>T-006</v>
      </c>
      <c r="B111">
        <v>10</v>
      </c>
      <c r="C111" t="str">
        <v>S-0508</v>
      </c>
      <c r="D111" t="str">
        <v>Dammam Comprehensive Cancer Hospital</v>
      </c>
      <c r="E111" t="str">
        <v>Middle East (Saudi Arabia)</v>
      </c>
      <c r="F111">
        <f>INDEX(Site_Evaluation!$K:$K,MATCH(C111,Site_Evaluation!$A:$A,0))</f>
        <v>57</v>
      </c>
      <c r="G111">
        <f>COUNTIFS(Risk_Register!B:B,C111,Risk_Register!G:G,"High")</f>
        <v>2</v>
      </c>
      <c r="H111" t="str">
        <f>IF(MAXIFS(Risk_Register!$L:$L,Risk_Register!$B:$B,C111)=3,"High",IF(MAXIFS(Risk_Register!$L:$L,Risk_Register!$B:$B,C111)=2,"Medium","Low"))</f>
        <v>High</v>
      </c>
      <c r="I111" t="str">
        <f>IF(B111&lt;=3,"Preferred site - strong composite profile",IF(B111&lt;=10,"Backup candidate - viable with monitoring","Reserve - evaluate only if primary sites unavailable"))</f>
        <v>Backup candidate - viable with monitoring</v>
      </c>
    </row>
    <row r="112">
      <c r="A112" t="str">
        <v>T-006</v>
      </c>
      <c r="B112">
        <v>11</v>
      </c>
      <c r="C112" t="str">
        <v>S-0165</v>
      </c>
      <c r="D112" t="str">
        <v>Florianopolis Comprehensive Cancer Hospital</v>
      </c>
      <c r="E112" t="str">
        <v>Southern Brazil</v>
      </c>
      <c r="F112">
        <f>INDEX(Site_Evaluation!$K:$K,MATCH(C112,Site_Evaluation!$A:$A,0))</f>
        <v>56</v>
      </c>
      <c r="G112">
        <f>COUNTIFS(Risk_Register!B:B,C112,Risk_Register!G:G,"High")</f>
        <v>1</v>
      </c>
      <c r="H112" t="str">
        <f>IF(MAXIFS(Risk_Register!$L:$L,Risk_Register!$B:$B,C112)=3,"High",IF(MAXIFS(Risk_Register!$L:$L,Risk_Register!$B:$B,C112)=2,"Medium","Low"))</f>
        <v>High</v>
      </c>
      <c r="I112" t="str">
        <f>IF(B112&lt;=3,"Preferred site - strong composite profile",IF(B112&lt;=10,"Backup candidate - viable with monitoring","Reserve - evaluate only if primary sites unavailable"))</f>
        <v>Reserve - evaluate only if primary sites unavailable</v>
      </c>
    </row>
    <row r="113">
      <c r="A113" t="str">
        <v>T-006</v>
      </c>
      <c r="B113">
        <v>12</v>
      </c>
      <c r="C113" t="str">
        <v>S-0248</v>
      </c>
      <c r="D113" t="str">
        <v>Izmir Cancer Center</v>
      </c>
      <c r="E113" t="str">
        <v>Middle East (Levant)</v>
      </c>
      <c r="F113">
        <f>INDEX(Site_Evaluation!$K:$K,MATCH(C113,Site_Evaluation!$A:$A,0))</f>
        <v>56</v>
      </c>
      <c r="G113">
        <f>COUNTIFS(Risk_Register!B:B,C113,Risk_Register!G:G,"High")</f>
        <v>1</v>
      </c>
      <c r="H113" t="str">
        <f>IF(MAXIFS(Risk_Register!$L:$L,Risk_Register!$B:$B,C113)=3,"High",IF(MAXIFS(Risk_Register!$L:$L,Risk_Register!$B:$B,C113)=2,"Medium","Low"))</f>
        <v>High</v>
      </c>
      <c r="I113" t="str">
        <f>IF(B113&lt;=3,"Preferred site - strong composite profile",IF(B113&lt;=10,"Backup candidate - viable with monitoring","Reserve - evaluate only if primary sites unavailable"))</f>
        <v>Reserve - evaluate only if primary sites unavailable</v>
      </c>
    </row>
    <row r="114">
      <c r="A114" t="str">
        <v>T-006</v>
      </c>
      <c r="B114">
        <v>13</v>
      </c>
      <c r="C114" t="str">
        <v>S-0391</v>
      </c>
      <c r="D114" t="str">
        <v>Lyon Oncology Institute</v>
      </c>
      <c r="E114" t="str">
        <v>Western Europe (France)</v>
      </c>
      <c r="F114">
        <f>INDEX(Site_Evaluation!$K:$K,MATCH(C114,Site_Evaluation!$A:$A,0))</f>
        <v>56</v>
      </c>
      <c r="G114">
        <f>COUNTIFS(Risk_Register!B:B,C114,Risk_Register!G:G,"High")</f>
        <v>0</v>
      </c>
      <c r="H114" t="str">
        <f>IF(MAXIFS(Risk_Register!$L:$L,Risk_Register!$B:$B,C114)=3,"High",IF(MAXIFS(Risk_Register!$L:$L,Risk_Register!$B:$B,C114)=2,"Medium","Low"))</f>
        <v>Medium</v>
      </c>
      <c r="I114" t="str">
        <f>IF(B114&lt;=3,"Preferred site - strong composite profile",IF(B114&lt;=10,"Backup candidate - viable with monitoring","Reserve - evaluate only if primary sites unavailable"))</f>
        <v>Reserve - evaluate only if primary sites unavailable</v>
      </c>
    </row>
    <row r="115">
      <c r="A115" t="str">
        <v>T-006</v>
      </c>
      <c r="B115">
        <v>14</v>
      </c>
      <c r="C115" t="str">
        <v>S-0412</v>
      </c>
      <c r="D115" t="str">
        <v>Singapore Cancer Center</v>
      </c>
      <c r="E115" t="str">
        <v>South-East Asia (Singapore)</v>
      </c>
      <c r="F115">
        <f>INDEX(Site_Evaluation!$K:$K,MATCH(C115,Site_Evaluation!$A:$A,0))</f>
        <v>56</v>
      </c>
      <c r="G115">
        <f>COUNTIFS(Risk_Register!B:B,C115,Risk_Register!G:G,"High")</f>
        <v>1</v>
      </c>
      <c r="H115" t="str">
        <f>IF(MAXIFS(Risk_Register!$L:$L,Risk_Register!$B:$B,C115)=3,"High",IF(MAXIFS(Risk_Register!$L:$L,Risk_Register!$B:$B,C115)=2,"Medium","Low"))</f>
        <v>High</v>
      </c>
      <c r="I115" t="str">
        <f>IF(B115&lt;=3,"Preferred site - strong composite profile",IF(B115&lt;=10,"Backup candidate - viable with monitoring","Reserve - evaluate only if primary sites unavailable"))</f>
        <v>Reserve - evaluate only if primary sites unavailable</v>
      </c>
    </row>
    <row r="116">
      <c r="A116" t="str">
        <v>T-006</v>
      </c>
      <c r="B116">
        <v>15</v>
      </c>
      <c r="C116" t="str">
        <v>S-0076</v>
      </c>
      <c r="D116" t="str">
        <v>Frankfurt Comprehensive Cancer Hospital</v>
      </c>
      <c r="E116" t="str">
        <v>Western Europe</v>
      </c>
      <c r="F116">
        <f>INDEX(Site_Evaluation!$K:$K,MATCH(C116,Site_Evaluation!$A:$A,0))</f>
        <v>55</v>
      </c>
      <c r="G116">
        <f>COUNTIFS(Risk_Register!B:B,C116,Risk_Register!G:G,"High")</f>
        <v>0</v>
      </c>
      <c r="H116" t="str">
        <f>IF(MAXIFS(Risk_Register!$L:$L,Risk_Register!$B:$B,C116)=3,"High",IF(MAXIFS(Risk_Register!$L:$L,Risk_Register!$B:$B,C116)=2,"Medium","Low"))</f>
        <v>Medium</v>
      </c>
      <c r="I116" t="str">
        <f>IF(B116&lt;=3,"Preferred site - strong composite profile",IF(B116&lt;=10,"Backup candidate - viable with monitoring","Reserve - evaluate only if primary sites unavailable"))</f>
        <v>Reserve - evaluate only if primary sites unavailable</v>
      </c>
    </row>
    <row r="117">
      <c r="A117" t="str">
        <v>T-006</v>
      </c>
      <c r="B117">
        <v>16</v>
      </c>
      <c r="C117" t="str">
        <v>S-0307</v>
      </c>
      <c r="D117" t="str">
        <v>Seoul Comprehensive Cancer Hospital</v>
      </c>
      <c r="E117" t="str">
        <v>East Asia (South Korea)</v>
      </c>
      <c r="F117">
        <f>INDEX(Site_Evaluation!$K:$K,MATCH(C117,Site_Evaluation!$A:$A,0))</f>
        <v>55</v>
      </c>
      <c r="G117">
        <f>COUNTIFS(Risk_Register!B:B,C117,Risk_Register!G:G,"High")</f>
        <v>2</v>
      </c>
      <c r="H117" t="str">
        <f>IF(MAXIFS(Risk_Register!$L:$L,Risk_Register!$B:$B,C117)=3,"High",IF(MAXIFS(Risk_Register!$L:$L,Risk_Register!$B:$B,C117)=2,"Medium","Low"))</f>
        <v>High</v>
      </c>
      <c r="I117" t="str">
        <f>IF(B117&lt;=3,"Preferred site - strong composite profile",IF(B117&lt;=10,"Backup candidate - viable with monitoring","Reserve - evaluate only if primary sites unavailable"))</f>
        <v>Reserve - evaluate only if primary sites unavailable</v>
      </c>
    </row>
    <row r="118">
      <c r="A118" t="str">
        <v>T-006</v>
      </c>
      <c r="B118">
        <v>17</v>
      </c>
      <c r="C118" t="str">
        <v>S-0099</v>
      </c>
      <c r="D118" t="str">
        <v>Boston Oncology Institute</v>
      </c>
      <c r="E118" t="str">
        <v>North America</v>
      </c>
      <c r="F118">
        <f>INDEX(Site_Evaluation!$K:$K,MATCH(C118,Site_Evaluation!$A:$A,0))</f>
        <v>53</v>
      </c>
      <c r="G118">
        <f>COUNTIFS(Risk_Register!B:B,C118,Risk_Register!G:G,"High")</f>
        <v>0</v>
      </c>
      <c r="H118" t="str">
        <f>IF(MAXIFS(Risk_Register!$L:$L,Risk_Register!$B:$B,C118)=3,"High",IF(MAXIFS(Risk_Register!$L:$L,Risk_Register!$B:$B,C118)=2,"Medium","Low"))</f>
        <v>Medium</v>
      </c>
      <c r="I118" t="str">
        <f>IF(B118&lt;=3,"Preferred site - strong composite profile",IF(B118&lt;=10,"Backup candidate - viable with monitoring","Reserve - evaluate only if primary sites unavailable"))</f>
        <v>Reserve - evaluate only if primary sites unavailable</v>
      </c>
    </row>
    <row r="119">
      <c r="A119" t="str">
        <v>T-006</v>
      </c>
      <c r="B119">
        <v>18</v>
      </c>
      <c r="C119" t="str">
        <v>S-0236</v>
      </c>
      <c r="D119" t="str">
        <v>Dubai Oncology Institute</v>
      </c>
      <c r="E119" t="str">
        <v>Middle East (Gulf)</v>
      </c>
      <c r="F119">
        <f>INDEX(Site_Evaluation!$K:$K,MATCH(C119,Site_Evaluation!$A:$A,0))</f>
        <v>53</v>
      </c>
      <c r="G119">
        <f>COUNTIFS(Risk_Register!B:B,C119,Risk_Register!G:G,"High")</f>
        <v>0</v>
      </c>
      <c r="H119" t="str">
        <f>IF(MAXIFS(Risk_Register!$L:$L,Risk_Register!$B:$B,C119)=3,"High",IF(MAXIFS(Risk_Register!$L:$L,Risk_Register!$B:$B,C119)=2,"Medium","Low"))</f>
        <v>Low</v>
      </c>
      <c r="I119" t="str">
        <f>IF(B119&lt;=3,"Preferred site - strong composite profile",IF(B119&lt;=10,"Backup candidate - viable with monitoring","Reserve - evaluate only if primary sites unavailable"))</f>
        <v>Reserve - evaluate only if primary sites unavailable</v>
      </c>
    </row>
    <row r="120">
      <c r="A120" t="str">
        <v>T-006</v>
      </c>
      <c r="B120">
        <v>19</v>
      </c>
      <c r="C120" t="str">
        <v>S-0409</v>
      </c>
      <c r="D120" t="str">
        <v>Taipei Comprehensive Cancer Hospital</v>
      </c>
      <c r="E120" t="str">
        <v>East Asia (Taiwan)</v>
      </c>
      <c r="F120">
        <f>INDEX(Site_Evaluation!$K:$K,MATCH(C120,Site_Evaluation!$A:$A,0))</f>
        <v>52</v>
      </c>
      <c r="G120">
        <f>COUNTIFS(Risk_Register!B:B,C120,Risk_Register!G:G,"High")</f>
        <v>1</v>
      </c>
      <c r="H120" t="str">
        <f>IF(MAXIFS(Risk_Register!$L:$L,Risk_Register!$B:$B,C120)=3,"High",IF(MAXIFS(Risk_Register!$L:$L,Risk_Register!$B:$B,C120)=2,"Medium","Low"))</f>
        <v>High</v>
      </c>
      <c r="I120" t="str">
        <f>IF(B120&lt;=3,"Preferred site - strong composite profile",IF(B120&lt;=10,"Backup candidate - viable with monitoring","Reserve - evaluate only if primary sites unavailable"))</f>
        <v>Reserve - evaluate only if primary sites unavailable</v>
      </c>
    </row>
    <row r="121">
      <c r="A121" t="str">
        <v>T-006</v>
      </c>
      <c r="B121">
        <v>20</v>
      </c>
      <c r="C121" t="str">
        <v>S-0088</v>
      </c>
      <c r="D121" t="str">
        <v>Boston Cancer Center</v>
      </c>
      <c r="E121" t="str">
        <v>North America</v>
      </c>
      <c r="F121">
        <f>INDEX(Site_Evaluation!$K:$K,MATCH(C121,Site_Evaluation!$A:$A,0))</f>
        <v>50</v>
      </c>
      <c r="G121">
        <f>COUNTIFS(Risk_Register!B:B,C121,Risk_Register!G:G,"High")</f>
        <v>1</v>
      </c>
      <c r="H121" t="str">
        <f>IF(MAXIFS(Risk_Register!$L:$L,Risk_Register!$B:$B,C121)=3,"High",IF(MAXIFS(Risk_Register!$L:$L,Risk_Register!$B:$B,C121)=2,"Medium","Low"))</f>
        <v>High</v>
      </c>
      <c r="I121" t="str">
        <f>IF(B121&lt;=3,"Preferred site - strong composite profile",IF(B121&lt;=10,"Backup candidate - viable with monitoring","Reserve - evaluate only if primary sites unavailable"))</f>
        <v>Reserve - evaluate only if primary sites unavailable</v>
      </c>
    </row>
    <row r="122">
      <c r="A122" t="str">
        <v>T-007</v>
      </c>
      <c r="B122">
        <v>1</v>
      </c>
      <c r="C122" t="str">
        <v>S-0071</v>
      </c>
      <c r="D122" t="str">
        <v>Berlin Cardiac Care Hospital</v>
      </c>
      <c r="E122" t="str">
        <v>Western Europe</v>
      </c>
      <c r="F122">
        <f>INDEX(Site_Evaluation!$K:$K,MATCH(C122,Site_Evaluation!$A:$A,0))</f>
        <v>78</v>
      </c>
      <c r="G122">
        <f>COUNTIFS(Risk_Register!B:B,C122,Risk_Register!G:G,"High")</f>
        <v>0</v>
      </c>
      <c r="H122" t="str">
        <f>IF(MAXIFS(Risk_Register!$L:$L,Risk_Register!$B:$B,C122)=3,"High",IF(MAXIFS(Risk_Register!$L:$L,Risk_Register!$B:$B,C122)=2,"Medium","Low"))</f>
        <v>Medium</v>
      </c>
      <c r="I122" t="str">
        <f>IF(B122&lt;=3,"Preferred site - strong composite profile",IF(B122&lt;=10,"Backup candidate - viable with monitoring","Reserve - evaluate only if primary sites unavailable"))</f>
        <v>Preferred site - strong composite profile</v>
      </c>
    </row>
    <row r="123">
      <c r="A123" t="str">
        <v>T-007</v>
      </c>
      <c r="B123">
        <v>2</v>
      </c>
      <c r="C123" t="str">
        <v>S-0335</v>
      </c>
      <c r="D123" t="str">
        <v>Surabaya Heart &amp; Vascular Institute</v>
      </c>
      <c r="E123" t="str">
        <v>South-East Asia (Indonesia)</v>
      </c>
      <c r="F123">
        <f>INDEX(Site_Evaluation!$K:$K,MATCH(C123,Site_Evaluation!$A:$A,0))</f>
        <v>67</v>
      </c>
      <c r="G123">
        <f>COUNTIFS(Risk_Register!B:B,C123,Risk_Register!G:G,"High")</f>
        <v>1</v>
      </c>
      <c r="H123" t="str">
        <f>IF(MAXIFS(Risk_Register!$L:$L,Risk_Register!$B:$B,C123)=3,"High",IF(MAXIFS(Risk_Register!$L:$L,Risk_Register!$B:$B,C123)=2,"Medium","Low"))</f>
        <v>High</v>
      </c>
      <c r="I123" t="str">
        <f>IF(B123&lt;=3,"Preferred site - strong composite profile",IF(B123&lt;=10,"Backup candidate - viable with monitoring","Reserve - evaluate only if primary sites unavailable"))</f>
        <v>Preferred site - strong composite profile</v>
      </c>
    </row>
    <row r="124">
      <c r="A124" t="str">
        <v>T-007</v>
      </c>
      <c r="B124">
        <v>3</v>
      </c>
      <c r="C124" t="str">
        <v>S-0570</v>
      </c>
      <c r="D124" t="str">
        <v>Dire Dawa Cardiology Center</v>
      </c>
      <c r="E124" t="str">
        <v>East Africa (Ethiopia)</v>
      </c>
      <c r="F124">
        <f>INDEX(Site_Evaluation!$K:$K,MATCH(C124,Site_Evaluation!$A:$A,0))</f>
        <v>66</v>
      </c>
      <c r="G124">
        <f>COUNTIFS(Risk_Register!B:B,C124,Risk_Register!G:G,"High")</f>
        <v>1</v>
      </c>
      <c r="H124" t="str">
        <f>IF(MAXIFS(Risk_Register!$L:$L,Risk_Register!$B:$B,C124)=3,"High",IF(MAXIFS(Risk_Register!$L:$L,Risk_Register!$B:$B,C124)=2,"Medium","Low"))</f>
        <v>High</v>
      </c>
      <c r="I124" t="str">
        <f>IF(B124&lt;=3,"Preferred site - strong composite profile",IF(B124&lt;=10,"Backup candidate - viable with monitoring","Reserve - evaluate only if primary sites unavailable"))</f>
        <v>Preferred site - strong composite profile</v>
      </c>
    </row>
    <row r="125">
      <c r="A125" t="str">
        <v>T-007</v>
      </c>
      <c r="B125">
        <v>4</v>
      </c>
      <c r="C125" t="str">
        <v>S-0595</v>
      </c>
      <c r="D125" t="str">
        <v>Kandy Cardiology Center</v>
      </c>
      <c r="E125" t="str">
        <v>South Asia (Sri Lanka)</v>
      </c>
      <c r="F125">
        <f>INDEX(Site_Evaluation!$K:$K,MATCH(C125,Site_Evaluation!$A:$A,0))</f>
        <v>65</v>
      </c>
      <c r="G125">
        <f>COUNTIFS(Risk_Register!B:B,C125,Risk_Register!G:G,"High")</f>
        <v>0</v>
      </c>
      <c r="H125" t="str">
        <f>IF(MAXIFS(Risk_Register!$L:$L,Risk_Register!$B:$B,C125)=3,"High",IF(MAXIFS(Risk_Register!$L:$L,Risk_Register!$B:$B,C125)=2,"Medium","Low"))</f>
        <v>Medium</v>
      </c>
      <c r="I125" t="str">
        <f>IF(B125&lt;=3,"Preferred site - strong composite profile",IF(B125&lt;=10,"Backup candidate - viable with monitoring","Reserve - evaluate only if primary sites unavailable"))</f>
        <v>Backup candidate - viable with monitoring</v>
      </c>
    </row>
    <row r="126">
      <c r="A126" t="str">
        <v>T-007</v>
      </c>
      <c r="B126">
        <v>5</v>
      </c>
      <c r="C126" t="str">
        <v>S-0057</v>
      </c>
      <c r="D126" t="str">
        <v>Cebu Cardiology Center</v>
      </c>
      <c r="E126" t="str">
        <v>South-East Asia</v>
      </c>
      <c r="F126">
        <f>INDEX(Site_Evaluation!$K:$K,MATCH(C126,Site_Evaluation!$A:$A,0))</f>
        <v>62</v>
      </c>
      <c r="G126">
        <f>COUNTIFS(Risk_Register!B:B,C126,Risk_Register!G:G,"High")</f>
        <v>3</v>
      </c>
      <c r="H126" t="str">
        <f>IF(MAXIFS(Risk_Register!$L:$L,Risk_Register!$B:$B,C126)=3,"High",IF(MAXIFS(Risk_Register!$L:$L,Risk_Register!$B:$B,C126)=2,"Medium","Low"))</f>
        <v>High</v>
      </c>
      <c r="I126" t="str">
        <f>IF(B126&lt;=3,"Preferred site - strong composite profile",IF(B126&lt;=10,"Backup candidate - viable with monitoring","Reserve - evaluate only if primary sites unavailable"))</f>
        <v>Backup candidate - viable with monitoring</v>
      </c>
    </row>
    <row r="127">
      <c r="A127" t="str">
        <v>T-007</v>
      </c>
      <c r="B127">
        <v>6</v>
      </c>
      <c r="C127" t="str">
        <v>S-0235</v>
      </c>
      <c r="D127" t="str">
        <v>Abu Dhabi Heart &amp; Vascular Institute</v>
      </c>
      <c r="E127" t="str">
        <v>Middle East (Gulf)</v>
      </c>
      <c r="F127">
        <f>INDEX(Site_Evaluation!$K:$K,MATCH(C127,Site_Evaluation!$A:$A,0))</f>
        <v>62</v>
      </c>
      <c r="G127">
        <f>COUNTIFS(Risk_Register!B:B,C127,Risk_Register!G:G,"High")</f>
        <v>1</v>
      </c>
      <c r="H127" t="str">
        <f>IF(MAXIFS(Risk_Register!$L:$L,Risk_Register!$B:$B,C127)=3,"High",IF(MAXIFS(Risk_Register!$L:$L,Risk_Register!$B:$B,C127)=2,"Medium","Low"))</f>
        <v>High</v>
      </c>
      <c r="I127" t="str">
        <f>IF(B127&lt;=3,"Preferred site - strong composite profile",IF(B127&lt;=10,"Backup candidate - viable with monitoring","Reserve - evaluate only if primary sites unavailable"))</f>
        <v>Backup candidate - viable with monitoring</v>
      </c>
    </row>
    <row r="128">
      <c r="A128" t="str">
        <v>T-007</v>
      </c>
      <c r="B128">
        <v>7</v>
      </c>
      <c r="C128" t="str">
        <v>S-0556</v>
      </c>
      <c r="D128" t="str">
        <v>Kumasi Heart &amp; Vascular Institute</v>
      </c>
      <c r="E128" t="str">
        <v>West Africa (Ghana)</v>
      </c>
      <c r="F128">
        <f>INDEX(Site_Evaluation!$K:$K,MATCH(C128,Site_Evaluation!$A:$A,0))</f>
        <v>62</v>
      </c>
      <c r="G128">
        <f>COUNTIFS(Risk_Register!B:B,C128,Risk_Register!G:G,"High")</f>
        <v>2</v>
      </c>
      <c r="H128" t="str">
        <f>IF(MAXIFS(Risk_Register!$L:$L,Risk_Register!$B:$B,C128)=3,"High",IF(MAXIFS(Risk_Register!$L:$L,Risk_Register!$B:$B,C128)=2,"Medium","Low"))</f>
        <v>High</v>
      </c>
      <c r="I128" t="str">
        <f>IF(B128&lt;=3,"Preferred site - strong composite profile",IF(B128&lt;=10,"Backup candidate - viable with monitoring","Reserve - evaluate only if primary sites unavailable"))</f>
        <v>Backup candidate - viable with monitoring</v>
      </c>
    </row>
    <row r="129">
      <c r="A129" t="str">
        <v>T-007</v>
      </c>
      <c r="B129">
        <v>8</v>
      </c>
      <c r="C129" t="str">
        <v>S-0119</v>
      </c>
      <c r="D129" t="str">
        <v>Boston Heart &amp; Vascular Institute</v>
      </c>
      <c r="E129" t="str">
        <v>North America</v>
      </c>
      <c r="F129">
        <f>INDEX(Site_Evaluation!$K:$K,MATCH(C129,Site_Evaluation!$A:$A,0))</f>
        <v>60</v>
      </c>
      <c r="G129">
        <f>COUNTIFS(Risk_Register!B:B,C129,Risk_Register!G:G,"High")</f>
        <v>1</v>
      </c>
      <c r="H129" t="str">
        <f>IF(MAXIFS(Risk_Register!$L:$L,Risk_Register!$B:$B,C129)=3,"High",IF(MAXIFS(Risk_Register!$L:$L,Risk_Register!$B:$B,C129)=2,"Medium","Low"))</f>
        <v>High</v>
      </c>
      <c r="I129" t="str">
        <f>IF(B129&lt;=3,"Preferred site - strong composite profile",IF(B129&lt;=10,"Backup candidate - viable with monitoring","Reserve - evaluate only if primary sites unavailable"))</f>
        <v>Backup candidate - viable with monitoring</v>
      </c>
    </row>
    <row r="130">
      <c r="A130" t="str">
        <v>T-007</v>
      </c>
      <c r="B130">
        <v>9</v>
      </c>
      <c r="C130" t="str">
        <v>S-0504</v>
      </c>
      <c r="D130" t="str">
        <v>Penang Heart &amp; Vascular Institute</v>
      </c>
      <c r="E130" t="str">
        <v>South-East Asia (Malaysia)</v>
      </c>
      <c r="F130">
        <f>INDEX(Site_Evaluation!$K:$K,MATCH(C130,Site_Evaluation!$A:$A,0))</f>
        <v>59</v>
      </c>
      <c r="G130">
        <f>COUNTIFS(Risk_Register!B:B,C130,Risk_Register!G:G,"High")</f>
        <v>0</v>
      </c>
      <c r="H130" t="str">
        <f>IF(MAXIFS(Risk_Register!$L:$L,Risk_Register!$B:$B,C130)=3,"High",IF(MAXIFS(Risk_Register!$L:$L,Risk_Register!$B:$B,C130)=2,"Medium","Low"))</f>
        <v>Medium</v>
      </c>
      <c r="I130" t="str">
        <f>IF(B130&lt;=3,"Preferred site - strong composite profile",IF(B130&lt;=10,"Backup candidate - viable with monitoring","Reserve - evaluate only if primary sites unavailable"))</f>
        <v>Backup candidate - viable with monitoring</v>
      </c>
    </row>
    <row r="131">
      <c r="A131" t="str">
        <v>T-007</v>
      </c>
      <c r="B131">
        <v>10</v>
      </c>
      <c r="C131" t="str">
        <v>S-0356</v>
      </c>
      <c r="D131" t="str">
        <v>Melbourne Cardiology Center</v>
      </c>
      <c r="E131" t="str">
        <v>Oceania</v>
      </c>
      <c r="F131">
        <f>INDEX(Site_Evaluation!$K:$K,MATCH(C131,Site_Evaluation!$A:$A,0))</f>
        <v>57</v>
      </c>
      <c r="G131">
        <f>COUNTIFS(Risk_Register!B:B,C131,Risk_Register!G:G,"High")</f>
        <v>1</v>
      </c>
      <c r="H131" t="str">
        <f>IF(MAXIFS(Risk_Register!$L:$L,Risk_Register!$B:$B,C131)=3,"High",IF(MAXIFS(Risk_Register!$L:$L,Risk_Register!$B:$B,C131)=2,"Medium","Low"))</f>
        <v>High</v>
      </c>
      <c r="I131" t="str">
        <f>IF(B131&lt;=3,"Preferred site - strong composite profile",IF(B131&lt;=10,"Backup candidate - viable with monitoring","Reserve - evaluate only if primary sites unavailable"))</f>
        <v>Backup candidate - viable with monitoring</v>
      </c>
    </row>
    <row r="132">
      <c r="A132" t="str">
        <v>T-007</v>
      </c>
      <c r="B132">
        <v>11</v>
      </c>
      <c r="C132" t="str">
        <v>S-0146</v>
      </c>
      <c r="D132" t="str">
        <v>Nairobi Cardiology Center</v>
      </c>
      <c r="E132" t="str">
        <v>Sub-Saharan Africa</v>
      </c>
      <c r="F132">
        <f>INDEX(Site_Evaluation!$K:$K,MATCH(C132,Site_Evaluation!$A:$A,0))</f>
        <v>56</v>
      </c>
      <c r="G132">
        <f>COUNTIFS(Risk_Register!B:B,C132,Risk_Register!G:G,"High")</f>
        <v>1</v>
      </c>
      <c r="H132" t="str">
        <f>IF(MAXIFS(Risk_Register!$L:$L,Risk_Register!$B:$B,C132)=3,"High",IF(MAXIFS(Risk_Register!$L:$L,Risk_Register!$B:$B,C132)=2,"Medium","Low"))</f>
        <v>High</v>
      </c>
      <c r="I132" t="str">
        <f>IF(B132&lt;=3,"Preferred site - strong composite profile",IF(B132&lt;=10,"Backup candidate - viable with monitoring","Reserve - evaluate only if primary sites unavailable"))</f>
        <v>Reserve - evaluate only if primary sites unavailable</v>
      </c>
    </row>
    <row r="133">
      <c r="A133" t="str">
        <v>T-007</v>
      </c>
      <c r="B133">
        <v>12</v>
      </c>
      <c r="C133" t="str">
        <v>S-0228</v>
      </c>
      <c r="D133" t="str">
        <v>Cape Town Cardiac Care Hospital</v>
      </c>
      <c r="E133" t="str">
        <v>Southern Africa</v>
      </c>
      <c r="F133">
        <f>INDEX(Site_Evaluation!$K:$K,MATCH(C133,Site_Evaluation!$A:$A,0))</f>
        <v>55</v>
      </c>
      <c r="G133">
        <f>COUNTIFS(Risk_Register!B:B,C133,Risk_Register!G:G,"High")</f>
        <v>2</v>
      </c>
      <c r="H133" t="str">
        <f>IF(MAXIFS(Risk_Register!$L:$L,Risk_Register!$B:$B,C133)=3,"High",IF(MAXIFS(Risk_Register!$L:$L,Risk_Register!$B:$B,C133)=2,"Medium","Low"))</f>
        <v>High</v>
      </c>
      <c r="I133" t="str">
        <f>IF(B133&lt;=3,"Preferred site - strong composite profile",IF(B133&lt;=10,"Backup candidate - viable with monitoring","Reserve - evaluate only if primary sites unavailable"))</f>
        <v>Reserve - evaluate only if primary sites unavailable</v>
      </c>
    </row>
    <row r="134">
      <c r="A134" t="str">
        <v>T-007</v>
      </c>
      <c r="B134">
        <v>13</v>
      </c>
      <c r="C134" t="str">
        <v>S-0499</v>
      </c>
      <c r="D134" t="str">
        <v>Chengdu Heart &amp; Vascular Institute</v>
      </c>
      <c r="E134" t="str">
        <v>East Asia (China)</v>
      </c>
      <c r="F134">
        <f>INDEX(Site_Evaluation!$K:$K,MATCH(C134,Site_Evaluation!$A:$A,0))</f>
        <v>55</v>
      </c>
      <c r="G134">
        <f>COUNTIFS(Risk_Register!B:B,C134,Risk_Register!G:G,"High")</f>
        <v>1</v>
      </c>
      <c r="H134" t="str">
        <f>IF(MAXIFS(Risk_Register!$L:$L,Risk_Register!$B:$B,C134)=3,"High",IF(MAXIFS(Risk_Register!$L:$L,Risk_Register!$B:$B,C134)=2,"Medium","Low"))</f>
        <v>High</v>
      </c>
      <c r="I134" t="str">
        <f>IF(B134&lt;=3,"Preferred site - strong composite profile",IF(B134&lt;=10,"Backup candidate - viable with monitoring","Reserve - evaluate only if primary sites unavailable"))</f>
        <v>Reserve - evaluate only if primary sites unavailable</v>
      </c>
    </row>
    <row r="135">
      <c r="A135" t="str">
        <v>T-007</v>
      </c>
      <c r="B135">
        <v>14</v>
      </c>
      <c r="C135" t="str">
        <v>S-0446</v>
      </c>
      <c r="D135" t="str">
        <v>Moscow Heart &amp; Vascular Institute</v>
      </c>
      <c r="E135" t="str">
        <v>Eastern Europe (Russia)</v>
      </c>
      <c r="F135">
        <f>INDEX(Site_Evaluation!$K:$K,MATCH(C135,Site_Evaluation!$A:$A,0))</f>
        <v>54</v>
      </c>
      <c r="G135">
        <f>COUNTIFS(Risk_Register!B:B,C135,Risk_Register!G:G,"High")</f>
        <v>0</v>
      </c>
      <c r="H135" t="str">
        <f>IF(MAXIFS(Risk_Register!$L:$L,Risk_Register!$B:$B,C135)=3,"High",IF(MAXIFS(Risk_Register!$L:$L,Risk_Register!$B:$B,C135)=2,"Medium","Low"))</f>
        <v>Medium</v>
      </c>
      <c r="I135" t="str">
        <f>IF(B135&lt;=3,"Preferred site - strong composite profile",IF(B135&lt;=10,"Backup candidate - viable with monitoring","Reserve - evaluate only if primary sites unavailable"))</f>
        <v>Reserve - evaluate only if primary sites unavailable</v>
      </c>
    </row>
    <row r="136">
      <c r="A136" t="str">
        <v>T-007</v>
      </c>
      <c r="B136">
        <v>15</v>
      </c>
      <c r="C136" t="str">
        <v>S-0590</v>
      </c>
      <c r="D136" t="str">
        <v>Ndola Heart &amp; Vascular Institute</v>
      </c>
      <c r="E136" t="str">
        <v>Southern Africa (Zambia)</v>
      </c>
      <c r="F136">
        <f>INDEX(Site_Evaluation!$K:$K,MATCH(C136,Site_Evaluation!$A:$A,0))</f>
        <v>53</v>
      </c>
      <c r="G136">
        <f>COUNTIFS(Risk_Register!B:B,C136,Risk_Register!G:G,"High")</f>
        <v>1</v>
      </c>
      <c r="H136" t="str">
        <f>IF(MAXIFS(Risk_Register!$L:$L,Risk_Register!$B:$B,C136)=3,"High",IF(MAXIFS(Risk_Register!$L:$L,Risk_Register!$B:$B,C136)=2,"Medium","Low"))</f>
        <v>High</v>
      </c>
      <c r="I136" t="str">
        <f>IF(B136&lt;=3,"Preferred site - strong composite profile",IF(B136&lt;=10,"Backup candidate - viable with monitoring","Reserve - evaluate only if primary sites unavailable"))</f>
        <v>Reserve - evaluate only if primary sites unavailable</v>
      </c>
    </row>
    <row r="137">
      <c r="A137" t="str">
        <v>T-007</v>
      </c>
      <c r="B137">
        <v>16</v>
      </c>
      <c r="C137" t="str">
        <v>S-0561</v>
      </c>
      <c r="D137" t="str">
        <v>Addis Ababa Cardiology Center</v>
      </c>
      <c r="E137" t="str">
        <v>East Africa (Ethiopia)</v>
      </c>
      <c r="F137">
        <f>INDEX(Site_Evaluation!$K:$K,MATCH(C137,Site_Evaluation!$A:$A,0))</f>
        <v>52</v>
      </c>
      <c r="G137">
        <f>COUNTIFS(Risk_Register!B:B,C137,Risk_Register!G:G,"High")</f>
        <v>2</v>
      </c>
      <c r="H137" t="str">
        <f>IF(MAXIFS(Risk_Register!$L:$L,Risk_Register!$B:$B,C137)=3,"High",IF(MAXIFS(Risk_Register!$L:$L,Risk_Register!$B:$B,C137)=2,"Medium","Low"))</f>
        <v>High</v>
      </c>
      <c r="I137" t="str">
        <f>IF(B137&lt;=3,"Preferred site - strong composite profile",IF(B137&lt;=10,"Backup candidate - viable with monitoring","Reserve - evaluate only if primary sites unavailable"))</f>
        <v>Reserve - evaluate only if primary sites unavailable</v>
      </c>
    </row>
    <row r="138">
      <c r="A138" t="str">
        <v>T-007</v>
      </c>
      <c r="B138">
        <v>17</v>
      </c>
      <c r="C138" t="str">
        <v>S-0129</v>
      </c>
      <c r="D138" t="str">
        <v>Belo Horizonte Heart &amp; Vascular Institute</v>
      </c>
      <c r="E138" t="str">
        <v>Latin America</v>
      </c>
      <c r="F138">
        <f>INDEX(Site_Evaluation!$K:$K,MATCH(C138,Site_Evaluation!$A:$A,0))</f>
        <v>51</v>
      </c>
      <c r="G138">
        <f>COUNTIFS(Risk_Register!B:B,C138,Risk_Register!G:G,"High")</f>
        <v>1</v>
      </c>
      <c r="H138" t="str">
        <f>IF(MAXIFS(Risk_Register!$L:$L,Risk_Register!$B:$B,C138)=3,"High",IF(MAXIFS(Risk_Register!$L:$L,Risk_Register!$B:$B,C138)=2,"Medium","Low"))</f>
        <v>High</v>
      </c>
      <c r="I138" t="str">
        <f>IF(B138&lt;=3,"Preferred site - strong composite profile",IF(B138&lt;=10,"Backup candidate - viable with monitoring","Reserve - evaluate only if primary sites unavailable"))</f>
        <v>Reserve - evaluate only if primary sites unavailable</v>
      </c>
    </row>
    <row r="139">
      <c r="A139" t="str">
        <v>T-007</v>
      </c>
      <c r="B139">
        <v>18</v>
      </c>
      <c r="C139" t="str">
        <v>S-0440</v>
      </c>
      <c r="D139" t="str">
        <v>Prague Cardiac Care Hospital</v>
      </c>
      <c r="E139" t="str">
        <v>Central Europe (Czech Republic)</v>
      </c>
      <c r="F139">
        <f>INDEX(Site_Evaluation!$K:$K,MATCH(C139,Site_Evaluation!$A:$A,0))</f>
        <v>51</v>
      </c>
      <c r="G139">
        <f>COUNTIFS(Risk_Register!B:B,C139,Risk_Register!G:G,"High")</f>
        <v>4</v>
      </c>
      <c r="H139" t="str">
        <f>IF(MAXIFS(Risk_Register!$L:$L,Risk_Register!$B:$B,C139)=3,"High",IF(MAXIFS(Risk_Register!$L:$L,Risk_Register!$B:$B,C139)=2,"Medium","Low"))</f>
        <v>High</v>
      </c>
      <c r="I139" t="str">
        <f>IF(B139&lt;=3,"Preferred site - strong composite profile",IF(B139&lt;=10,"Backup candidate - viable with monitoring","Reserve - evaluate only if primary sites unavailable"))</f>
        <v>Reserve - evaluate only if primary sites unavailable</v>
      </c>
    </row>
    <row r="140">
      <c r="A140" t="str">
        <v>T-007</v>
      </c>
      <c r="B140">
        <v>19</v>
      </c>
      <c r="C140" t="str">
        <v>S-0044</v>
      </c>
      <c r="D140" t="str">
        <v>Delhi Heart &amp; Vascular Institute</v>
      </c>
      <c r="E140" t="str">
        <v>North India</v>
      </c>
      <c r="F140">
        <f>INDEX(Site_Evaluation!$K:$K,MATCH(C140,Site_Evaluation!$A:$A,0))</f>
        <v>50</v>
      </c>
      <c r="G140">
        <f>COUNTIFS(Risk_Register!B:B,C140,Risk_Register!G:G,"High")</f>
        <v>1</v>
      </c>
      <c r="H140" t="str">
        <f>IF(MAXIFS(Risk_Register!$L:$L,Risk_Register!$B:$B,C140)=3,"High",IF(MAXIFS(Risk_Register!$L:$L,Risk_Register!$B:$B,C140)=2,"Medium","Low"))</f>
        <v>High</v>
      </c>
      <c r="I140" t="str">
        <f>IF(B140&lt;=3,"Preferred site - strong composite profile",IF(B140&lt;=10,"Backup candidate - viable with monitoring","Reserve - evaluate only if primary sites unavailable"))</f>
        <v>Reserve - evaluate only if primary sites unavailable</v>
      </c>
    </row>
    <row r="141">
      <c r="A141" t="str">
        <v>T-007</v>
      </c>
      <c r="B141">
        <v>20</v>
      </c>
      <c r="C141" t="str">
        <v>S-0074</v>
      </c>
      <c r="D141" t="str">
        <v>Frankfurt Cardiology Center</v>
      </c>
      <c r="E141" t="str">
        <v>Western Europe</v>
      </c>
      <c r="F141">
        <f>INDEX(Site_Evaluation!$K:$K,MATCH(C141,Site_Evaluation!$A:$A,0))</f>
        <v>50</v>
      </c>
      <c r="G141">
        <f>COUNTIFS(Risk_Register!B:B,C141,Risk_Register!G:G,"High")</f>
        <v>2</v>
      </c>
      <c r="H141" t="str">
        <f>IF(MAXIFS(Risk_Register!$L:$L,Risk_Register!$B:$B,C141)=3,"High",IF(MAXIFS(Risk_Register!$L:$L,Risk_Register!$B:$B,C141)=2,"Medium","Low"))</f>
        <v>High</v>
      </c>
      <c r="I141" t="str">
        <f>IF(B141&lt;=3,"Preferred site - strong composite profile",IF(B141&lt;=10,"Backup candidate - viable with monitoring","Reserve - evaluate only if primary sites unavailable"))</f>
        <v>Reserve - evaluate only if primary sites unavailable</v>
      </c>
    </row>
    <row r="142">
      <c r="A142" t="str">
        <v>T-008</v>
      </c>
      <c r="B142">
        <v>1</v>
      </c>
      <c r="C142" t="str">
        <v>S-0071</v>
      </c>
      <c r="D142" t="str">
        <v>Berlin Cardiac Care Hospital</v>
      </c>
      <c r="E142" t="str">
        <v>Western Europe</v>
      </c>
      <c r="F142">
        <f>INDEX(Site_Evaluation!$K:$K,MATCH(C142,Site_Evaluation!$A:$A,0))</f>
        <v>78</v>
      </c>
      <c r="G142">
        <f>COUNTIFS(Risk_Register!B:B,C142,Risk_Register!G:G,"High")</f>
        <v>0</v>
      </c>
      <c r="H142" t="str">
        <f>IF(MAXIFS(Risk_Register!$L:$L,Risk_Register!$B:$B,C142)=3,"High",IF(MAXIFS(Risk_Register!$L:$L,Risk_Register!$B:$B,C142)=2,"Medium","Low"))</f>
        <v>Medium</v>
      </c>
      <c r="I142" t="str">
        <f>IF(B142&lt;=3,"Preferred site - strong composite profile",IF(B142&lt;=10,"Backup candidate - viable with monitoring","Reserve - evaluate only if primary sites unavailable"))</f>
        <v>Preferred site - strong composite profile</v>
      </c>
    </row>
    <row r="143">
      <c r="A143" t="str">
        <v>T-008</v>
      </c>
      <c r="B143">
        <v>2</v>
      </c>
      <c r="C143" t="str">
        <v>S-0335</v>
      </c>
      <c r="D143" t="str">
        <v>Surabaya Heart &amp; Vascular Institute</v>
      </c>
      <c r="E143" t="str">
        <v>South-East Asia (Indonesia)</v>
      </c>
      <c r="F143">
        <f>INDEX(Site_Evaluation!$K:$K,MATCH(C143,Site_Evaluation!$A:$A,0))</f>
        <v>67</v>
      </c>
      <c r="G143">
        <f>COUNTIFS(Risk_Register!B:B,C143,Risk_Register!G:G,"High")</f>
        <v>1</v>
      </c>
      <c r="H143" t="str">
        <f>IF(MAXIFS(Risk_Register!$L:$L,Risk_Register!$B:$B,C143)=3,"High",IF(MAXIFS(Risk_Register!$L:$L,Risk_Register!$B:$B,C143)=2,"Medium","Low"))</f>
        <v>High</v>
      </c>
      <c r="I143" t="str">
        <f>IF(B143&lt;=3,"Preferred site - strong composite profile",IF(B143&lt;=10,"Backup candidate - viable with monitoring","Reserve - evaluate only if primary sites unavailable"))</f>
        <v>Preferred site - strong composite profile</v>
      </c>
    </row>
    <row r="144">
      <c r="A144" t="str">
        <v>T-008</v>
      </c>
      <c r="B144">
        <v>3</v>
      </c>
      <c r="C144" t="str">
        <v>S-0570</v>
      </c>
      <c r="D144" t="str">
        <v>Dire Dawa Cardiology Center</v>
      </c>
      <c r="E144" t="str">
        <v>East Africa (Ethiopia)</v>
      </c>
      <c r="F144">
        <f>INDEX(Site_Evaluation!$K:$K,MATCH(C144,Site_Evaluation!$A:$A,0))</f>
        <v>66</v>
      </c>
      <c r="G144">
        <f>COUNTIFS(Risk_Register!B:B,C144,Risk_Register!G:G,"High")</f>
        <v>1</v>
      </c>
      <c r="H144" t="str">
        <f>IF(MAXIFS(Risk_Register!$L:$L,Risk_Register!$B:$B,C144)=3,"High",IF(MAXIFS(Risk_Register!$L:$L,Risk_Register!$B:$B,C144)=2,"Medium","Low"))</f>
        <v>High</v>
      </c>
      <c r="I144" t="str">
        <f>IF(B144&lt;=3,"Preferred site - strong composite profile",IF(B144&lt;=10,"Backup candidate - viable with monitoring","Reserve - evaluate only if primary sites unavailable"))</f>
        <v>Preferred site - strong composite profile</v>
      </c>
    </row>
    <row r="145">
      <c r="A145" t="str">
        <v>T-008</v>
      </c>
      <c r="B145">
        <v>4</v>
      </c>
      <c r="C145" t="str">
        <v>S-0595</v>
      </c>
      <c r="D145" t="str">
        <v>Kandy Cardiology Center</v>
      </c>
      <c r="E145" t="str">
        <v>South Asia (Sri Lanka)</v>
      </c>
      <c r="F145">
        <f>INDEX(Site_Evaluation!$K:$K,MATCH(C145,Site_Evaluation!$A:$A,0))</f>
        <v>65</v>
      </c>
      <c r="G145">
        <f>COUNTIFS(Risk_Register!B:B,C145,Risk_Register!G:G,"High")</f>
        <v>0</v>
      </c>
      <c r="H145" t="str">
        <f>IF(MAXIFS(Risk_Register!$L:$L,Risk_Register!$B:$B,C145)=3,"High",IF(MAXIFS(Risk_Register!$L:$L,Risk_Register!$B:$B,C145)=2,"Medium","Low"))</f>
        <v>Medium</v>
      </c>
      <c r="I145" t="str">
        <f>IF(B145&lt;=3,"Preferred site - strong composite profile",IF(B145&lt;=10,"Backup candidate - viable with monitoring","Reserve - evaluate only if primary sites unavailable"))</f>
        <v>Backup candidate - viable with monitoring</v>
      </c>
    </row>
    <row r="146">
      <c r="A146" t="str">
        <v>T-008</v>
      </c>
      <c r="B146">
        <v>5</v>
      </c>
      <c r="C146" t="str">
        <v>S-0057</v>
      </c>
      <c r="D146" t="str">
        <v>Cebu Cardiology Center</v>
      </c>
      <c r="E146" t="str">
        <v>South-East Asia</v>
      </c>
      <c r="F146">
        <f>INDEX(Site_Evaluation!$K:$K,MATCH(C146,Site_Evaluation!$A:$A,0))</f>
        <v>62</v>
      </c>
      <c r="G146">
        <f>COUNTIFS(Risk_Register!B:B,C146,Risk_Register!G:G,"High")</f>
        <v>3</v>
      </c>
      <c r="H146" t="str">
        <f>IF(MAXIFS(Risk_Register!$L:$L,Risk_Register!$B:$B,C146)=3,"High",IF(MAXIFS(Risk_Register!$L:$L,Risk_Register!$B:$B,C146)=2,"Medium","Low"))</f>
        <v>High</v>
      </c>
      <c r="I146" t="str">
        <f>IF(B146&lt;=3,"Preferred site - strong composite profile",IF(B146&lt;=10,"Backup candidate - viable with monitoring","Reserve - evaluate only if primary sites unavailable"))</f>
        <v>Backup candidate - viable with monitoring</v>
      </c>
    </row>
    <row r="147">
      <c r="A147" t="str">
        <v>T-008</v>
      </c>
      <c r="B147">
        <v>6</v>
      </c>
      <c r="C147" t="str">
        <v>S-0235</v>
      </c>
      <c r="D147" t="str">
        <v>Abu Dhabi Heart &amp; Vascular Institute</v>
      </c>
      <c r="E147" t="str">
        <v>Middle East (Gulf)</v>
      </c>
      <c r="F147">
        <f>INDEX(Site_Evaluation!$K:$K,MATCH(C147,Site_Evaluation!$A:$A,0))</f>
        <v>62</v>
      </c>
      <c r="G147">
        <f>COUNTIFS(Risk_Register!B:B,C147,Risk_Register!G:G,"High")</f>
        <v>1</v>
      </c>
      <c r="H147" t="str">
        <f>IF(MAXIFS(Risk_Register!$L:$L,Risk_Register!$B:$B,C147)=3,"High",IF(MAXIFS(Risk_Register!$L:$L,Risk_Register!$B:$B,C147)=2,"Medium","Low"))</f>
        <v>High</v>
      </c>
      <c r="I147" t="str">
        <f>IF(B147&lt;=3,"Preferred site - strong composite profile",IF(B147&lt;=10,"Backup candidate - viable with monitoring","Reserve - evaluate only if primary sites unavailable"))</f>
        <v>Backup candidate - viable with monitoring</v>
      </c>
    </row>
    <row r="148">
      <c r="A148" t="str">
        <v>T-008</v>
      </c>
      <c r="B148">
        <v>7</v>
      </c>
      <c r="C148" t="str">
        <v>S-0556</v>
      </c>
      <c r="D148" t="str">
        <v>Kumasi Heart &amp; Vascular Institute</v>
      </c>
      <c r="E148" t="str">
        <v>West Africa (Ghana)</v>
      </c>
      <c r="F148">
        <f>INDEX(Site_Evaluation!$K:$K,MATCH(C148,Site_Evaluation!$A:$A,0))</f>
        <v>62</v>
      </c>
      <c r="G148">
        <f>COUNTIFS(Risk_Register!B:B,C148,Risk_Register!G:G,"High")</f>
        <v>2</v>
      </c>
      <c r="H148" t="str">
        <f>IF(MAXIFS(Risk_Register!$L:$L,Risk_Register!$B:$B,C148)=3,"High",IF(MAXIFS(Risk_Register!$L:$L,Risk_Register!$B:$B,C148)=2,"Medium","Low"))</f>
        <v>High</v>
      </c>
      <c r="I148" t="str">
        <f>IF(B148&lt;=3,"Preferred site - strong composite profile",IF(B148&lt;=10,"Backup candidate - viable with monitoring","Reserve - evaluate only if primary sites unavailable"))</f>
        <v>Backup candidate - viable with monitoring</v>
      </c>
    </row>
    <row r="149">
      <c r="A149" t="str">
        <v>T-008</v>
      </c>
      <c r="B149">
        <v>8</v>
      </c>
      <c r="C149" t="str">
        <v>S-0119</v>
      </c>
      <c r="D149" t="str">
        <v>Boston Heart &amp; Vascular Institute</v>
      </c>
      <c r="E149" t="str">
        <v>North America</v>
      </c>
      <c r="F149">
        <f>INDEX(Site_Evaluation!$K:$K,MATCH(C149,Site_Evaluation!$A:$A,0))</f>
        <v>60</v>
      </c>
      <c r="G149">
        <f>COUNTIFS(Risk_Register!B:B,C149,Risk_Register!G:G,"High")</f>
        <v>1</v>
      </c>
      <c r="H149" t="str">
        <f>IF(MAXIFS(Risk_Register!$L:$L,Risk_Register!$B:$B,C149)=3,"High",IF(MAXIFS(Risk_Register!$L:$L,Risk_Register!$B:$B,C149)=2,"Medium","Low"))</f>
        <v>High</v>
      </c>
      <c r="I149" t="str">
        <f>IF(B149&lt;=3,"Preferred site - strong composite profile",IF(B149&lt;=10,"Backup candidate - viable with monitoring","Reserve - evaluate only if primary sites unavailable"))</f>
        <v>Backup candidate - viable with monitoring</v>
      </c>
    </row>
    <row r="150">
      <c r="A150" t="str">
        <v>T-008</v>
      </c>
      <c r="B150">
        <v>9</v>
      </c>
      <c r="C150" t="str">
        <v>S-0504</v>
      </c>
      <c r="D150" t="str">
        <v>Penang Heart &amp; Vascular Institute</v>
      </c>
      <c r="E150" t="str">
        <v>South-East Asia (Malaysia)</v>
      </c>
      <c r="F150">
        <f>INDEX(Site_Evaluation!$K:$K,MATCH(C150,Site_Evaluation!$A:$A,0))</f>
        <v>59</v>
      </c>
      <c r="G150">
        <f>COUNTIFS(Risk_Register!B:B,C150,Risk_Register!G:G,"High")</f>
        <v>0</v>
      </c>
      <c r="H150" t="str">
        <f>IF(MAXIFS(Risk_Register!$L:$L,Risk_Register!$B:$B,C150)=3,"High",IF(MAXIFS(Risk_Register!$L:$L,Risk_Register!$B:$B,C150)=2,"Medium","Low"))</f>
        <v>Medium</v>
      </c>
      <c r="I150" t="str">
        <f>IF(B150&lt;=3,"Preferred site - strong composite profile",IF(B150&lt;=10,"Backup candidate - viable with monitoring","Reserve - evaluate only if primary sites unavailable"))</f>
        <v>Backup candidate - viable with monitoring</v>
      </c>
    </row>
    <row r="151">
      <c r="A151" t="str">
        <v>T-008</v>
      </c>
      <c r="B151">
        <v>10</v>
      </c>
      <c r="C151" t="str">
        <v>S-0356</v>
      </c>
      <c r="D151" t="str">
        <v>Melbourne Cardiology Center</v>
      </c>
      <c r="E151" t="str">
        <v>Oceania</v>
      </c>
      <c r="F151">
        <f>INDEX(Site_Evaluation!$K:$K,MATCH(C151,Site_Evaluation!$A:$A,0))</f>
        <v>57</v>
      </c>
      <c r="G151">
        <f>COUNTIFS(Risk_Register!B:B,C151,Risk_Register!G:G,"High")</f>
        <v>1</v>
      </c>
      <c r="H151" t="str">
        <f>IF(MAXIFS(Risk_Register!$L:$L,Risk_Register!$B:$B,C151)=3,"High",IF(MAXIFS(Risk_Register!$L:$L,Risk_Register!$B:$B,C151)=2,"Medium","Low"))</f>
        <v>High</v>
      </c>
      <c r="I151" t="str">
        <f>IF(B151&lt;=3,"Preferred site - strong composite profile",IF(B151&lt;=10,"Backup candidate - viable with monitoring","Reserve - evaluate only if primary sites unavailable"))</f>
        <v>Backup candidate - viable with monitoring</v>
      </c>
    </row>
    <row r="152">
      <c r="A152" t="str">
        <v>T-008</v>
      </c>
      <c r="B152">
        <v>11</v>
      </c>
      <c r="C152" t="str">
        <v>S-0146</v>
      </c>
      <c r="D152" t="str">
        <v>Nairobi Cardiology Center</v>
      </c>
      <c r="E152" t="str">
        <v>Sub-Saharan Africa</v>
      </c>
      <c r="F152">
        <f>INDEX(Site_Evaluation!$K:$K,MATCH(C152,Site_Evaluation!$A:$A,0))</f>
        <v>56</v>
      </c>
      <c r="G152">
        <f>COUNTIFS(Risk_Register!B:B,C152,Risk_Register!G:G,"High")</f>
        <v>1</v>
      </c>
      <c r="H152" t="str">
        <f>IF(MAXIFS(Risk_Register!$L:$L,Risk_Register!$B:$B,C152)=3,"High",IF(MAXIFS(Risk_Register!$L:$L,Risk_Register!$B:$B,C152)=2,"Medium","Low"))</f>
        <v>High</v>
      </c>
      <c r="I152" t="str">
        <f>IF(B152&lt;=3,"Preferred site - strong composite profile",IF(B152&lt;=10,"Backup candidate - viable with monitoring","Reserve - evaluate only if primary sites unavailable"))</f>
        <v>Reserve - evaluate only if primary sites unavailable</v>
      </c>
    </row>
    <row r="153">
      <c r="A153" t="str">
        <v>T-008</v>
      </c>
      <c r="B153">
        <v>12</v>
      </c>
      <c r="C153" t="str">
        <v>S-0228</v>
      </c>
      <c r="D153" t="str">
        <v>Cape Town Cardiac Care Hospital</v>
      </c>
      <c r="E153" t="str">
        <v>Southern Africa</v>
      </c>
      <c r="F153">
        <f>INDEX(Site_Evaluation!$K:$K,MATCH(C153,Site_Evaluation!$A:$A,0))</f>
        <v>55</v>
      </c>
      <c r="G153">
        <f>COUNTIFS(Risk_Register!B:B,C153,Risk_Register!G:G,"High")</f>
        <v>2</v>
      </c>
      <c r="H153" t="str">
        <f>IF(MAXIFS(Risk_Register!$L:$L,Risk_Register!$B:$B,C153)=3,"High",IF(MAXIFS(Risk_Register!$L:$L,Risk_Register!$B:$B,C153)=2,"Medium","Low"))</f>
        <v>High</v>
      </c>
      <c r="I153" t="str">
        <f>IF(B153&lt;=3,"Preferred site - strong composite profile",IF(B153&lt;=10,"Backup candidate - viable with monitoring","Reserve - evaluate only if primary sites unavailable"))</f>
        <v>Reserve - evaluate only if primary sites unavailable</v>
      </c>
    </row>
    <row r="154">
      <c r="A154" t="str">
        <v>T-008</v>
      </c>
      <c r="B154">
        <v>13</v>
      </c>
      <c r="C154" t="str">
        <v>S-0499</v>
      </c>
      <c r="D154" t="str">
        <v>Chengdu Heart &amp; Vascular Institute</v>
      </c>
      <c r="E154" t="str">
        <v>East Asia (China)</v>
      </c>
      <c r="F154">
        <f>INDEX(Site_Evaluation!$K:$K,MATCH(C154,Site_Evaluation!$A:$A,0))</f>
        <v>55</v>
      </c>
      <c r="G154">
        <f>COUNTIFS(Risk_Register!B:B,C154,Risk_Register!G:G,"High")</f>
        <v>1</v>
      </c>
      <c r="H154" t="str">
        <f>IF(MAXIFS(Risk_Register!$L:$L,Risk_Register!$B:$B,C154)=3,"High",IF(MAXIFS(Risk_Register!$L:$L,Risk_Register!$B:$B,C154)=2,"Medium","Low"))</f>
        <v>High</v>
      </c>
      <c r="I154" t="str">
        <f>IF(B154&lt;=3,"Preferred site - strong composite profile",IF(B154&lt;=10,"Backup candidate - viable with monitoring","Reserve - evaluate only if primary sites unavailable"))</f>
        <v>Reserve - evaluate only if primary sites unavailable</v>
      </c>
    </row>
    <row r="155">
      <c r="A155" t="str">
        <v>T-008</v>
      </c>
      <c r="B155">
        <v>14</v>
      </c>
      <c r="C155" t="str">
        <v>S-0446</v>
      </c>
      <c r="D155" t="str">
        <v>Moscow Heart &amp; Vascular Institute</v>
      </c>
      <c r="E155" t="str">
        <v>Eastern Europe (Russia)</v>
      </c>
      <c r="F155">
        <f>INDEX(Site_Evaluation!$K:$K,MATCH(C155,Site_Evaluation!$A:$A,0))</f>
        <v>54</v>
      </c>
      <c r="G155">
        <f>COUNTIFS(Risk_Register!B:B,C155,Risk_Register!G:G,"High")</f>
        <v>0</v>
      </c>
      <c r="H155" t="str">
        <f>IF(MAXIFS(Risk_Register!$L:$L,Risk_Register!$B:$B,C155)=3,"High",IF(MAXIFS(Risk_Register!$L:$L,Risk_Register!$B:$B,C155)=2,"Medium","Low"))</f>
        <v>Medium</v>
      </c>
      <c r="I155" t="str">
        <f>IF(B155&lt;=3,"Preferred site - strong composite profile",IF(B155&lt;=10,"Backup candidate - viable with monitoring","Reserve - evaluate only if primary sites unavailable"))</f>
        <v>Reserve - evaluate only if primary sites unavailable</v>
      </c>
    </row>
    <row r="156">
      <c r="A156" t="str">
        <v>T-008</v>
      </c>
      <c r="B156">
        <v>15</v>
      </c>
      <c r="C156" t="str">
        <v>S-0590</v>
      </c>
      <c r="D156" t="str">
        <v>Ndola Heart &amp; Vascular Institute</v>
      </c>
      <c r="E156" t="str">
        <v>Southern Africa (Zambia)</v>
      </c>
      <c r="F156">
        <f>INDEX(Site_Evaluation!$K:$K,MATCH(C156,Site_Evaluation!$A:$A,0))</f>
        <v>53</v>
      </c>
      <c r="G156">
        <f>COUNTIFS(Risk_Register!B:B,C156,Risk_Register!G:G,"High")</f>
        <v>1</v>
      </c>
      <c r="H156" t="str">
        <f>IF(MAXIFS(Risk_Register!$L:$L,Risk_Register!$B:$B,C156)=3,"High",IF(MAXIFS(Risk_Register!$L:$L,Risk_Register!$B:$B,C156)=2,"Medium","Low"))</f>
        <v>High</v>
      </c>
      <c r="I156" t="str">
        <f>IF(B156&lt;=3,"Preferred site - strong composite profile",IF(B156&lt;=10,"Backup candidate - viable with monitoring","Reserve - evaluate only if primary sites unavailable"))</f>
        <v>Reserve - evaluate only if primary sites unavailable</v>
      </c>
    </row>
    <row r="157">
      <c r="A157" t="str">
        <v>T-008</v>
      </c>
      <c r="B157">
        <v>16</v>
      </c>
      <c r="C157" t="str">
        <v>S-0561</v>
      </c>
      <c r="D157" t="str">
        <v>Addis Ababa Cardiology Center</v>
      </c>
      <c r="E157" t="str">
        <v>East Africa (Ethiopia)</v>
      </c>
      <c r="F157">
        <f>INDEX(Site_Evaluation!$K:$K,MATCH(C157,Site_Evaluation!$A:$A,0))</f>
        <v>52</v>
      </c>
      <c r="G157">
        <f>COUNTIFS(Risk_Register!B:B,C157,Risk_Register!G:G,"High")</f>
        <v>2</v>
      </c>
      <c r="H157" t="str">
        <f>IF(MAXIFS(Risk_Register!$L:$L,Risk_Register!$B:$B,C157)=3,"High",IF(MAXIFS(Risk_Register!$L:$L,Risk_Register!$B:$B,C157)=2,"Medium","Low"))</f>
        <v>High</v>
      </c>
      <c r="I157" t="str">
        <f>IF(B157&lt;=3,"Preferred site - strong composite profile",IF(B157&lt;=10,"Backup candidate - viable with monitoring","Reserve - evaluate only if primary sites unavailable"))</f>
        <v>Reserve - evaluate only if primary sites unavailable</v>
      </c>
    </row>
    <row r="158">
      <c r="A158" t="str">
        <v>T-008</v>
      </c>
      <c r="B158">
        <v>17</v>
      </c>
      <c r="C158" t="str">
        <v>S-0129</v>
      </c>
      <c r="D158" t="str">
        <v>Belo Horizonte Heart &amp; Vascular Institute</v>
      </c>
      <c r="E158" t="str">
        <v>Latin America</v>
      </c>
      <c r="F158">
        <f>INDEX(Site_Evaluation!$K:$K,MATCH(C158,Site_Evaluation!$A:$A,0))</f>
        <v>51</v>
      </c>
      <c r="G158">
        <f>COUNTIFS(Risk_Register!B:B,C158,Risk_Register!G:G,"High")</f>
        <v>1</v>
      </c>
      <c r="H158" t="str">
        <f>IF(MAXIFS(Risk_Register!$L:$L,Risk_Register!$B:$B,C158)=3,"High",IF(MAXIFS(Risk_Register!$L:$L,Risk_Register!$B:$B,C158)=2,"Medium","Low"))</f>
        <v>High</v>
      </c>
      <c r="I158" t="str">
        <f>IF(B158&lt;=3,"Preferred site - strong composite profile",IF(B158&lt;=10,"Backup candidate - viable with monitoring","Reserve - evaluate only if primary sites unavailable"))</f>
        <v>Reserve - evaluate only if primary sites unavailable</v>
      </c>
    </row>
    <row r="159">
      <c r="A159" t="str">
        <v>T-008</v>
      </c>
      <c r="B159">
        <v>18</v>
      </c>
      <c r="C159" t="str">
        <v>S-0440</v>
      </c>
      <c r="D159" t="str">
        <v>Prague Cardiac Care Hospital</v>
      </c>
      <c r="E159" t="str">
        <v>Central Europe (Czech Republic)</v>
      </c>
      <c r="F159">
        <f>INDEX(Site_Evaluation!$K:$K,MATCH(C159,Site_Evaluation!$A:$A,0))</f>
        <v>51</v>
      </c>
      <c r="G159">
        <f>COUNTIFS(Risk_Register!B:B,C159,Risk_Register!G:G,"High")</f>
        <v>4</v>
      </c>
      <c r="H159" t="str">
        <f>IF(MAXIFS(Risk_Register!$L:$L,Risk_Register!$B:$B,C159)=3,"High",IF(MAXIFS(Risk_Register!$L:$L,Risk_Register!$B:$B,C159)=2,"Medium","Low"))</f>
        <v>High</v>
      </c>
      <c r="I159" t="str">
        <f>IF(B159&lt;=3,"Preferred site - strong composite profile",IF(B159&lt;=10,"Backup candidate - viable with monitoring","Reserve - evaluate only if primary sites unavailable"))</f>
        <v>Reserve - evaluate only if primary sites unavailable</v>
      </c>
    </row>
    <row r="160">
      <c r="A160" t="str">
        <v>T-008</v>
      </c>
      <c r="B160">
        <v>19</v>
      </c>
      <c r="C160" t="str">
        <v>S-0044</v>
      </c>
      <c r="D160" t="str">
        <v>Delhi Heart &amp; Vascular Institute</v>
      </c>
      <c r="E160" t="str">
        <v>North India</v>
      </c>
      <c r="F160">
        <f>INDEX(Site_Evaluation!$K:$K,MATCH(C160,Site_Evaluation!$A:$A,0))</f>
        <v>50</v>
      </c>
      <c r="G160">
        <f>COUNTIFS(Risk_Register!B:B,C160,Risk_Register!G:G,"High")</f>
        <v>1</v>
      </c>
      <c r="H160" t="str">
        <f>IF(MAXIFS(Risk_Register!$L:$L,Risk_Register!$B:$B,C160)=3,"High",IF(MAXIFS(Risk_Register!$L:$L,Risk_Register!$B:$B,C160)=2,"Medium","Low"))</f>
        <v>High</v>
      </c>
      <c r="I160" t="str">
        <f>IF(B160&lt;=3,"Preferred site - strong composite profile",IF(B160&lt;=10,"Backup candidate - viable with monitoring","Reserve - evaluate only if primary sites unavailable"))</f>
        <v>Reserve - evaluate only if primary sites unavailable</v>
      </c>
    </row>
    <row r="161">
      <c r="A161" t="str">
        <v>T-008</v>
      </c>
      <c r="B161">
        <v>20</v>
      </c>
      <c r="C161" t="str">
        <v>S-0074</v>
      </c>
      <c r="D161" t="str">
        <v>Frankfurt Cardiology Center</v>
      </c>
      <c r="E161" t="str">
        <v>Western Europe</v>
      </c>
      <c r="F161">
        <f>INDEX(Site_Evaluation!$K:$K,MATCH(C161,Site_Evaluation!$A:$A,0))</f>
        <v>50</v>
      </c>
      <c r="G161">
        <f>COUNTIFS(Risk_Register!B:B,C161,Risk_Register!G:G,"High")</f>
        <v>2</v>
      </c>
      <c r="H161" t="str">
        <f>IF(MAXIFS(Risk_Register!$L:$L,Risk_Register!$B:$B,C161)=3,"High",IF(MAXIFS(Risk_Register!$L:$L,Risk_Register!$B:$B,C161)=2,"Medium","Low"))</f>
        <v>High</v>
      </c>
      <c r="I161" t="str">
        <f>IF(B161&lt;=3,"Preferred site - strong composite profile",IF(B161&lt;=10,"Backup candidate - viable with monitoring","Reserve - evaluate only if primary sites unavailable"))</f>
        <v>Reserve - evaluate only if primary sites unavailable</v>
      </c>
    </row>
    <row r="162">
      <c r="A162" t="str">
        <v>T-009</v>
      </c>
      <c r="B162">
        <v>1</v>
      </c>
      <c r="C162" t="str">
        <v>S-0071</v>
      </c>
      <c r="D162" t="str">
        <v>Berlin Cardiac Care Hospital</v>
      </c>
      <c r="E162" t="str">
        <v>Western Europe</v>
      </c>
      <c r="F162">
        <f>INDEX(Site_Evaluation!$K:$K,MATCH(C162,Site_Evaluation!$A:$A,0))</f>
        <v>78</v>
      </c>
      <c r="G162">
        <f>COUNTIFS(Risk_Register!B:B,C162,Risk_Register!G:G,"High")</f>
        <v>0</v>
      </c>
      <c r="H162" t="str">
        <f>IF(MAXIFS(Risk_Register!$L:$L,Risk_Register!$B:$B,C162)=3,"High",IF(MAXIFS(Risk_Register!$L:$L,Risk_Register!$B:$B,C162)=2,"Medium","Low"))</f>
        <v>Medium</v>
      </c>
      <c r="I162" t="str">
        <f>IF(B162&lt;=3,"Preferred site - strong composite profile",IF(B162&lt;=10,"Backup candidate - viable with monitoring","Reserve - evaluate only if primary sites unavailable"))</f>
        <v>Preferred site - strong composite profile</v>
      </c>
    </row>
    <row r="163">
      <c r="A163" t="str">
        <v>T-009</v>
      </c>
      <c r="B163">
        <v>2</v>
      </c>
      <c r="C163" t="str">
        <v>S-0335</v>
      </c>
      <c r="D163" t="str">
        <v>Surabaya Heart &amp; Vascular Institute</v>
      </c>
      <c r="E163" t="str">
        <v>South-East Asia (Indonesia)</v>
      </c>
      <c r="F163">
        <f>INDEX(Site_Evaluation!$K:$K,MATCH(C163,Site_Evaluation!$A:$A,0))</f>
        <v>67</v>
      </c>
      <c r="G163">
        <f>COUNTIFS(Risk_Register!B:B,C163,Risk_Register!G:G,"High")</f>
        <v>1</v>
      </c>
      <c r="H163" t="str">
        <f>IF(MAXIFS(Risk_Register!$L:$L,Risk_Register!$B:$B,C163)=3,"High",IF(MAXIFS(Risk_Register!$L:$L,Risk_Register!$B:$B,C163)=2,"Medium","Low"))</f>
        <v>High</v>
      </c>
      <c r="I163" t="str">
        <f>IF(B163&lt;=3,"Preferred site - strong composite profile",IF(B163&lt;=10,"Backup candidate - viable with monitoring","Reserve - evaluate only if primary sites unavailable"))</f>
        <v>Preferred site - strong composite profile</v>
      </c>
    </row>
    <row r="164">
      <c r="A164" t="str">
        <v>T-009</v>
      </c>
      <c r="B164">
        <v>3</v>
      </c>
      <c r="C164" t="str">
        <v>S-0570</v>
      </c>
      <c r="D164" t="str">
        <v>Dire Dawa Cardiology Center</v>
      </c>
      <c r="E164" t="str">
        <v>East Africa (Ethiopia)</v>
      </c>
      <c r="F164">
        <f>INDEX(Site_Evaluation!$K:$K,MATCH(C164,Site_Evaluation!$A:$A,0))</f>
        <v>66</v>
      </c>
      <c r="G164">
        <f>COUNTIFS(Risk_Register!B:B,C164,Risk_Register!G:G,"High")</f>
        <v>1</v>
      </c>
      <c r="H164" t="str">
        <f>IF(MAXIFS(Risk_Register!$L:$L,Risk_Register!$B:$B,C164)=3,"High",IF(MAXIFS(Risk_Register!$L:$L,Risk_Register!$B:$B,C164)=2,"Medium","Low"))</f>
        <v>High</v>
      </c>
      <c r="I164" t="str">
        <f>IF(B164&lt;=3,"Preferred site - strong composite profile",IF(B164&lt;=10,"Backup candidate - viable with monitoring","Reserve - evaluate only if primary sites unavailable"))</f>
        <v>Preferred site - strong composite profile</v>
      </c>
    </row>
    <row r="165">
      <c r="A165" t="str">
        <v>T-009</v>
      </c>
      <c r="B165">
        <v>4</v>
      </c>
      <c r="C165" t="str">
        <v>S-0595</v>
      </c>
      <c r="D165" t="str">
        <v>Kandy Cardiology Center</v>
      </c>
      <c r="E165" t="str">
        <v>South Asia (Sri Lanka)</v>
      </c>
      <c r="F165">
        <f>INDEX(Site_Evaluation!$K:$K,MATCH(C165,Site_Evaluation!$A:$A,0))</f>
        <v>65</v>
      </c>
      <c r="G165">
        <f>COUNTIFS(Risk_Register!B:B,C165,Risk_Register!G:G,"High")</f>
        <v>0</v>
      </c>
      <c r="H165" t="str">
        <f>IF(MAXIFS(Risk_Register!$L:$L,Risk_Register!$B:$B,C165)=3,"High",IF(MAXIFS(Risk_Register!$L:$L,Risk_Register!$B:$B,C165)=2,"Medium","Low"))</f>
        <v>Medium</v>
      </c>
      <c r="I165" t="str">
        <f>IF(B165&lt;=3,"Preferred site - strong composite profile",IF(B165&lt;=10,"Backup candidate - viable with monitoring","Reserve - evaluate only if primary sites unavailable"))</f>
        <v>Backup candidate - viable with monitoring</v>
      </c>
    </row>
    <row r="166">
      <c r="A166" t="str">
        <v>T-009</v>
      </c>
      <c r="B166">
        <v>5</v>
      </c>
      <c r="C166" t="str">
        <v>S-0057</v>
      </c>
      <c r="D166" t="str">
        <v>Cebu Cardiology Center</v>
      </c>
      <c r="E166" t="str">
        <v>South-East Asia</v>
      </c>
      <c r="F166">
        <f>INDEX(Site_Evaluation!$K:$K,MATCH(C166,Site_Evaluation!$A:$A,0))</f>
        <v>62</v>
      </c>
      <c r="G166">
        <f>COUNTIFS(Risk_Register!B:B,C166,Risk_Register!G:G,"High")</f>
        <v>3</v>
      </c>
      <c r="H166" t="str">
        <f>IF(MAXIFS(Risk_Register!$L:$L,Risk_Register!$B:$B,C166)=3,"High",IF(MAXIFS(Risk_Register!$L:$L,Risk_Register!$B:$B,C166)=2,"Medium","Low"))</f>
        <v>High</v>
      </c>
      <c r="I166" t="str">
        <f>IF(B166&lt;=3,"Preferred site - strong composite profile",IF(B166&lt;=10,"Backup candidate - viable with monitoring","Reserve - evaluate only if primary sites unavailable"))</f>
        <v>Backup candidate - viable with monitoring</v>
      </c>
    </row>
    <row r="167">
      <c r="A167" t="str">
        <v>T-009</v>
      </c>
      <c r="B167">
        <v>6</v>
      </c>
      <c r="C167" t="str">
        <v>S-0235</v>
      </c>
      <c r="D167" t="str">
        <v>Abu Dhabi Heart &amp; Vascular Institute</v>
      </c>
      <c r="E167" t="str">
        <v>Middle East (Gulf)</v>
      </c>
      <c r="F167">
        <f>INDEX(Site_Evaluation!$K:$K,MATCH(C167,Site_Evaluation!$A:$A,0))</f>
        <v>62</v>
      </c>
      <c r="G167">
        <f>COUNTIFS(Risk_Register!B:B,C167,Risk_Register!G:G,"High")</f>
        <v>1</v>
      </c>
      <c r="H167" t="str">
        <f>IF(MAXIFS(Risk_Register!$L:$L,Risk_Register!$B:$B,C167)=3,"High",IF(MAXIFS(Risk_Register!$L:$L,Risk_Register!$B:$B,C167)=2,"Medium","Low"))</f>
        <v>High</v>
      </c>
      <c r="I167" t="str">
        <f>IF(B167&lt;=3,"Preferred site - strong composite profile",IF(B167&lt;=10,"Backup candidate - viable with monitoring","Reserve - evaluate only if primary sites unavailable"))</f>
        <v>Backup candidate - viable with monitoring</v>
      </c>
    </row>
    <row r="168">
      <c r="A168" t="str">
        <v>T-009</v>
      </c>
      <c r="B168">
        <v>7</v>
      </c>
      <c r="C168" t="str">
        <v>S-0556</v>
      </c>
      <c r="D168" t="str">
        <v>Kumasi Heart &amp; Vascular Institute</v>
      </c>
      <c r="E168" t="str">
        <v>West Africa (Ghana)</v>
      </c>
      <c r="F168">
        <f>INDEX(Site_Evaluation!$K:$K,MATCH(C168,Site_Evaluation!$A:$A,0))</f>
        <v>62</v>
      </c>
      <c r="G168">
        <f>COUNTIFS(Risk_Register!B:B,C168,Risk_Register!G:G,"High")</f>
        <v>2</v>
      </c>
      <c r="H168" t="str">
        <f>IF(MAXIFS(Risk_Register!$L:$L,Risk_Register!$B:$B,C168)=3,"High",IF(MAXIFS(Risk_Register!$L:$L,Risk_Register!$B:$B,C168)=2,"Medium","Low"))</f>
        <v>High</v>
      </c>
      <c r="I168" t="str">
        <f>IF(B168&lt;=3,"Preferred site - strong composite profile",IF(B168&lt;=10,"Backup candidate - viable with monitoring","Reserve - evaluate only if primary sites unavailable"))</f>
        <v>Backup candidate - viable with monitoring</v>
      </c>
    </row>
    <row r="169">
      <c r="A169" t="str">
        <v>T-009</v>
      </c>
      <c r="B169">
        <v>8</v>
      </c>
      <c r="C169" t="str">
        <v>S-0119</v>
      </c>
      <c r="D169" t="str">
        <v>Boston Heart &amp; Vascular Institute</v>
      </c>
      <c r="E169" t="str">
        <v>North America</v>
      </c>
      <c r="F169">
        <f>INDEX(Site_Evaluation!$K:$K,MATCH(C169,Site_Evaluation!$A:$A,0))</f>
        <v>60</v>
      </c>
      <c r="G169">
        <f>COUNTIFS(Risk_Register!B:B,C169,Risk_Register!G:G,"High")</f>
        <v>1</v>
      </c>
      <c r="H169" t="str">
        <f>IF(MAXIFS(Risk_Register!$L:$L,Risk_Register!$B:$B,C169)=3,"High",IF(MAXIFS(Risk_Register!$L:$L,Risk_Register!$B:$B,C169)=2,"Medium","Low"))</f>
        <v>High</v>
      </c>
      <c r="I169" t="str">
        <f>IF(B169&lt;=3,"Preferred site - strong composite profile",IF(B169&lt;=10,"Backup candidate - viable with monitoring","Reserve - evaluate only if primary sites unavailable"))</f>
        <v>Backup candidate - viable with monitoring</v>
      </c>
    </row>
    <row r="170">
      <c r="A170" t="str">
        <v>T-009</v>
      </c>
      <c r="B170">
        <v>9</v>
      </c>
      <c r="C170" t="str">
        <v>S-0504</v>
      </c>
      <c r="D170" t="str">
        <v>Penang Heart &amp; Vascular Institute</v>
      </c>
      <c r="E170" t="str">
        <v>South-East Asia (Malaysia)</v>
      </c>
      <c r="F170">
        <f>INDEX(Site_Evaluation!$K:$K,MATCH(C170,Site_Evaluation!$A:$A,0))</f>
        <v>59</v>
      </c>
      <c r="G170">
        <f>COUNTIFS(Risk_Register!B:B,C170,Risk_Register!G:G,"High")</f>
        <v>0</v>
      </c>
      <c r="H170" t="str">
        <f>IF(MAXIFS(Risk_Register!$L:$L,Risk_Register!$B:$B,C170)=3,"High",IF(MAXIFS(Risk_Register!$L:$L,Risk_Register!$B:$B,C170)=2,"Medium","Low"))</f>
        <v>Medium</v>
      </c>
      <c r="I170" t="str">
        <f>IF(B170&lt;=3,"Preferred site - strong composite profile",IF(B170&lt;=10,"Backup candidate - viable with monitoring","Reserve - evaluate only if primary sites unavailable"))</f>
        <v>Backup candidate - viable with monitoring</v>
      </c>
    </row>
    <row r="171">
      <c r="A171" t="str">
        <v>T-009</v>
      </c>
      <c r="B171">
        <v>10</v>
      </c>
      <c r="C171" t="str">
        <v>S-0356</v>
      </c>
      <c r="D171" t="str">
        <v>Melbourne Cardiology Center</v>
      </c>
      <c r="E171" t="str">
        <v>Oceania</v>
      </c>
      <c r="F171">
        <f>INDEX(Site_Evaluation!$K:$K,MATCH(C171,Site_Evaluation!$A:$A,0))</f>
        <v>57</v>
      </c>
      <c r="G171">
        <f>COUNTIFS(Risk_Register!B:B,C171,Risk_Register!G:G,"High")</f>
        <v>1</v>
      </c>
      <c r="H171" t="str">
        <f>IF(MAXIFS(Risk_Register!$L:$L,Risk_Register!$B:$B,C171)=3,"High",IF(MAXIFS(Risk_Register!$L:$L,Risk_Register!$B:$B,C171)=2,"Medium","Low"))</f>
        <v>High</v>
      </c>
      <c r="I171" t="str">
        <f>IF(B171&lt;=3,"Preferred site - strong composite profile",IF(B171&lt;=10,"Backup candidate - viable with monitoring","Reserve - evaluate only if primary sites unavailable"))</f>
        <v>Backup candidate - viable with monitoring</v>
      </c>
    </row>
    <row r="172">
      <c r="A172" t="str">
        <v>T-009</v>
      </c>
      <c r="B172">
        <v>11</v>
      </c>
      <c r="C172" t="str">
        <v>S-0146</v>
      </c>
      <c r="D172" t="str">
        <v>Nairobi Cardiology Center</v>
      </c>
      <c r="E172" t="str">
        <v>Sub-Saharan Africa</v>
      </c>
      <c r="F172">
        <f>INDEX(Site_Evaluation!$K:$K,MATCH(C172,Site_Evaluation!$A:$A,0))</f>
        <v>56</v>
      </c>
      <c r="G172">
        <f>COUNTIFS(Risk_Register!B:B,C172,Risk_Register!G:G,"High")</f>
        <v>1</v>
      </c>
      <c r="H172" t="str">
        <f>IF(MAXIFS(Risk_Register!$L:$L,Risk_Register!$B:$B,C172)=3,"High",IF(MAXIFS(Risk_Register!$L:$L,Risk_Register!$B:$B,C172)=2,"Medium","Low"))</f>
        <v>High</v>
      </c>
      <c r="I172" t="str">
        <f>IF(B172&lt;=3,"Preferred site - strong composite profile",IF(B172&lt;=10,"Backup candidate - viable with monitoring","Reserve - evaluate only if primary sites unavailable"))</f>
        <v>Reserve - evaluate only if primary sites unavailable</v>
      </c>
    </row>
    <row r="173">
      <c r="A173" t="str">
        <v>T-009</v>
      </c>
      <c r="B173">
        <v>12</v>
      </c>
      <c r="C173" t="str">
        <v>S-0228</v>
      </c>
      <c r="D173" t="str">
        <v>Cape Town Cardiac Care Hospital</v>
      </c>
      <c r="E173" t="str">
        <v>Southern Africa</v>
      </c>
      <c r="F173">
        <f>INDEX(Site_Evaluation!$K:$K,MATCH(C173,Site_Evaluation!$A:$A,0))</f>
        <v>55</v>
      </c>
      <c r="G173">
        <f>COUNTIFS(Risk_Register!B:B,C173,Risk_Register!G:G,"High")</f>
        <v>2</v>
      </c>
      <c r="H173" t="str">
        <f>IF(MAXIFS(Risk_Register!$L:$L,Risk_Register!$B:$B,C173)=3,"High",IF(MAXIFS(Risk_Register!$L:$L,Risk_Register!$B:$B,C173)=2,"Medium","Low"))</f>
        <v>High</v>
      </c>
      <c r="I173" t="str">
        <f>IF(B173&lt;=3,"Preferred site - strong composite profile",IF(B173&lt;=10,"Backup candidate - viable with monitoring","Reserve - evaluate only if primary sites unavailable"))</f>
        <v>Reserve - evaluate only if primary sites unavailable</v>
      </c>
    </row>
    <row r="174">
      <c r="A174" t="str">
        <v>T-009</v>
      </c>
      <c r="B174">
        <v>13</v>
      </c>
      <c r="C174" t="str">
        <v>S-0499</v>
      </c>
      <c r="D174" t="str">
        <v>Chengdu Heart &amp; Vascular Institute</v>
      </c>
      <c r="E174" t="str">
        <v>East Asia (China)</v>
      </c>
      <c r="F174">
        <f>INDEX(Site_Evaluation!$K:$K,MATCH(C174,Site_Evaluation!$A:$A,0))</f>
        <v>55</v>
      </c>
      <c r="G174">
        <f>COUNTIFS(Risk_Register!B:B,C174,Risk_Register!G:G,"High")</f>
        <v>1</v>
      </c>
      <c r="H174" t="str">
        <f>IF(MAXIFS(Risk_Register!$L:$L,Risk_Register!$B:$B,C174)=3,"High",IF(MAXIFS(Risk_Register!$L:$L,Risk_Register!$B:$B,C174)=2,"Medium","Low"))</f>
        <v>High</v>
      </c>
      <c r="I174" t="str">
        <f>IF(B174&lt;=3,"Preferred site - strong composite profile",IF(B174&lt;=10,"Backup candidate - viable with monitoring","Reserve - evaluate only if primary sites unavailable"))</f>
        <v>Reserve - evaluate only if primary sites unavailable</v>
      </c>
    </row>
    <row r="175">
      <c r="A175" t="str">
        <v>T-009</v>
      </c>
      <c r="B175">
        <v>14</v>
      </c>
      <c r="C175" t="str">
        <v>S-0446</v>
      </c>
      <c r="D175" t="str">
        <v>Moscow Heart &amp; Vascular Institute</v>
      </c>
      <c r="E175" t="str">
        <v>Eastern Europe (Russia)</v>
      </c>
      <c r="F175">
        <f>INDEX(Site_Evaluation!$K:$K,MATCH(C175,Site_Evaluation!$A:$A,0))</f>
        <v>54</v>
      </c>
      <c r="G175">
        <f>COUNTIFS(Risk_Register!B:B,C175,Risk_Register!G:G,"High")</f>
        <v>0</v>
      </c>
      <c r="H175" t="str">
        <f>IF(MAXIFS(Risk_Register!$L:$L,Risk_Register!$B:$B,C175)=3,"High",IF(MAXIFS(Risk_Register!$L:$L,Risk_Register!$B:$B,C175)=2,"Medium","Low"))</f>
        <v>Medium</v>
      </c>
      <c r="I175" t="str">
        <f>IF(B175&lt;=3,"Preferred site - strong composite profile",IF(B175&lt;=10,"Backup candidate - viable with monitoring","Reserve - evaluate only if primary sites unavailable"))</f>
        <v>Reserve - evaluate only if primary sites unavailable</v>
      </c>
    </row>
    <row r="176">
      <c r="A176" t="str">
        <v>T-009</v>
      </c>
      <c r="B176">
        <v>15</v>
      </c>
      <c r="C176" t="str">
        <v>S-0590</v>
      </c>
      <c r="D176" t="str">
        <v>Ndola Heart &amp; Vascular Institute</v>
      </c>
      <c r="E176" t="str">
        <v>Southern Africa (Zambia)</v>
      </c>
      <c r="F176">
        <f>INDEX(Site_Evaluation!$K:$K,MATCH(C176,Site_Evaluation!$A:$A,0))</f>
        <v>53</v>
      </c>
      <c r="G176">
        <f>COUNTIFS(Risk_Register!B:B,C176,Risk_Register!G:G,"High")</f>
        <v>1</v>
      </c>
      <c r="H176" t="str">
        <f>IF(MAXIFS(Risk_Register!$L:$L,Risk_Register!$B:$B,C176)=3,"High",IF(MAXIFS(Risk_Register!$L:$L,Risk_Register!$B:$B,C176)=2,"Medium","Low"))</f>
        <v>High</v>
      </c>
      <c r="I176" t="str">
        <f>IF(B176&lt;=3,"Preferred site - strong composite profile",IF(B176&lt;=10,"Backup candidate - viable with monitoring","Reserve - evaluate only if primary sites unavailable"))</f>
        <v>Reserve - evaluate only if primary sites unavailable</v>
      </c>
    </row>
    <row r="177">
      <c r="A177" t="str">
        <v>T-009</v>
      </c>
      <c r="B177">
        <v>16</v>
      </c>
      <c r="C177" t="str">
        <v>S-0561</v>
      </c>
      <c r="D177" t="str">
        <v>Addis Ababa Cardiology Center</v>
      </c>
      <c r="E177" t="str">
        <v>East Africa (Ethiopia)</v>
      </c>
      <c r="F177">
        <f>INDEX(Site_Evaluation!$K:$K,MATCH(C177,Site_Evaluation!$A:$A,0))</f>
        <v>52</v>
      </c>
      <c r="G177">
        <f>COUNTIFS(Risk_Register!B:B,C177,Risk_Register!G:G,"High")</f>
        <v>2</v>
      </c>
      <c r="H177" t="str">
        <f>IF(MAXIFS(Risk_Register!$L:$L,Risk_Register!$B:$B,C177)=3,"High",IF(MAXIFS(Risk_Register!$L:$L,Risk_Register!$B:$B,C177)=2,"Medium","Low"))</f>
        <v>High</v>
      </c>
      <c r="I177" t="str">
        <f>IF(B177&lt;=3,"Preferred site - strong composite profile",IF(B177&lt;=10,"Backup candidate - viable with monitoring","Reserve - evaluate only if primary sites unavailable"))</f>
        <v>Reserve - evaluate only if primary sites unavailable</v>
      </c>
    </row>
    <row r="178">
      <c r="A178" t="str">
        <v>T-009</v>
      </c>
      <c r="B178">
        <v>17</v>
      </c>
      <c r="C178" t="str">
        <v>S-0129</v>
      </c>
      <c r="D178" t="str">
        <v>Belo Horizonte Heart &amp; Vascular Institute</v>
      </c>
      <c r="E178" t="str">
        <v>Latin America</v>
      </c>
      <c r="F178">
        <f>INDEX(Site_Evaluation!$K:$K,MATCH(C178,Site_Evaluation!$A:$A,0))</f>
        <v>51</v>
      </c>
      <c r="G178">
        <f>COUNTIFS(Risk_Register!B:B,C178,Risk_Register!G:G,"High")</f>
        <v>1</v>
      </c>
      <c r="H178" t="str">
        <f>IF(MAXIFS(Risk_Register!$L:$L,Risk_Register!$B:$B,C178)=3,"High",IF(MAXIFS(Risk_Register!$L:$L,Risk_Register!$B:$B,C178)=2,"Medium","Low"))</f>
        <v>High</v>
      </c>
      <c r="I178" t="str">
        <f>IF(B178&lt;=3,"Preferred site - strong composite profile",IF(B178&lt;=10,"Backup candidate - viable with monitoring","Reserve - evaluate only if primary sites unavailable"))</f>
        <v>Reserve - evaluate only if primary sites unavailable</v>
      </c>
    </row>
    <row r="179">
      <c r="A179" t="str">
        <v>T-009</v>
      </c>
      <c r="B179">
        <v>18</v>
      </c>
      <c r="C179" t="str">
        <v>S-0440</v>
      </c>
      <c r="D179" t="str">
        <v>Prague Cardiac Care Hospital</v>
      </c>
      <c r="E179" t="str">
        <v>Central Europe (Czech Republic)</v>
      </c>
      <c r="F179">
        <f>INDEX(Site_Evaluation!$K:$K,MATCH(C179,Site_Evaluation!$A:$A,0))</f>
        <v>51</v>
      </c>
      <c r="G179">
        <f>COUNTIFS(Risk_Register!B:B,C179,Risk_Register!G:G,"High")</f>
        <v>4</v>
      </c>
      <c r="H179" t="str">
        <f>IF(MAXIFS(Risk_Register!$L:$L,Risk_Register!$B:$B,C179)=3,"High",IF(MAXIFS(Risk_Register!$L:$L,Risk_Register!$B:$B,C179)=2,"Medium","Low"))</f>
        <v>High</v>
      </c>
      <c r="I179" t="str">
        <f>IF(B179&lt;=3,"Preferred site - strong composite profile",IF(B179&lt;=10,"Backup candidate - viable with monitoring","Reserve - evaluate only if primary sites unavailable"))</f>
        <v>Reserve - evaluate only if primary sites unavailable</v>
      </c>
    </row>
    <row r="180">
      <c r="A180" t="str">
        <v>T-009</v>
      </c>
      <c r="B180">
        <v>19</v>
      </c>
      <c r="C180" t="str">
        <v>S-0044</v>
      </c>
      <c r="D180" t="str">
        <v>Delhi Heart &amp; Vascular Institute</v>
      </c>
      <c r="E180" t="str">
        <v>North India</v>
      </c>
      <c r="F180">
        <f>INDEX(Site_Evaluation!$K:$K,MATCH(C180,Site_Evaluation!$A:$A,0))</f>
        <v>50</v>
      </c>
      <c r="G180">
        <f>COUNTIFS(Risk_Register!B:B,C180,Risk_Register!G:G,"High")</f>
        <v>1</v>
      </c>
      <c r="H180" t="str">
        <f>IF(MAXIFS(Risk_Register!$L:$L,Risk_Register!$B:$B,C180)=3,"High",IF(MAXIFS(Risk_Register!$L:$L,Risk_Register!$B:$B,C180)=2,"Medium","Low"))</f>
        <v>High</v>
      </c>
      <c r="I180" t="str">
        <f>IF(B180&lt;=3,"Preferred site - strong composite profile",IF(B180&lt;=10,"Backup candidate - viable with monitoring","Reserve - evaluate only if primary sites unavailable"))</f>
        <v>Reserve - evaluate only if primary sites unavailable</v>
      </c>
    </row>
    <row r="181">
      <c r="A181" t="str">
        <v>T-009</v>
      </c>
      <c r="B181">
        <v>20</v>
      </c>
      <c r="C181" t="str">
        <v>S-0074</v>
      </c>
      <c r="D181" t="str">
        <v>Frankfurt Cardiology Center</v>
      </c>
      <c r="E181" t="str">
        <v>Western Europe</v>
      </c>
      <c r="F181">
        <f>INDEX(Site_Evaluation!$K:$K,MATCH(C181,Site_Evaluation!$A:$A,0))</f>
        <v>50</v>
      </c>
      <c r="G181">
        <f>COUNTIFS(Risk_Register!B:B,C181,Risk_Register!G:G,"High")</f>
        <v>2</v>
      </c>
      <c r="H181" t="str">
        <f>IF(MAXIFS(Risk_Register!$L:$L,Risk_Register!$B:$B,C181)=3,"High",IF(MAXIFS(Risk_Register!$L:$L,Risk_Register!$B:$B,C181)=2,"Medium","Low"))</f>
        <v>High</v>
      </c>
      <c r="I181" t="str">
        <f>IF(B181&lt;=3,"Preferred site - strong composite profile",IF(B181&lt;=10,"Backup candidate - viable with monitoring","Reserve - evaluate only if primary sites unavailable"))</f>
        <v>Reserve - evaluate only if primary sites unavailable</v>
      </c>
    </row>
    <row r="182">
      <c r="A182" t="str">
        <v>T-010</v>
      </c>
      <c r="B182">
        <v>1</v>
      </c>
      <c r="C182" t="str">
        <v>S-0479</v>
      </c>
      <c r="D182" t="str">
        <v>Beijing Neurology Institute</v>
      </c>
      <c r="E182" t="str">
        <v>East Asia (China)</v>
      </c>
      <c r="F182">
        <f>INDEX(Site_Evaluation!$K:$K,MATCH(C182,Site_Evaluation!$A:$A,0))</f>
        <v>73</v>
      </c>
      <c r="G182">
        <f>COUNTIFS(Risk_Register!B:B,C182,Risk_Register!G:G,"High")</f>
        <v>1</v>
      </c>
      <c r="H182" t="str">
        <f>IF(MAXIFS(Risk_Register!$L:$L,Risk_Register!$B:$B,C182)=3,"High",IF(MAXIFS(Risk_Register!$L:$L,Risk_Register!$B:$B,C182)=2,"Medium","Low"))</f>
        <v>High</v>
      </c>
      <c r="I182" t="str">
        <f>IF(B182&lt;=3,"Preferred site - strong composite profile",IF(B182&lt;=10,"Backup candidate - viable with monitoring","Reserve - evaluate only if primary sites unavailable"))</f>
        <v>Preferred site - strong composite profile</v>
      </c>
    </row>
    <row r="183">
      <c r="A183" t="str">
        <v>T-010</v>
      </c>
      <c r="B183">
        <v>2</v>
      </c>
      <c r="C183" t="str">
        <v>S-0456</v>
      </c>
      <c r="D183" t="str">
        <v>Moscow Neurology Institute</v>
      </c>
      <c r="E183" t="str">
        <v>Eastern Europe (Russia)</v>
      </c>
      <c r="F183">
        <f>INDEX(Site_Evaluation!$K:$K,MATCH(C183,Site_Evaluation!$A:$A,0))</f>
        <v>71</v>
      </c>
      <c r="G183">
        <f>COUNTIFS(Risk_Register!B:B,C183,Risk_Register!G:G,"High")</f>
        <v>1</v>
      </c>
      <c r="H183" t="str">
        <f>IF(MAXIFS(Risk_Register!$L:$L,Risk_Register!$B:$B,C183)=3,"High",IF(MAXIFS(Risk_Register!$L:$L,Risk_Register!$B:$B,C183)=2,"Medium","Low"))</f>
        <v>High</v>
      </c>
      <c r="I183" t="str">
        <f>IF(B183&lt;=3,"Preferred site - strong composite profile",IF(B183&lt;=10,"Backup candidate - viable with monitoring","Reserve - evaluate only if primary sites unavailable"))</f>
        <v>Preferred site - strong composite profile</v>
      </c>
    </row>
    <row r="184">
      <c r="A184" t="str">
        <v>T-010</v>
      </c>
      <c r="B184">
        <v>3</v>
      </c>
      <c r="C184" t="str">
        <v>S-0387</v>
      </c>
      <c r="D184" t="str">
        <v>Lyon Neuroscience Hospital</v>
      </c>
      <c r="E184" t="str">
        <v>Western Europe (France)</v>
      </c>
      <c r="F184">
        <f>INDEX(Site_Evaluation!$K:$K,MATCH(C184,Site_Evaluation!$A:$A,0))</f>
        <v>65</v>
      </c>
      <c r="G184">
        <f>COUNTIFS(Risk_Register!B:B,C184,Risk_Register!G:G,"High")</f>
        <v>0</v>
      </c>
      <c r="H184" t="str">
        <f>IF(MAXIFS(Risk_Register!$L:$L,Risk_Register!$B:$B,C184)=3,"High",IF(MAXIFS(Risk_Register!$L:$L,Risk_Register!$B:$B,C184)=2,"Medium","Low"))</f>
        <v>Low</v>
      </c>
      <c r="I184" t="str">
        <f>IF(B184&lt;=3,"Preferred site - strong composite profile",IF(B184&lt;=10,"Backup candidate - viable with monitoring","Reserve - evaluate only if primary sites unavailable"))</f>
        <v>Preferred site - strong composite profile</v>
      </c>
    </row>
    <row r="185">
      <c r="A185" t="str">
        <v>T-010</v>
      </c>
      <c r="B185">
        <v>4</v>
      </c>
      <c r="C185" t="str">
        <v>S-0512</v>
      </c>
      <c r="D185" t="str">
        <v>Dammam Neuroscience Hospital</v>
      </c>
      <c r="E185" t="str">
        <v>Middle East (Saudi Arabia)</v>
      </c>
      <c r="F185">
        <f>INDEX(Site_Evaluation!$K:$K,MATCH(C185,Site_Evaluation!$A:$A,0))</f>
        <v>61</v>
      </c>
      <c r="G185">
        <f>COUNTIFS(Risk_Register!B:B,C185,Risk_Register!G:G,"High")</f>
        <v>3</v>
      </c>
      <c r="H185" t="str">
        <f>IF(MAXIFS(Risk_Register!$L:$L,Risk_Register!$B:$B,C185)=3,"High",IF(MAXIFS(Risk_Register!$L:$L,Risk_Register!$B:$B,C185)=2,"Medium","Low"))</f>
        <v>High</v>
      </c>
      <c r="I185" t="str">
        <f>IF(B185&lt;=3,"Preferred site - strong composite profile",IF(B185&lt;=10,"Backup candidate - viable with monitoring","Reserve - evaluate only if primary sites unavailable"))</f>
        <v>Backup candidate - viable with monitoring</v>
      </c>
    </row>
    <row r="186">
      <c r="A186" t="str">
        <v>T-010</v>
      </c>
      <c r="B186">
        <v>5</v>
      </c>
      <c r="C186" t="str">
        <v>S-0493</v>
      </c>
      <c r="D186" t="str">
        <v>Chengdu Memory &amp; Brain Health Center</v>
      </c>
      <c r="E186" t="str">
        <v>East Asia (China)</v>
      </c>
      <c r="F186">
        <f>INDEX(Site_Evaluation!$K:$K,MATCH(C186,Site_Evaluation!$A:$A,0))</f>
        <v>59</v>
      </c>
      <c r="G186">
        <f>COUNTIFS(Risk_Register!B:B,C186,Risk_Register!G:G,"High")</f>
        <v>0</v>
      </c>
      <c r="H186" t="str">
        <f>IF(MAXIFS(Risk_Register!$L:$L,Risk_Register!$B:$B,C186)=3,"High",IF(MAXIFS(Risk_Register!$L:$L,Risk_Register!$B:$B,C186)=2,"Medium","Low"))</f>
        <v>Medium</v>
      </c>
      <c r="I186" t="str">
        <f>IF(B186&lt;=3,"Preferred site - strong composite profile",IF(B186&lt;=10,"Backup candidate - viable with monitoring","Reserve - evaluate only if primary sites unavailable"))</f>
        <v>Backup candidate - viable with monitoring</v>
      </c>
    </row>
    <row r="187">
      <c r="A187" t="str">
        <v>T-010</v>
      </c>
      <c r="B187">
        <v>6</v>
      </c>
      <c r="C187" t="str">
        <v>S-0192</v>
      </c>
      <c r="D187" t="str">
        <v>Giza Memory &amp; Brain Health Center</v>
      </c>
      <c r="E187" t="str">
        <v>North Africa</v>
      </c>
      <c r="F187">
        <f>INDEX(Site_Evaluation!$K:$K,MATCH(C187,Site_Evaluation!$A:$A,0))</f>
        <v>57</v>
      </c>
      <c r="G187">
        <f>COUNTIFS(Risk_Register!B:B,C187,Risk_Register!G:G,"High")</f>
        <v>2</v>
      </c>
      <c r="H187" t="str">
        <f>IF(MAXIFS(Risk_Register!$L:$L,Risk_Register!$B:$B,C187)=3,"High",IF(MAXIFS(Risk_Register!$L:$L,Risk_Register!$B:$B,C187)=2,"Medium","Low"))</f>
        <v>High</v>
      </c>
      <c r="I187" t="str">
        <f>IF(B187&lt;=3,"Preferred site - strong composite profile",IF(B187&lt;=10,"Backup candidate - viable with monitoring","Reserve - evaluate only if primary sites unavailable"))</f>
        <v>Backup candidate - viable with monitoring</v>
      </c>
    </row>
    <row r="188">
      <c r="A188" t="str">
        <v>T-010</v>
      </c>
      <c r="B188">
        <v>7</v>
      </c>
      <c r="C188" t="str">
        <v>S-0447</v>
      </c>
      <c r="D188" t="str">
        <v>St. Petersburg Neuroscience Hospital</v>
      </c>
      <c r="E188" t="str">
        <v>Eastern Europe (Russia)</v>
      </c>
      <c r="F188">
        <f>INDEX(Site_Evaluation!$K:$K,MATCH(C188,Site_Evaluation!$A:$A,0))</f>
        <v>57</v>
      </c>
      <c r="G188">
        <f>COUNTIFS(Risk_Register!B:B,C188,Risk_Register!G:G,"High")</f>
        <v>2</v>
      </c>
      <c r="H188" t="str">
        <f>IF(MAXIFS(Risk_Register!$L:$L,Risk_Register!$B:$B,C188)=3,"High",IF(MAXIFS(Risk_Register!$L:$L,Risk_Register!$B:$B,C188)=2,"Medium","Low"))</f>
        <v>High</v>
      </c>
      <c r="I188" t="str">
        <f>IF(B188&lt;=3,"Preferred site - strong composite profile",IF(B188&lt;=10,"Backup candidate - viable with monitoring","Reserve - evaluate only if primary sites unavailable"))</f>
        <v>Backup candidate - viable with monitoring</v>
      </c>
    </row>
    <row r="189">
      <c r="A189" t="str">
        <v>T-010</v>
      </c>
      <c r="B189">
        <v>8</v>
      </c>
      <c r="C189" t="str">
        <v>S-0105</v>
      </c>
      <c r="D189" t="str">
        <v>Seattle Neurology Institute</v>
      </c>
      <c r="E189" t="str">
        <v>North America</v>
      </c>
      <c r="F189">
        <f>INDEX(Site_Evaluation!$K:$K,MATCH(C189,Site_Evaluation!$A:$A,0))</f>
        <v>56</v>
      </c>
      <c r="G189">
        <f>COUNTIFS(Risk_Register!B:B,C189,Risk_Register!G:G,"High")</f>
        <v>0</v>
      </c>
      <c r="H189" t="str">
        <f>IF(MAXIFS(Risk_Register!$L:$L,Risk_Register!$B:$B,C189)=3,"High",IF(MAXIFS(Risk_Register!$L:$L,Risk_Register!$B:$B,C189)=2,"Medium","Low"))</f>
        <v>Medium</v>
      </c>
      <c r="I189" t="str">
        <f>IF(B189&lt;=3,"Preferred site - strong composite profile",IF(B189&lt;=10,"Backup candidate - viable with monitoring","Reserve - evaluate only if primary sites unavailable"))</f>
        <v>Backup candidate - viable with monitoring</v>
      </c>
    </row>
    <row r="190">
      <c r="A190" t="str">
        <v>T-010</v>
      </c>
      <c r="B190">
        <v>9</v>
      </c>
      <c r="C190" t="str">
        <v>S-0115</v>
      </c>
      <c r="D190" t="str">
        <v>Atlanta Memory &amp; Brain Health Center</v>
      </c>
      <c r="E190" t="str">
        <v>North America</v>
      </c>
      <c r="F190">
        <f>INDEX(Site_Evaluation!$K:$K,MATCH(C190,Site_Evaluation!$A:$A,0))</f>
        <v>56</v>
      </c>
      <c r="G190">
        <f>COUNTIFS(Risk_Register!B:B,C190,Risk_Register!G:G,"High")</f>
        <v>2</v>
      </c>
      <c r="H190" t="str">
        <f>IF(MAXIFS(Risk_Register!$L:$L,Risk_Register!$B:$B,C190)=3,"High",IF(MAXIFS(Risk_Register!$L:$L,Risk_Register!$B:$B,C190)=2,"Medium","Low"))</f>
        <v>High</v>
      </c>
      <c r="I190" t="str">
        <f>IF(B190&lt;=3,"Preferred site - strong composite profile",IF(B190&lt;=10,"Backup candidate - viable with monitoring","Reserve - evaluate only if primary sites unavailable"))</f>
        <v>Backup candidate - viable with monitoring</v>
      </c>
    </row>
    <row r="191">
      <c r="A191" t="str">
        <v>T-010</v>
      </c>
      <c r="B191">
        <v>10</v>
      </c>
      <c r="C191" t="str">
        <v>S-0304</v>
      </c>
      <c r="D191" t="str">
        <v>Busan Memory &amp; Brain Health Center</v>
      </c>
      <c r="E191" t="str">
        <v>East Asia (South Korea)</v>
      </c>
      <c r="F191">
        <f>INDEX(Site_Evaluation!$K:$K,MATCH(C191,Site_Evaluation!$A:$A,0))</f>
        <v>56</v>
      </c>
      <c r="G191">
        <f>COUNTIFS(Risk_Register!B:B,C191,Risk_Register!G:G,"High")</f>
        <v>1</v>
      </c>
      <c r="H191" t="str">
        <f>IF(MAXIFS(Risk_Register!$L:$L,Risk_Register!$B:$B,C191)=3,"High",IF(MAXIFS(Risk_Register!$L:$L,Risk_Register!$B:$B,C191)=2,"Medium","Low"))</f>
        <v>High</v>
      </c>
      <c r="I191" t="str">
        <f>IF(B191&lt;=3,"Preferred site - strong composite profile",IF(B191&lt;=10,"Backup candidate - viable with monitoring","Reserve - evaluate only if primary sites unavailable"))</f>
        <v>Backup candidate - viable with monitoring</v>
      </c>
    </row>
    <row r="192">
      <c r="A192" t="str">
        <v>T-010</v>
      </c>
      <c r="B192">
        <v>11</v>
      </c>
      <c r="C192" t="str">
        <v>S-0589</v>
      </c>
      <c r="D192" t="str">
        <v>Kampala Neurology Institute</v>
      </c>
      <c r="E192" t="str">
        <v>East Africa (Uganda)</v>
      </c>
      <c r="F192">
        <f>INDEX(Site_Evaluation!$K:$K,MATCH(C192,Site_Evaluation!$A:$A,0))</f>
        <v>56</v>
      </c>
      <c r="G192">
        <f>COUNTIFS(Risk_Register!B:B,C192,Risk_Register!G:G,"High")</f>
        <v>1</v>
      </c>
      <c r="H192" t="str">
        <f>IF(MAXIFS(Risk_Register!$L:$L,Risk_Register!$B:$B,C192)=3,"High",IF(MAXIFS(Risk_Register!$L:$L,Risk_Register!$B:$B,C192)=2,"Medium","Low"))</f>
        <v>High</v>
      </c>
      <c r="I192" t="str">
        <f>IF(B192&lt;=3,"Preferred site - strong composite profile",IF(B192&lt;=10,"Backup candidate - viable with monitoring","Reserve - evaluate only if primary sites unavailable"))</f>
        <v>Reserve - evaluate only if primary sites unavailable</v>
      </c>
    </row>
    <row r="193">
      <c r="A193" t="str">
        <v>T-010</v>
      </c>
      <c r="B193">
        <v>12</v>
      </c>
      <c r="C193" t="str">
        <v>S-0042</v>
      </c>
      <c r="D193" t="str">
        <v>Amritsar Neuroscience Hospital</v>
      </c>
      <c r="E193" t="str">
        <v>North India</v>
      </c>
      <c r="F193">
        <f>INDEX(Site_Evaluation!$K:$K,MATCH(C193,Site_Evaluation!$A:$A,0))</f>
        <v>55</v>
      </c>
      <c r="G193">
        <f>COUNTIFS(Risk_Register!B:B,C193,Risk_Register!G:G,"High")</f>
        <v>2</v>
      </c>
      <c r="H193" t="str">
        <f>IF(MAXIFS(Risk_Register!$L:$L,Risk_Register!$B:$B,C193)=3,"High",IF(MAXIFS(Risk_Register!$L:$L,Risk_Register!$B:$B,C193)=2,"Medium","Low"))</f>
        <v>High</v>
      </c>
      <c r="I193" t="str">
        <f>IF(B193&lt;=3,"Preferred site - strong composite profile",IF(B193&lt;=10,"Backup candidate - viable with monitoring","Reserve - evaluate only if primary sites unavailable"))</f>
        <v>Reserve - evaluate only if primary sites unavailable</v>
      </c>
    </row>
    <row r="194">
      <c r="A194" t="str">
        <v>T-010</v>
      </c>
      <c r="B194">
        <v>13</v>
      </c>
      <c r="C194" t="str">
        <v>S-0502</v>
      </c>
      <c r="D194" t="str">
        <v>Penang Neuroscience Hospital</v>
      </c>
      <c r="E194" t="str">
        <v>South-East Asia (Malaysia)</v>
      </c>
      <c r="F194">
        <f>INDEX(Site_Evaluation!$K:$K,MATCH(C194,Site_Evaluation!$A:$A,0))</f>
        <v>54</v>
      </c>
      <c r="G194">
        <f>COUNTIFS(Risk_Register!B:B,C194,Risk_Register!G:G,"High")</f>
        <v>3</v>
      </c>
      <c r="H194" t="str">
        <f>IF(MAXIFS(Risk_Register!$L:$L,Risk_Register!$B:$B,C194)=3,"High",IF(MAXIFS(Risk_Register!$L:$L,Risk_Register!$B:$B,C194)=2,"Medium","Low"))</f>
        <v>High</v>
      </c>
      <c r="I194" t="str">
        <f>IF(B194&lt;=3,"Preferred site - strong composite profile",IF(B194&lt;=10,"Backup candidate - viable with monitoring","Reserve - evaluate only if primary sites unavailable"))</f>
        <v>Reserve - evaluate only if primary sites unavailable</v>
      </c>
    </row>
    <row r="195">
      <c r="A195" t="str">
        <v>T-010</v>
      </c>
      <c r="B195">
        <v>14</v>
      </c>
      <c r="C195" t="str">
        <v>S-0513</v>
      </c>
      <c r="D195" t="str">
        <v>Arequipa Neuroscience Hospital</v>
      </c>
      <c r="E195" t="str">
        <v>Andean Region (Peru)</v>
      </c>
      <c r="F195">
        <f>INDEX(Site_Evaluation!$K:$K,MATCH(C195,Site_Evaluation!$A:$A,0))</f>
        <v>54</v>
      </c>
      <c r="G195">
        <f>COUNTIFS(Risk_Register!B:B,C195,Risk_Register!G:G,"High")</f>
        <v>2</v>
      </c>
      <c r="H195" t="str">
        <f>IF(MAXIFS(Risk_Register!$L:$L,Risk_Register!$B:$B,C195)=3,"High",IF(MAXIFS(Risk_Register!$L:$L,Risk_Register!$B:$B,C195)=2,"Medium","Low"))</f>
        <v>High</v>
      </c>
      <c r="I195" t="str">
        <f>IF(B195&lt;=3,"Preferred site - strong composite profile",IF(B195&lt;=10,"Backup candidate - viable with monitoring","Reserve - evaluate only if primary sites unavailable"))</f>
        <v>Reserve - evaluate only if primary sites unavailable</v>
      </c>
    </row>
    <row r="196">
      <c r="A196" t="str">
        <v>T-010</v>
      </c>
      <c r="B196">
        <v>15</v>
      </c>
      <c r="C196" t="str">
        <v>S-0357</v>
      </c>
      <c r="D196" t="str">
        <v>Birmingham Neurology Institute</v>
      </c>
      <c r="E196" t="str">
        <v>United Kingdom</v>
      </c>
      <c r="F196">
        <f>INDEX(Site_Evaluation!$K:$K,MATCH(C196,Site_Evaluation!$A:$A,0))</f>
        <v>53</v>
      </c>
      <c r="G196">
        <f>COUNTIFS(Risk_Register!B:B,C196,Risk_Register!G:G,"High")</f>
        <v>0</v>
      </c>
      <c r="H196" t="str">
        <f>IF(MAXIFS(Risk_Register!$L:$L,Risk_Register!$B:$B,C196)=3,"High",IF(MAXIFS(Risk_Register!$L:$L,Risk_Register!$B:$B,C196)=2,"Medium","Low"))</f>
        <v>Medium</v>
      </c>
      <c r="I196" t="str">
        <f>IF(B196&lt;=3,"Preferred site - strong composite profile",IF(B196&lt;=10,"Backup candidate - viable with monitoring","Reserve - evaluate only if primary sites unavailable"))</f>
        <v>Reserve - evaluate only if primary sites unavailable</v>
      </c>
    </row>
    <row r="197">
      <c r="A197" t="str">
        <v>T-010</v>
      </c>
      <c r="B197">
        <v>16</v>
      </c>
      <c r="C197" t="str">
        <v>S-0033</v>
      </c>
      <c r="D197" t="str">
        <v>Amritsar Memory &amp; Brain Health Center</v>
      </c>
      <c r="E197" t="str">
        <v>North India</v>
      </c>
      <c r="F197">
        <f>INDEX(Site_Evaluation!$K:$K,MATCH(C197,Site_Evaluation!$A:$A,0))</f>
        <v>52</v>
      </c>
      <c r="G197">
        <f>COUNTIFS(Risk_Register!B:B,C197,Risk_Register!G:G,"High")</f>
        <v>1</v>
      </c>
      <c r="H197" t="str">
        <f>IF(MAXIFS(Risk_Register!$L:$L,Risk_Register!$B:$B,C197)=3,"High",IF(MAXIFS(Risk_Register!$L:$L,Risk_Register!$B:$B,C197)=2,"Medium","Low"))</f>
        <v>High</v>
      </c>
      <c r="I197" t="str">
        <f>IF(B197&lt;=3,"Preferred site - strong composite profile",IF(B197&lt;=10,"Backup candidate - viable with monitoring","Reserve - evaluate only if primary sites unavailable"))</f>
        <v>Reserve - evaluate only if primary sites unavailable</v>
      </c>
    </row>
    <row r="198">
      <c r="A198" t="str">
        <v>T-010</v>
      </c>
      <c r="B198">
        <v>17</v>
      </c>
      <c r="C198" t="str">
        <v>S-0012</v>
      </c>
      <c r="D198" t="str">
        <v>Coimbatore Neurology Institute</v>
      </c>
      <c r="E198" t="str">
        <v>South India</v>
      </c>
      <c r="F198">
        <f>INDEX(Site_Evaluation!$K:$K,MATCH(C198,Site_Evaluation!$A:$A,0))</f>
        <v>51</v>
      </c>
      <c r="G198">
        <f>COUNTIFS(Risk_Register!B:B,C198,Risk_Register!G:G,"High")</f>
        <v>0</v>
      </c>
      <c r="H198" t="str">
        <f>IF(MAXIFS(Risk_Register!$L:$L,Risk_Register!$B:$B,C198)=3,"High",IF(MAXIFS(Risk_Register!$L:$L,Risk_Register!$B:$B,C198)=2,"Medium","Low"))</f>
        <v>Medium</v>
      </c>
      <c r="I198" t="str">
        <f>IF(B198&lt;=3,"Preferred site - strong composite profile",IF(B198&lt;=10,"Backup candidate - viable with monitoring","Reserve - evaluate only if primary sites unavailable"))</f>
        <v>Reserve - evaluate only if primary sites unavailable</v>
      </c>
    </row>
    <row r="199">
      <c r="A199" t="str">
        <v>T-010</v>
      </c>
      <c r="B199">
        <v>18</v>
      </c>
      <c r="C199" t="str">
        <v>S-0310</v>
      </c>
      <c r="D199" t="str">
        <v>Busan Neurology Institute</v>
      </c>
      <c r="E199" t="str">
        <v>East Asia (South Korea)</v>
      </c>
      <c r="F199">
        <f>INDEX(Site_Evaluation!$K:$K,MATCH(C199,Site_Evaluation!$A:$A,0))</f>
        <v>51</v>
      </c>
      <c r="G199">
        <f>COUNTIFS(Risk_Register!B:B,C199,Risk_Register!G:G,"High")</f>
        <v>3</v>
      </c>
      <c r="H199" t="str">
        <f>IF(MAXIFS(Risk_Register!$L:$L,Risk_Register!$B:$B,C199)=3,"High",IF(MAXIFS(Risk_Register!$L:$L,Risk_Register!$B:$B,C199)=2,"Medium","Low"))</f>
        <v>High</v>
      </c>
      <c r="I199" t="str">
        <f>IF(B199&lt;=3,"Preferred site - strong composite profile",IF(B199&lt;=10,"Backup candidate - viable with monitoring","Reserve - evaluate only if primary sites unavailable"))</f>
        <v>Reserve - evaluate only if primary sites unavailable</v>
      </c>
    </row>
    <row r="200">
      <c r="A200" t="str">
        <v>T-010</v>
      </c>
      <c r="B200">
        <v>19</v>
      </c>
      <c r="C200" t="str">
        <v>S-0396</v>
      </c>
      <c r="D200" t="str">
        <v>Utrecht Memory &amp; Brain Health Center</v>
      </c>
      <c r="E200" t="str">
        <v>Western Europe (Netherlands)</v>
      </c>
      <c r="F200">
        <f>INDEX(Site_Evaluation!$K:$K,MATCH(C200,Site_Evaluation!$A:$A,0))</f>
        <v>51</v>
      </c>
      <c r="G200">
        <f>COUNTIFS(Risk_Register!B:B,C200,Risk_Register!G:G,"High")</f>
        <v>1</v>
      </c>
      <c r="H200" t="str">
        <f>IF(MAXIFS(Risk_Register!$L:$L,Risk_Register!$B:$B,C200)=3,"High",IF(MAXIFS(Risk_Register!$L:$L,Risk_Register!$B:$B,C200)=2,"Medium","Low"))</f>
        <v>High</v>
      </c>
      <c r="I200" t="str">
        <f>IF(B200&lt;=3,"Preferred site - strong composite profile",IF(B200&lt;=10,"Backup candidate - viable with monitoring","Reserve - evaluate only if primary sites unavailable"))</f>
        <v>Reserve - evaluate only if primary sites unavailable</v>
      </c>
    </row>
    <row r="201">
      <c r="A201" t="str">
        <v>T-010</v>
      </c>
      <c r="B201">
        <v>20</v>
      </c>
      <c r="C201" t="str">
        <v>S-0089</v>
      </c>
      <c r="D201" t="str">
        <v>Atlanta Neuroscience Hospital</v>
      </c>
      <c r="E201" t="str">
        <v>North America</v>
      </c>
      <c r="F201">
        <f>INDEX(Site_Evaluation!$K:$K,MATCH(C201,Site_Evaluation!$A:$A,0))</f>
        <v>50</v>
      </c>
      <c r="G201">
        <f>COUNTIFS(Risk_Register!B:B,C201,Risk_Register!G:G,"High")</f>
        <v>1</v>
      </c>
      <c r="H201" t="str">
        <f>IF(MAXIFS(Risk_Register!$L:$L,Risk_Register!$B:$B,C201)=3,"High",IF(MAXIFS(Risk_Register!$L:$L,Risk_Register!$B:$B,C201)=2,"Medium","Low"))</f>
        <v>High</v>
      </c>
      <c r="I201" t="str">
        <f>IF(B201&lt;=3,"Preferred site - strong composite profile",IF(B201&lt;=10,"Backup candidate - viable with monitoring","Reserve - evaluate only if primary sites unavailable"))</f>
        <v>Reserve - evaluate only if primary sites unavailable</v>
      </c>
    </row>
    <row r="202">
      <c r="A202" t="str">
        <v>T-011</v>
      </c>
      <c r="B202">
        <v>1</v>
      </c>
      <c r="C202" t="str">
        <v>S-0479</v>
      </c>
      <c r="D202" t="str">
        <v>Beijing Neurology Institute</v>
      </c>
      <c r="E202" t="str">
        <v>East Asia (China)</v>
      </c>
      <c r="F202">
        <f>INDEX(Site_Evaluation!$K:$K,MATCH(C202,Site_Evaluation!$A:$A,0))</f>
        <v>73</v>
      </c>
      <c r="G202">
        <f>COUNTIFS(Risk_Register!B:B,C202,Risk_Register!G:G,"High")</f>
        <v>1</v>
      </c>
      <c r="H202" t="str">
        <f>IF(MAXIFS(Risk_Register!$L:$L,Risk_Register!$B:$B,C202)=3,"High",IF(MAXIFS(Risk_Register!$L:$L,Risk_Register!$B:$B,C202)=2,"Medium","Low"))</f>
        <v>High</v>
      </c>
      <c r="I202" t="str">
        <f>IF(B202&lt;=3,"Preferred site - strong composite profile",IF(B202&lt;=10,"Backup candidate - viable with monitoring","Reserve - evaluate only if primary sites unavailable"))</f>
        <v>Preferred site - strong composite profile</v>
      </c>
    </row>
    <row r="203">
      <c r="A203" t="str">
        <v>T-011</v>
      </c>
      <c r="B203">
        <v>2</v>
      </c>
      <c r="C203" t="str">
        <v>S-0456</v>
      </c>
      <c r="D203" t="str">
        <v>Moscow Neurology Institute</v>
      </c>
      <c r="E203" t="str">
        <v>Eastern Europe (Russia)</v>
      </c>
      <c r="F203">
        <f>INDEX(Site_Evaluation!$K:$K,MATCH(C203,Site_Evaluation!$A:$A,0))</f>
        <v>71</v>
      </c>
      <c r="G203">
        <f>COUNTIFS(Risk_Register!B:B,C203,Risk_Register!G:G,"High")</f>
        <v>1</v>
      </c>
      <c r="H203" t="str">
        <f>IF(MAXIFS(Risk_Register!$L:$L,Risk_Register!$B:$B,C203)=3,"High",IF(MAXIFS(Risk_Register!$L:$L,Risk_Register!$B:$B,C203)=2,"Medium","Low"))</f>
        <v>High</v>
      </c>
      <c r="I203" t="str">
        <f>IF(B203&lt;=3,"Preferred site - strong composite profile",IF(B203&lt;=10,"Backup candidate - viable with monitoring","Reserve - evaluate only if primary sites unavailable"))</f>
        <v>Preferred site - strong composite profile</v>
      </c>
    </row>
    <row r="204">
      <c r="A204" t="str">
        <v>T-011</v>
      </c>
      <c r="B204">
        <v>3</v>
      </c>
      <c r="C204" t="str">
        <v>S-0387</v>
      </c>
      <c r="D204" t="str">
        <v>Lyon Neuroscience Hospital</v>
      </c>
      <c r="E204" t="str">
        <v>Western Europe (France)</v>
      </c>
      <c r="F204">
        <f>INDEX(Site_Evaluation!$K:$K,MATCH(C204,Site_Evaluation!$A:$A,0))</f>
        <v>65</v>
      </c>
      <c r="G204">
        <f>COUNTIFS(Risk_Register!B:B,C204,Risk_Register!G:G,"High")</f>
        <v>0</v>
      </c>
      <c r="H204" t="str">
        <f>IF(MAXIFS(Risk_Register!$L:$L,Risk_Register!$B:$B,C204)=3,"High",IF(MAXIFS(Risk_Register!$L:$L,Risk_Register!$B:$B,C204)=2,"Medium","Low"))</f>
        <v>Low</v>
      </c>
      <c r="I204" t="str">
        <f>IF(B204&lt;=3,"Preferred site - strong composite profile",IF(B204&lt;=10,"Backup candidate - viable with monitoring","Reserve - evaluate only if primary sites unavailable"))</f>
        <v>Preferred site - strong composite profile</v>
      </c>
    </row>
    <row r="205">
      <c r="A205" t="str">
        <v>T-011</v>
      </c>
      <c r="B205">
        <v>4</v>
      </c>
      <c r="C205" t="str">
        <v>S-0512</v>
      </c>
      <c r="D205" t="str">
        <v>Dammam Neuroscience Hospital</v>
      </c>
      <c r="E205" t="str">
        <v>Middle East (Saudi Arabia)</v>
      </c>
      <c r="F205">
        <f>INDEX(Site_Evaluation!$K:$K,MATCH(C205,Site_Evaluation!$A:$A,0))</f>
        <v>61</v>
      </c>
      <c r="G205">
        <f>COUNTIFS(Risk_Register!B:B,C205,Risk_Register!G:G,"High")</f>
        <v>3</v>
      </c>
      <c r="H205" t="str">
        <f>IF(MAXIFS(Risk_Register!$L:$L,Risk_Register!$B:$B,C205)=3,"High",IF(MAXIFS(Risk_Register!$L:$L,Risk_Register!$B:$B,C205)=2,"Medium","Low"))</f>
        <v>High</v>
      </c>
      <c r="I205" t="str">
        <f>IF(B205&lt;=3,"Preferred site - strong composite profile",IF(B205&lt;=10,"Backup candidate - viable with monitoring","Reserve - evaluate only if primary sites unavailable"))</f>
        <v>Backup candidate - viable with monitoring</v>
      </c>
    </row>
    <row r="206">
      <c r="A206" t="str">
        <v>T-011</v>
      </c>
      <c r="B206">
        <v>5</v>
      </c>
      <c r="C206" t="str">
        <v>S-0493</v>
      </c>
      <c r="D206" t="str">
        <v>Chengdu Memory &amp; Brain Health Center</v>
      </c>
      <c r="E206" t="str">
        <v>East Asia (China)</v>
      </c>
      <c r="F206">
        <f>INDEX(Site_Evaluation!$K:$K,MATCH(C206,Site_Evaluation!$A:$A,0))</f>
        <v>59</v>
      </c>
      <c r="G206">
        <f>COUNTIFS(Risk_Register!B:B,C206,Risk_Register!G:G,"High")</f>
        <v>0</v>
      </c>
      <c r="H206" t="str">
        <f>IF(MAXIFS(Risk_Register!$L:$L,Risk_Register!$B:$B,C206)=3,"High",IF(MAXIFS(Risk_Register!$L:$L,Risk_Register!$B:$B,C206)=2,"Medium","Low"))</f>
        <v>Medium</v>
      </c>
      <c r="I206" t="str">
        <f>IF(B206&lt;=3,"Preferred site - strong composite profile",IF(B206&lt;=10,"Backup candidate - viable with monitoring","Reserve - evaluate only if primary sites unavailable"))</f>
        <v>Backup candidate - viable with monitoring</v>
      </c>
    </row>
    <row r="207">
      <c r="A207" t="str">
        <v>T-011</v>
      </c>
      <c r="B207">
        <v>6</v>
      </c>
      <c r="C207" t="str">
        <v>S-0192</v>
      </c>
      <c r="D207" t="str">
        <v>Giza Memory &amp; Brain Health Center</v>
      </c>
      <c r="E207" t="str">
        <v>North Africa</v>
      </c>
      <c r="F207">
        <f>INDEX(Site_Evaluation!$K:$K,MATCH(C207,Site_Evaluation!$A:$A,0))</f>
        <v>57</v>
      </c>
      <c r="G207">
        <f>COUNTIFS(Risk_Register!B:B,C207,Risk_Register!G:G,"High")</f>
        <v>2</v>
      </c>
      <c r="H207" t="str">
        <f>IF(MAXIFS(Risk_Register!$L:$L,Risk_Register!$B:$B,C207)=3,"High",IF(MAXIFS(Risk_Register!$L:$L,Risk_Register!$B:$B,C207)=2,"Medium","Low"))</f>
        <v>High</v>
      </c>
      <c r="I207" t="str">
        <f>IF(B207&lt;=3,"Preferred site - strong composite profile",IF(B207&lt;=10,"Backup candidate - viable with monitoring","Reserve - evaluate only if primary sites unavailable"))</f>
        <v>Backup candidate - viable with monitoring</v>
      </c>
    </row>
    <row r="208">
      <c r="A208" t="str">
        <v>T-011</v>
      </c>
      <c r="B208">
        <v>7</v>
      </c>
      <c r="C208" t="str">
        <v>S-0447</v>
      </c>
      <c r="D208" t="str">
        <v>St. Petersburg Neuroscience Hospital</v>
      </c>
      <c r="E208" t="str">
        <v>Eastern Europe (Russia)</v>
      </c>
      <c r="F208">
        <f>INDEX(Site_Evaluation!$K:$K,MATCH(C208,Site_Evaluation!$A:$A,0))</f>
        <v>57</v>
      </c>
      <c r="G208">
        <f>COUNTIFS(Risk_Register!B:B,C208,Risk_Register!G:G,"High")</f>
        <v>2</v>
      </c>
      <c r="H208" t="str">
        <f>IF(MAXIFS(Risk_Register!$L:$L,Risk_Register!$B:$B,C208)=3,"High",IF(MAXIFS(Risk_Register!$L:$L,Risk_Register!$B:$B,C208)=2,"Medium","Low"))</f>
        <v>High</v>
      </c>
      <c r="I208" t="str">
        <f>IF(B208&lt;=3,"Preferred site - strong composite profile",IF(B208&lt;=10,"Backup candidate - viable with monitoring","Reserve - evaluate only if primary sites unavailable"))</f>
        <v>Backup candidate - viable with monitoring</v>
      </c>
    </row>
    <row r="209">
      <c r="A209" t="str">
        <v>T-011</v>
      </c>
      <c r="B209">
        <v>8</v>
      </c>
      <c r="C209" t="str">
        <v>S-0105</v>
      </c>
      <c r="D209" t="str">
        <v>Seattle Neurology Institute</v>
      </c>
      <c r="E209" t="str">
        <v>North America</v>
      </c>
      <c r="F209">
        <f>INDEX(Site_Evaluation!$K:$K,MATCH(C209,Site_Evaluation!$A:$A,0))</f>
        <v>56</v>
      </c>
      <c r="G209">
        <f>COUNTIFS(Risk_Register!B:B,C209,Risk_Register!G:G,"High")</f>
        <v>0</v>
      </c>
      <c r="H209" t="str">
        <f>IF(MAXIFS(Risk_Register!$L:$L,Risk_Register!$B:$B,C209)=3,"High",IF(MAXIFS(Risk_Register!$L:$L,Risk_Register!$B:$B,C209)=2,"Medium","Low"))</f>
        <v>Medium</v>
      </c>
      <c r="I209" t="str">
        <f>IF(B209&lt;=3,"Preferred site - strong composite profile",IF(B209&lt;=10,"Backup candidate - viable with monitoring","Reserve - evaluate only if primary sites unavailable"))</f>
        <v>Backup candidate - viable with monitoring</v>
      </c>
    </row>
    <row r="210">
      <c r="A210" t="str">
        <v>T-011</v>
      </c>
      <c r="B210">
        <v>9</v>
      </c>
      <c r="C210" t="str">
        <v>S-0115</v>
      </c>
      <c r="D210" t="str">
        <v>Atlanta Memory &amp; Brain Health Center</v>
      </c>
      <c r="E210" t="str">
        <v>North America</v>
      </c>
      <c r="F210">
        <f>INDEX(Site_Evaluation!$K:$K,MATCH(C210,Site_Evaluation!$A:$A,0))</f>
        <v>56</v>
      </c>
      <c r="G210">
        <f>COUNTIFS(Risk_Register!B:B,C210,Risk_Register!G:G,"High")</f>
        <v>2</v>
      </c>
      <c r="H210" t="str">
        <f>IF(MAXIFS(Risk_Register!$L:$L,Risk_Register!$B:$B,C210)=3,"High",IF(MAXIFS(Risk_Register!$L:$L,Risk_Register!$B:$B,C210)=2,"Medium","Low"))</f>
        <v>High</v>
      </c>
      <c r="I210" t="str">
        <f>IF(B210&lt;=3,"Preferred site - strong composite profile",IF(B210&lt;=10,"Backup candidate - viable with monitoring","Reserve - evaluate only if primary sites unavailable"))</f>
        <v>Backup candidate - viable with monitoring</v>
      </c>
    </row>
    <row r="211">
      <c r="A211" t="str">
        <v>T-011</v>
      </c>
      <c r="B211">
        <v>10</v>
      </c>
      <c r="C211" t="str">
        <v>S-0304</v>
      </c>
      <c r="D211" t="str">
        <v>Busan Memory &amp; Brain Health Center</v>
      </c>
      <c r="E211" t="str">
        <v>East Asia (South Korea)</v>
      </c>
      <c r="F211">
        <f>INDEX(Site_Evaluation!$K:$K,MATCH(C211,Site_Evaluation!$A:$A,0))</f>
        <v>56</v>
      </c>
      <c r="G211">
        <f>COUNTIFS(Risk_Register!B:B,C211,Risk_Register!G:G,"High")</f>
        <v>1</v>
      </c>
      <c r="H211" t="str">
        <f>IF(MAXIFS(Risk_Register!$L:$L,Risk_Register!$B:$B,C211)=3,"High",IF(MAXIFS(Risk_Register!$L:$L,Risk_Register!$B:$B,C211)=2,"Medium","Low"))</f>
        <v>High</v>
      </c>
      <c r="I211" t="str">
        <f>IF(B211&lt;=3,"Preferred site - strong composite profile",IF(B211&lt;=10,"Backup candidate - viable with monitoring","Reserve - evaluate only if primary sites unavailable"))</f>
        <v>Backup candidate - viable with monitoring</v>
      </c>
    </row>
    <row r="212">
      <c r="A212" t="str">
        <v>T-011</v>
      </c>
      <c r="B212">
        <v>11</v>
      </c>
      <c r="C212" t="str">
        <v>S-0589</v>
      </c>
      <c r="D212" t="str">
        <v>Kampala Neurology Institute</v>
      </c>
      <c r="E212" t="str">
        <v>East Africa (Uganda)</v>
      </c>
      <c r="F212">
        <f>INDEX(Site_Evaluation!$K:$K,MATCH(C212,Site_Evaluation!$A:$A,0))</f>
        <v>56</v>
      </c>
      <c r="G212">
        <f>COUNTIFS(Risk_Register!B:B,C212,Risk_Register!G:G,"High")</f>
        <v>1</v>
      </c>
      <c r="H212" t="str">
        <f>IF(MAXIFS(Risk_Register!$L:$L,Risk_Register!$B:$B,C212)=3,"High",IF(MAXIFS(Risk_Register!$L:$L,Risk_Register!$B:$B,C212)=2,"Medium","Low"))</f>
        <v>High</v>
      </c>
      <c r="I212" t="str">
        <f>IF(B212&lt;=3,"Preferred site - strong composite profile",IF(B212&lt;=10,"Backup candidate - viable with monitoring","Reserve - evaluate only if primary sites unavailable"))</f>
        <v>Reserve - evaluate only if primary sites unavailable</v>
      </c>
    </row>
    <row r="213">
      <c r="A213" t="str">
        <v>T-011</v>
      </c>
      <c r="B213">
        <v>12</v>
      </c>
      <c r="C213" t="str">
        <v>S-0042</v>
      </c>
      <c r="D213" t="str">
        <v>Amritsar Neuroscience Hospital</v>
      </c>
      <c r="E213" t="str">
        <v>North India</v>
      </c>
      <c r="F213">
        <f>INDEX(Site_Evaluation!$K:$K,MATCH(C213,Site_Evaluation!$A:$A,0))</f>
        <v>55</v>
      </c>
      <c r="G213">
        <f>COUNTIFS(Risk_Register!B:B,C213,Risk_Register!G:G,"High")</f>
        <v>2</v>
      </c>
      <c r="H213" t="str">
        <f>IF(MAXIFS(Risk_Register!$L:$L,Risk_Register!$B:$B,C213)=3,"High",IF(MAXIFS(Risk_Register!$L:$L,Risk_Register!$B:$B,C213)=2,"Medium","Low"))</f>
        <v>High</v>
      </c>
      <c r="I213" t="str">
        <f>IF(B213&lt;=3,"Preferred site - strong composite profile",IF(B213&lt;=10,"Backup candidate - viable with monitoring","Reserve - evaluate only if primary sites unavailable"))</f>
        <v>Reserve - evaluate only if primary sites unavailable</v>
      </c>
    </row>
    <row r="214">
      <c r="A214" t="str">
        <v>T-011</v>
      </c>
      <c r="B214">
        <v>13</v>
      </c>
      <c r="C214" t="str">
        <v>S-0502</v>
      </c>
      <c r="D214" t="str">
        <v>Penang Neuroscience Hospital</v>
      </c>
      <c r="E214" t="str">
        <v>South-East Asia (Malaysia)</v>
      </c>
      <c r="F214">
        <f>INDEX(Site_Evaluation!$K:$K,MATCH(C214,Site_Evaluation!$A:$A,0))</f>
        <v>54</v>
      </c>
      <c r="G214">
        <f>COUNTIFS(Risk_Register!B:B,C214,Risk_Register!G:G,"High")</f>
        <v>3</v>
      </c>
      <c r="H214" t="str">
        <f>IF(MAXIFS(Risk_Register!$L:$L,Risk_Register!$B:$B,C214)=3,"High",IF(MAXIFS(Risk_Register!$L:$L,Risk_Register!$B:$B,C214)=2,"Medium","Low"))</f>
        <v>High</v>
      </c>
      <c r="I214" t="str">
        <f>IF(B214&lt;=3,"Preferred site - strong composite profile",IF(B214&lt;=10,"Backup candidate - viable with monitoring","Reserve - evaluate only if primary sites unavailable"))</f>
        <v>Reserve - evaluate only if primary sites unavailable</v>
      </c>
    </row>
    <row r="215">
      <c r="A215" t="str">
        <v>T-011</v>
      </c>
      <c r="B215">
        <v>14</v>
      </c>
      <c r="C215" t="str">
        <v>S-0513</v>
      </c>
      <c r="D215" t="str">
        <v>Arequipa Neuroscience Hospital</v>
      </c>
      <c r="E215" t="str">
        <v>Andean Region (Peru)</v>
      </c>
      <c r="F215">
        <f>INDEX(Site_Evaluation!$K:$K,MATCH(C215,Site_Evaluation!$A:$A,0))</f>
        <v>54</v>
      </c>
      <c r="G215">
        <f>COUNTIFS(Risk_Register!B:B,C215,Risk_Register!G:G,"High")</f>
        <v>2</v>
      </c>
      <c r="H215" t="str">
        <f>IF(MAXIFS(Risk_Register!$L:$L,Risk_Register!$B:$B,C215)=3,"High",IF(MAXIFS(Risk_Register!$L:$L,Risk_Register!$B:$B,C215)=2,"Medium","Low"))</f>
        <v>High</v>
      </c>
      <c r="I215" t="str">
        <f>IF(B215&lt;=3,"Preferred site - strong composite profile",IF(B215&lt;=10,"Backup candidate - viable with monitoring","Reserve - evaluate only if primary sites unavailable"))</f>
        <v>Reserve - evaluate only if primary sites unavailable</v>
      </c>
    </row>
    <row r="216">
      <c r="A216" t="str">
        <v>T-011</v>
      </c>
      <c r="B216">
        <v>15</v>
      </c>
      <c r="C216" t="str">
        <v>S-0357</v>
      </c>
      <c r="D216" t="str">
        <v>Birmingham Neurology Institute</v>
      </c>
      <c r="E216" t="str">
        <v>United Kingdom</v>
      </c>
      <c r="F216">
        <f>INDEX(Site_Evaluation!$K:$K,MATCH(C216,Site_Evaluation!$A:$A,0))</f>
        <v>53</v>
      </c>
      <c r="G216">
        <f>COUNTIFS(Risk_Register!B:B,C216,Risk_Register!G:G,"High")</f>
        <v>0</v>
      </c>
      <c r="H216" t="str">
        <f>IF(MAXIFS(Risk_Register!$L:$L,Risk_Register!$B:$B,C216)=3,"High",IF(MAXIFS(Risk_Register!$L:$L,Risk_Register!$B:$B,C216)=2,"Medium","Low"))</f>
        <v>Medium</v>
      </c>
      <c r="I216" t="str">
        <f>IF(B216&lt;=3,"Preferred site - strong composite profile",IF(B216&lt;=10,"Backup candidate - viable with monitoring","Reserve - evaluate only if primary sites unavailable"))</f>
        <v>Reserve - evaluate only if primary sites unavailable</v>
      </c>
    </row>
    <row r="217">
      <c r="A217" t="str">
        <v>T-011</v>
      </c>
      <c r="B217">
        <v>16</v>
      </c>
      <c r="C217" t="str">
        <v>S-0033</v>
      </c>
      <c r="D217" t="str">
        <v>Amritsar Memory &amp; Brain Health Center</v>
      </c>
      <c r="E217" t="str">
        <v>North India</v>
      </c>
      <c r="F217">
        <f>INDEX(Site_Evaluation!$K:$K,MATCH(C217,Site_Evaluation!$A:$A,0))</f>
        <v>52</v>
      </c>
      <c r="G217">
        <f>COUNTIFS(Risk_Register!B:B,C217,Risk_Register!G:G,"High")</f>
        <v>1</v>
      </c>
      <c r="H217" t="str">
        <f>IF(MAXIFS(Risk_Register!$L:$L,Risk_Register!$B:$B,C217)=3,"High",IF(MAXIFS(Risk_Register!$L:$L,Risk_Register!$B:$B,C217)=2,"Medium","Low"))</f>
        <v>High</v>
      </c>
      <c r="I217" t="str">
        <f>IF(B217&lt;=3,"Preferred site - strong composite profile",IF(B217&lt;=10,"Backup candidate - viable with monitoring","Reserve - evaluate only if primary sites unavailable"))</f>
        <v>Reserve - evaluate only if primary sites unavailable</v>
      </c>
    </row>
    <row r="218">
      <c r="A218" t="str">
        <v>T-011</v>
      </c>
      <c r="B218">
        <v>17</v>
      </c>
      <c r="C218" t="str">
        <v>S-0012</v>
      </c>
      <c r="D218" t="str">
        <v>Coimbatore Neurology Institute</v>
      </c>
      <c r="E218" t="str">
        <v>South India</v>
      </c>
      <c r="F218">
        <f>INDEX(Site_Evaluation!$K:$K,MATCH(C218,Site_Evaluation!$A:$A,0))</f>
        <v>51</v>
      </c>
      <c r="G218">
        <f>COUNTIFS(Risk_Register!B:B,C218,Risk_Register!G:G,"High")</f>
        <v>0</v>
      </c>
      <c r="H218" t="str">
        <f>IF(MAXIFS(Risk_Register!$L:$L,Risk_Register!$B:$B,C218)=3,"High",IF(MAXIFS(Risk_Register!$L:$L,Risk_Register!$B:$B,C218)=2,"Medium","Low"))</f>
        <v>Medium</v>
      </c>
      <c r="I218" t="str">
        <f>IF(B218&lt;=3,"Preferred site - strong composite profile",IF(B218&lt;=10,"Backup candidate - viable with monitoring","Reserve - evaluate only if primary sites unavailable"))</f>
        <v>Reserve - evaluate only if primary sites unavailable</v>
      </c>
    </row>
    <row r="219">
      <c r="A219" t="str">
        <v>T-011</v>
      </c>
      <c r="B219">
        <v>18</v>
      </c>
      <c r="C219" t="str">
        <v>S-0310</v>
      </c>
      <c r="D219" t="str">
        <v>Busan Neurology Institute</v>
      </c>
      <c r="E219" t="str">
        <v>East Asia (South Korea)</v>
      </c>
      <c r="F219">
        <f>INDEX(Site_Evaluation!$K:$K,MATCH(C219,Site_Evaluation!$A:$A,0))</f>
        <v>51</v>
      </c>
      <c r="G219">
        <f>COUNTIFS(Risk_Register!B:B,C219,Risk_Register!G:G,"High")</f>
        <v>3</v>
      </c>
      <c r="H219" t="str">
        <f>IF(MAXIFS(Risk_Register!$L:$L,Risk_Register!$B:$B,C219)=3,"High",IF(MAXIFS(Risk_Register!$L:$L,Risk_Register!$B:$B,C219)=2,"Medium","Low"))</f>
        <v>High</v>
      </c>
      <c r="I219" t="str">
        <f>IF(B219&lt;=3,"Preferred site - strong composite profile",IF(B219&lt;=10,"Backup candidate - viable with monitoring","Reserve - evaluate only if primary sites unavailable"))</f>
        <v>Reserve - evaluate only if primary sites unavailable</v>
      </c>
    </row>
    <row r="220">
      <c r="A220" t="str">
        <v>T-011</v>
      </c>
      <c r="B220">
        <v>19</v>
      </c>
      <c r="C220" t="str">
        <v>S-0396</v>
      </c>
      <c r="D220" t="str">
        <v>Utrecht Memory &amp; Brain Health Center</v>
      </c>
      <c r="E220" t="str">
        <v>Western Europe (Netherlands)</v>
      </c>
      <c r="F220">
        <f>INDEX(Site_Evaluation!$K:$K,MATCH(C220,Site_Evaluation!$A:$A,0))</f>
        <v>51</v>
      </c>
      <c r="G220">
        <f>COUNTIFS(Risk_Register!B:B,C220,Risk_Register!G:G,"High")</f>
        <v>1</v>
      </c>
      <c r="H220" t="str">
        <f>IF(MAXIFS(Risk_Register!$L:$L,Risk_Register!$B:$B,C220)=3,"High",IF(MAXIFS(Risk_Register!$L:$L,Risk_Register!$B:$B,C220)=2,"Medium","Low"))</f>
        <v>High</v>
      </c>
      <c r="I220" t="str">
        <f>IF(B220&lt;=3,"Preferred site - strong composite profile",IF(B220&lt;=10,"Backup candidate - viable with monitoring","Reserve - evaluate only if primary sites unavailable"))</f>
        <v>Reserve - evaluate only if primary sites unavailable</v>
      </c>
    </row>
    <row r="221">
      <c r="A221" t="str">
        <v>T-011</v>
      </c>
      <c r="B221">
        <v>20</v>
      </c>
      <c r="C221" t="str">
        <v>S-0089</v>
      </c>
      <c r="D221" t="str">
        <v>Atlanta Neuroscience Hospital</v>
      </c>
      <c r="E221" t="str">
        <v>North America</v>
      </c>
      <c r="F221">
        <f>INDEX(Site_Evaluation!$K:$K,MATCH(C221,Site_Evaluation!$A:$A,0))</f>
        <v>50</v>
      </c>
      <c r="G221">
        <f>COUNTIFS(Risk_Register!B:B,C221,Risk_Register!G:G,"High")</f>
        <v>1</v>
      </c>
      <c r="H221" t="str">
        <f>IF(MAXIFS(Risk_Register!$L:$L,Risk_Register!$B:$B,C221)=3,"High",IF(MAXIFS(Risk_Register!$L:$L,Risk_Register!$B:$B,C221)=2,"Medium","Low"))</f>
        <v>High</v>
      </c>
      <c r="I221" t="str">
        <f>IF(B221&lt;=3,"Preferred site - strong composite profile",IF(B221&lt;=10,"Backup candidate - viable with monitoring","Reserve - evaluate only if primary sites unavailable"))</f>
        <v>Reserve - evaluate only if primary sites unavailable</v>
      </c>
    </row>
    <row r="222">
      <c r="A222" t="str">
        <v>T-012</v>
      </c>
      <c r="B222">
        <v>1</v>
      </c>
      <c r="C222" t="str">
        <v>S-0479</v>
      </c>
      <c r="D222" t="str">
        <v>Beijing Neurology Institute</v>
      </c>
      <c r="E222" t="str">
        <v>East Asia (China)</v>
      </c>
      <c r="F222">
        <f>INDEX(Site_Evaluation!$K:$K,MATCH(C222,Site_Evaluation!$A:$A,0))</f>
        <v>73</v>
      </c>
      <c r="G222">
        <f>COUNTIFS(Risk_Register!B:B,C222,Risk_Register!G:G,"High")</f>
        <v>1</v>
      </c>
      <c r="H222" t="str">
        <f>IF(MAXIFS(Risk_Register!$L:$L,Risk_Register!$B:$B,C222)=3,"High",IF(MAXIFS(Risk_Register!$L:$L,Risk_Register!$B:$B,C222)=2,"Medium","Low"))</f>
        <v>High</v>
      </c>
      <c r="I222" t="str">
        <f>IF(B222&lt;=3,"Preferred site - strong composite profile",IF(B222&lt;=10,"Backup candidate - viable with monitoring","Reserve - evaluate only if primary sites unavailable"))</f>
        <v>Preferred site - strong composite profile</v>
      </c>
    </row>
    <row r="223">
      <c r="A223" t="str">
        <v>T-012</v>
      </c>
      <c r="B223">
        <v>2</v>
      </c>
      <c r="C223" t="str">
        <v>S-0456</v>
      </c>
      <c r="D223" t="str">
        <v>Moscow Neurology Institute</v>
      </c>
      <c r="E223" t="str">
        <v>Eastern Europe (Russia)</v>
      </c>
      <c r="F223">
        <f>INDEX(Site_Evaluation!$K:$K,MATCH(C223,Site_Evaluation!$A:$A,0))</f>
        <v>71</v>
      </c>
      <c r="G223">
        <f>COUNTIFS(Risk_Register!B:B,C223,Risk_Register!G:G,"High")</f>
        <v>1</v>
      </c>
      <c r="H223" t="str">
        <f>IF(MAXIFS(Risk_Register!$L:$L,Risk_Register!$B:$B,C223)=3,"High",IF(MAXIFS(Risk_Register!$L:$L,Risk_Register!$B:$B,C223)=2,"Medium","Low"))</f>
        <v>High</v>
      </c>
      <c r="I223" t="str">
        <f>IF(B223&lt;=3,"Preferred site - strong composite profile",IF(B223&lt;=10,"Backup candidate - viable with monitoring","Reserve - evaluate only if primary sites unavailable"))</f>
        <v>Preferred site - strong composite profile</v>
      </c>
    </row>
    <row r="224">
      <c r="A224" t="str">
        <v>T-012</v>
      </c>
      <c r="B224">
        <v>3</v>
      </c>
      <c r="C224" t="str">
        <v>S-0387</v>
      </c>
      <c r="D224" t="str">
        <v>Lyon Neuroscience Hospital</v>
      </c>
      <c r="E224" t="str">
        <v>Western Europe (France)</v>
      </c>
      <c r="F224">
        <f>INDEX(Site_Evaluation!$K:$K,MATCH(C224,Site_Evaluation!$A:$A,0))</f>
        <v>65</v>
      </c>
      <c r="G224">
        <f>COUNTIFS(Risk_Register!B:B,C224,Risk_Register!G:G,"High")</f>
        <v>0</v>
      </c>
      <c r="H224" t="str">
        <f>IF(MAXIFS(Risk_Register!$L:$L,Risk_Register!$B:$B,C224)=3,"High",IF(MAXIFS(Risk_Register!$L:$L,Risk_Register!$B:$B,C224)=2,"Medium","Low"))</f>
        <v>Low</v>
      </c>
      <c r="I224" t="str">
        <f>IF(B224&lt;=3,"Preferred site - strong composite profile",IF(B224&lt;=10,"Backup candidate - viable with monitoring","Reserve - evaluate only if primary sites unavailable"))</f>
        <v>Preferred site - strong composite profile</v>
      </c>
    </row>
    <row r="225">
      <c r="A225" t="str">
        <v>T-012</v>
      </c>
      <c r="B225">
        <v>4</v>
      </c>
      <c r="C225" t="str">
        <v>S-0512</v>
      </c>
      <c r="D225" t="str">
        <v>Dammam Neuroscience Hospital</v>
      </c>
      <c r="E225" t="str">
        <v>Middle East (Saudi Arabia)</v>
      </c>
      <c r="F225">
        <f>INDEX(Site_Evaluation!$K:$K,MATCH(C225,Site_Evaluation!$A:$A,0))</f>
        <v>61</v>
      </c>
      <c r="G225">
        <f>COUNTIFS(Risk_Register!B:B,C225,Risk_Register!G:G,"High")</f>
        <v>3</v>
      </c>
      <c r="H225" t="str">
        <f>IF(MAXIFS(Risk_Register!$L:$L,Risk_Register!$B:$B,C225)=3,"High",IF(MAXIFS(Risk_Register!$L:$L,Risk_Register!$B:$B,C225)=2,"Medium","Low"))</f>
        <v>High</v>
      </c>
      <c r="I225" t="str">
        <f>IF(B225&lt;=3,"Preferred site - strong composite profile",IF(B225&lt;=10,"Backup candidate - viable with monitoring","Reserve - evaluate only if primary sites unavailable"))</f>
        <v>Backup candidate - viable with monitoring</v>
      </c>
    </row>
    <row r="226">
      <c r="A226" t="str">
        <v>T-012</v>
      </c>
      <c r="B226">
        <v>5</v>
      </c>
      <c r="C226" t="str">
        <v>S-0493</v>
      </c>
      <c r="D226" t="str">
        <v>Chengdu Memory &amp; Brain Health Center</v>
      </c>
      <c r="E226" t="str">
        <v>East Asia (China)</v>
      </c>
      <c r="F226">
        <f>INDEX(Site_Evaluation!$K:$K,MATCH(C226,Site_Evaluation!$A:$A,0))</f>
        <v>59</v>
      </c>
      <c r="G226">
        <f>COUNTIFS(Risk_Register!B:B,C226,Risk_Register!G:G,"High")</f>
        <v>0</v>
      </c>
      <c r="H226" t="str">
        <f>IF(MAXIFS(Risk_Register!$L:$L,Risk_Register!$B:$B,C226)=3,"High",IF(MAXIFS(Risk_Register!$L:$L,Risk_Register!$B:$B,C226)=2,"Medium","Low"))</f>
        <v>Medium</v>
      </c>
      <c r="I226" t="str">
        <f>IF(B226&lt;=3,"Preferred site - strong composite profile",IF(B226&lt;=10,"Backup candidate - viable with monitoring","Reserve - evaluate only if primary sites unavailable"))</f>
        <v>Backup candidate - viable with monitoring</v>
      </c>
    </row>
    <row r="227">
      <c r="A227" t="str">
        <v>T-012</v>
      </c>
      <c r="B227">
        <v>6</v>
      </c>
      <c r="C227" t="str">
        <v>S-0192</v>
      </c>
      <c r="D227" t="str">
        <v>Giza Memory &amp; Brain Health Center</v>
      </c>
      <c r="E227" t="str">
        <v>North Africa</v>
      </c>
      <c r="F227">
        <f>INDEX(Site_Evaluation!$K:$K,MATCH(C227,Site_Evaluation!$A:$A,0))</f>
        <v>57</v>
      </c>
      <c r="G227">
        <f>COUNTIFS(Risk_Register!B:B,C227,Risk_Register!G:G,"High")</f>
        <v>2</v>
      </c>
      <c r="H227" t="str">
        <f>IF(MAXIFS(Risk_Register!$L:$L,Risk_Register!$B:$B,C227)=3,"High",IF(MAXIFS(Risk_Register!$L:$L,Risk_Register!$B:$B,C227)=2,"Medium","Low"))</f>
        <v>High</v>
      </c>
      <c r="I227" t="str">
        <f>IF(B227&lt;=3,"Preferred site - strong composite profile",IF(B227&lt;=10,"Backup candidate - viable with monitoring","Reserve - evaluate only if primary sites unavailable"))</f>
        <v>Backup candidate - viable with monitoring</v>
      </c>
    </row>
    <row r="228">
      <c r="A228" t="str">
        <v>T-012</v>
      </c>
      <c r="B228">
        <v>7</v>
      </c>
      <c r="C228" t="str">
        <v>S-0447</v>
      </c>
      <c r="D228" t="str">
        <v>St. Petersburg Neuroscience Hospital</v>
      </c>
      <c r="E228" t="str">
        <v>Eastern Europe (Russia)</v>
      </c>
      <c r="F228">
        <f>INDEX(Site_Evaluation!$K:$K,MATCH(C228,Site_Evaluation!$A:$A,0))</f>
        <v>57</v>
      </c>
      <c r="G228">
        <f>COUNTIFS(Risk_Register!B:B,C228,Risk_Register!G:G,"High")</f>
        <v>2</v>
      </c>
      <c r="H228" t="str">
        <f>IF(MAXIFS(Risk_Register!$L:$L,Risk_Register!$B:$B,C228)=3,"High",IF(MAXIFS(Risk_Register!$L:$L,Risk_Register!$B:$B,C228)=2,"Medium","Low"))</f>
        <v>High</v>
      </c>
      <c r="I228" t="str">
        <f>IF(B228&lt;=3,"Preferred site - strong composite profile",IF(B228&lt;=10,"Backup candidate - viable with monitoring","Reserve - evaluate only if primary sites unavailable"))</f>
        <v>Backup candidate - viable with monitoring</v>
      </c>
    </row>
    <row r="229">
      <c r="A229" t="str">
        <v>T-012</v>
      </c>
      <c r="B229">
        <v>8</v>
      </c>
      <c r="C229" t="str">
        <v>S-0105</v>
      </c>
      <c r="D229" t="str">
        <v>Seattle Neurology Institute</v>
      </c>
      <c r="E229" t="str">
        <v>North America</v>
      </c>
      <c r="F229">
        <f>INDEX(Site_Evaluation!$K:$K,MATCH(C229,Site_Evaluation!$A:$A,0))</f>
        <v>56</v>
      </c>
      <c r="G229">
        <f>COUNTIFS(Risk_Register!B:B,C229,Risk_Register!G:G,"High")</f>
        <v>0</v>
      </c>
      <c r="H229" t="str">
        <f>IF(MAXIFS(Risk_Register!$L:$L,Risk_Register!$B:$B,C229)=3,"High",IF(MAXIFS(Risk_Register!$L:$L,Risk_Register!$B:$B,C229)=2,"Medium","Low"))</f>
        <v>Medium</v>
      </c>
      <c r="I229" t="str">
        <f>IF(B229&lt;=3,"Preferred site - strong composite profile",IF(B229&lt;=10,"Backup candidate - viable with monitoring","Reserve - evaluate only if primary sites unavailable"))</f>
        <v>Backup candidate - viable with monitoring</v>
      </c>
    </row>
    <row r="230">
      <c r="A230" t="str">
        <v>T-012</v>
      </c>
      <c r="B230">
        <v>9</v>
      </c>
      <c r="C230" t="str">
        <v>S-0115</v>
      </c>
      <c r="D230" t="str">
        <v>Atlanta Memory &amp; Brain Health Center</v>
      </c>
      <c r="E230" t="str">
        <v>North America</v>
      </c>
      <c r="F230">
        <f>INDEX(Site_Evaluation!$K:$K,MATCH(C230,Site_Evaluation!$A:$A,0))</f>
        <v>56</v>
      </c>
      <c r="G230">
        <f>COUNTIFS(Risk_Register!B:B,C230,Risk_Register!G:G,"High")</f>
        <v>2</v>
      </c>
      <c r="H230" t="str">
        <f>IF(MAXIFS(Risk_Register!$L:$L,Risk_Register!$B:$B,C230)=3,"High",IF(MAXIFS(Risk_Register!$L:$L,Risk_Register!$B:$B,C230)=2,"Medium","Low"))</f>
        <v>High</v>
      </c>
      <c r="I230" t="str">
        <f>IF(B230&lt;=3,"Preferred site - strong composite profile",IF(B230&lt;=10,"Backup candidate - viable with monitoring","Reserve - evaluate only if primary sites unavailable"))</f>
        <v>Backup candidate - viable with monitoring</v>
      </c>
    </row>
    <row r="231">
      <c r="A231" t="str">
        <v>T-012</v>
      </c>
      <c r="B231">
        <v>10</v>
      </c>
      <c r="C231" t="str">
        <v>S-0304</v>
      </c>
      <c r="D231" t="str">
        <v>Busan Memory &amp; Brain Health Center</v>
      </c>
      <c r="E231" t="str">
        <v>East Asia (South Korea)</v>
      </c>
      <c r="F231">
        <f>INDEX(Site_Evaluation!$K:$K,MATCH(C231,Site_Evaluation!$A:$A,0))</f>
        <v>56</v>
      </c>
      <c r="G231">
        <f>COUNTIFS(Risk_Register!B:B,C231,Risk_Register!G:G,"High")</f>
        <v>1</v>
      </c>
      <c r="H231" t="str">
        <f>IF(MAXIFS(Risk_Register!$L:$L,Risk_Register!$B:$B,C231)=3,"High",IF(MAXIFS(Risk_Register!$L:$L,Risk_Register!$B:$B,C231)=2,"Medium","Low"))</f>
        <v>High</v>
      </c>
      <c r="I231" t="str">
        <f>IF(B231&lt;=3,"Preferred site - strong composite profile",IF(B231&lt;=10,"Backup candidate - viable with monitoring","Reserve - evaluate only if primary sites unavailable"))</f>
        <v>Backup candidate - viable with monitoring</v>
      </c>
    </row>
    <row r="232">
      <c r="A232" t="str">
        <v>T-012</v>
      </c>
      <c r="B232">
        <v>11</v>
      </c>
      <c r="C232" t="str">
        <v>S-0589</v>
      </c>
      <c r="D232" t="str">
        <v>Kampala Neurology Institute</v>
      </c>
      <c r="E232" t="str">
        <v>East Africa (Uganda)</v>
      </c>
      <c r="F232">
        <f>INDEX(Site_Evaluation!$K:$K,MATCH(C232,Site_Evaluation!$A:$A,0))</f>
        <v>56</v>
      </c>
      <c r="G232">
        <f>COUNTIFS(Risk_Register!B:B,C232,Risk_Register!G:G,"High")</f>
        <v>1</v>
      </c>
      <c r="H232" t="str">
        <f>IF(MAXIFS(Risk_Register!$L:$L,Risk_Register!$B:$B,C232)=3,"High",IF(MAXIFS(Risk_Register!$L:$L,Risk_Register!$B:$B,C232)=2,"Medium","Low"))</f>
        <v>High</v>
      </c>
      <c r="I232" t="str">
        <f>IF(B232&lt;=3,"Preferred site - strong composite profile",IF(B232&lt;=10,"Backup candidate - viable with monitoring","Reserve - evaluate only if primary sites unavailable"))</f>
        <v>Reserve - evaluate only if primary sites unavailable</v>
      </c>
    </row>
    <row r="233">
      <c r="A233" t="str">
        <v>T-012</v>
      </c>
      <c r="B233">
        <v>12</v>
      </c>
      <c r="C233" t="str">
        <v>S-0042</v>
      </c>
      <c r="D233" t="str">
        <v>Amritsar Neuroscience Hospital</v>
      </c>
      <c r="E233" t="str">
        <v>North India</v>
      </c>
      <c r="F233">
        <f>INDEX(Site_Evaluation!$K:$K,MATCH(C233,Site_Evaluation!$A:$A,0))</f>
        <v>55</v>
      </c>
      <c r="G233">
        <f>COUNTIFS(Risk_Register!B:B,C233,Risk_Register!G:G,"High")</f>
        <v>2</v>
      </c>
      <c r="H233" t="str">
        <f>IF(MAXIFS(Risk_Register!$L:$L,Risk_Register!$B:$B,C233)=3,"High",IF(MAXIFS(Risk_Register!$L:$L,Risk_Register!$B:$B,C233)=2,"Medium","Low"))</f>
        <v>High</v>
      </c>
      <c r="I233" t="str">
        <f>IF(B233&lt;=3,"Preferred site - strong composite profile",IF(B233&lt;=10,"Backup candidate - viable with monitoring","Reserve - evaluate only if primary sites unavailable"))</f>
        <v>Reserve - evaluate only if primary sites unavailable</v>
      </c>
    </row>
    <row r="234">
      <c r="A234" t="str">
        <v>T-012</v>
      </c>
      <c r="B234">
        <v>13</v>
      </c>
      <c r="C234" t="str">
        <v>S-0502</v>
      </c>
      <c r="D234" t="str">
        <v>Penang Neuroscience Hospital</v>
      </c>
      <c r="E234" t="str">
        <v>South-East Asia (Malaysia)</v>
      </c>
      <c r="F234">
        <f>INDEX(Site_Evaluation!$K:$K,MATCH(C234,Site_Evaluation!$A:$A,0))</f>
        <v>54</v>
      </c>
      <c r="G234">
        <f>COUNTIFS(Risk_Register!B:B,C234,Risk_Register!G:G,"High")</f>
        <v>3</v>
      </c>
      <c r="H234" t="str">
        <f>IF(MAXIFS(Risk_Register!$L:$L,Risk_Register!$B:$B,C234)=3,"High",IF(MAXIFS(Risk_Register!$L:$L,Risk_Register!$B:$B,C234)=2,"Medium","Low"))</f>
        <v>High</v>
      </c>
      <c r="I234" t="str">
        <f>IF(B234&lt;=3,"Preferred site - strong composite profile",IF(B234&lt;=10,"Backup candidate - viable with monitoring","Reserve - evaluate only if primary sites unavailable"))</f>
        <v>Reserve - evaluate only if primary sites unavailable</v>
      </c>
    </row>
    <row r="235">
      <c r="A235" t="str">
        <v>T-012</v>
      </c>
      <c r="B235">
        <v>14</v>
      </c>
      <c r="C235" t="str">
        <v>S-0513</v>
      </c>
      <c r="D235" t="str">
        <v>Arequipa Neuroscience Hospital</v>
      </c>
      <c r="E235" t="str">
        <v>Andean Region (Peru)</v>
      </c>
      <c r="F235">
        <f>INDEX(Site_Evaluation!$K:$K,MATCH(C235,Site_Evaluation!$A:$A,0))</f>
        <v>54</v>
      </c>
      <c r="G235">
        <f>COUNTIFS(Risk_Register!B:B,C235,Risk_Register!G:G,"High")</f>
        <v>2</v>
      </c>
      <c r="H235" t="str">
        <f>IF(MAXIFS(Risk_Register!$L:$L,Risk_Register!$B:$B,C235)=3,"High",IF(MAXIFS(Risk_Register!$L:$L,Risk_Register!$B:$B,C235)=2,"Medium","Low"))</f>
        <v>High</v>
      </c>
      <c r="I235" t="str">
        <f>IF(B235&lt;=3,"Preferred site - strong composite profile",IF(B235&lt;=10,"Backup candidate - viable with monitoring","Reserve - evaluate only if primary sites unavailable"))</f>
        <v>Reserve - evaluate only if primary sites unavailable</v>
      </c>
    </row>
    <row r="236">
      <c r="A236" t="str">
        <v>T-012</v>
      </c>
      <c r="B236">
        <v>15</v>
      </c>
      <c r="C236" t="str">
        <v>S-0357</v>
      </c>
      <c r="D236" t="str">
        <v>Birmingham Neurology Institute</v>
      </c>
      <c r="E236" t="str">
        <v>United Kingdom</v>
      </c>
      <c r="F236">
        <f>INDEX(Site_Evaluation!$K:$K,MATCH(C236,Site_Evaluation!$A:$A,0))</f>
        <v>53</v>
      </c>
      <c r="G236">
        <f>COUNTIFS(Risk_Register!B:B,C236,Risk_Register!G:G,"High")</f>
        <v>0</v>
      </c>
      <c r="H236" t="str">
        <f>IF(MAXIFS(Risk_Register!$L:$L,Risk_Register!$B:$B,C236)=3,"High",IF(MAXIFS(Risk_Register!$L:$L,Risk_Register!$B:$B,C236)=2,"Medium","Low"))</f>
        <v>Medium</v>
      </c>
      <c r="I236" t="str">
        <f>IF(B236&lt;=3,"Preferred site - strong composite profile",IF(B236&lt;=10,"Backup candidate - viable with monitoring","Reserve - evaluate only if primary sites unavailable"))</f>
        <v>Reserve - evaluate only if primary sites unavailable</v>
      </c>
    </row>
    <row r="237">
      <c r="A237" t="str">
        <v>T-012</v>
      </c>
      <c r="B237">
        <v>16</v>
      </c>
      <c r="C237" t="str">
        <v>S-0033</v>
      </c>
      <c r="D237" t="str">
        <v>Amritsar Memory &amp; Brain Health Center</v>
      </c>
      <c r="E237" t="str">
        <v>North India</v>
      </c>
      <c r="F237">
        <f>INDEX(Site_Evaluation!$K:$K,MATCH(C237,Site_Evaluation!$A:$A,0))</f>
        <v>52</v>
      </c>
      <c r="G237">
        <f>COUNTIFS(Risk_Register!B:B,C237,Risk_Register!G:G,"High")</f>
        <v>1</v>
      </c>
      <c r="H237" t="str">
        <f>IF(MAXIFS(Risk_Register!$L:$L,Risk_Register!$B:$B,C237)=3,"High",IF(MAXIFS(Risk_Register!$L:$L,Risk_Register!$B:$B,C237)=2,"Medium","Low"))</f>
        <v>High</v>
      </c>
      <c r="I237" t="str">
        <f>IF(B237&lt;=3,"Preferred site - strong composite profile",IF(B237&lt;=10,"Backup candidate - viable with monitoring","Reserve - evaluate only if primary sites unavailable"))</f>
        <v>Reserve - evaluate only if primary sites unavailable</v>
      </c>
    </row>
    <row r="238">
      <c r="A238" t="str">
        <v>T-012</v>
      </c>
      <c r="B238">
        <v>17</v>
      </c>
      <c r="C238" t="str">
        <v>S-0012</v>
      </c>
      <c r="D238" t="str">
        <v>Coimbatore Neurology Institute</v>
      </c>
      <c r="E238" t="str">
        <v>South India</v>
      </c>
      <c r="F238">
        <f>INDEX(Site_Evaluation!$K:$K,MATCH(C238,Site_Evaluation!$A:$A,0))</f>
        <v>51</v>
      </c>
      <c r="G238">
        <f>COUNTIFS(Risk_Register!B:B,C238,Risk_Register!G:G,"High")</f>
        <v>0</v>
      </c>
      <c r="H238" t="str">
        <f>IF(MAXIFS(Risk_Register!$L:$L,Risk_Register!$B:$B,C238)=3,"High",IF(MAXIFS(Risk_Register!$L:$L,Risk_Register!$B:$B,C238)=2,"Medium","Low"))</f>
        <v>Medium</v>
      </c>
      <c r="I238" t="str">
        <f>IF(B238&lt;=3,"Preferred site - strong composite profile",IF(B238&lt;=10,"Backup candidate - viable with monitoring","Reserve - evaluate only if primary sites unavailable"))</f>
        <v>Reserve - evaluate only if primary sites unavailable</v>
      </c>
    </row>
    <row r="239">
      <c r="A239" t="str">
        <v>T-012</v>
      </c>
      <c r="B239">
        <v>18</v>
      </c>
      <c r="C239" t="str">
        <v>S-0310</v>
      </c>
      <c r="D239" t="str">
        <v>Busan Neurology Institute</v>
      </c>
      <c r="E239" t="str">
        <v>East Asia (South Korea)</v>
      </c>
      <c r="F239">
        <f>INDEX(Site_Evaluation!$K:$K,MATCH(C239,Site_Evaluation!$A:$A,0))</f>
        <v>51</v>
      </c>
      <c r="G239">
        <f>COUNTIFS(Risk_Register!B:B,C239,Risk_Register!G:G,"High")</f>
        <v>3</v>
      </c>
      <c r="H239" t="str">
        <f>IF(MAXIFS(Risk_Register!$L:$L,Risk_Register!$B:$B,C239)=3,"High",IF(MAXIFS(Risk_Register!$L:$L,Risk_Register!$B:$B,C239)=2,"Medium","Low"))</f>
        <v>High</v>
      </c>
      <c r="I239" t="str">
        <f>IF(B239&lt;=3,"Preferred site - strong composite profile",IF(B239&lt;=10,"Backup candidate - viable with monitoring","Reserve - evaluate only if primary sites unavailable"))</f>
        <v>Reserve - evaluate only if primary sites unavailable</v>
      </c>
    </row>
    <row r="240">
      <c r="A240" t="str">
        <v>T-012</v>
      </c>
      <c r="B240">
        <v>19</v>
      </c>
      <c r="C240" t="str">
        <v>S-0396</v>
      </c>
      <c r="D240" t="str">
        <v>Utrecht Memory &amp; Brain Health Center</v>
      </c>
      <c r="E240" t="str">
        <v>Western Europe (Netherlands)</v>
      </c>
      <c r="F240">
        <f>INDEX(Site_Evaluation!$K:$K,MATCH(C240,Site_Evaluation!$A:$A,0))</f>
        <v>51</v>
      </c>
      <c r="G240">
        <f>COUNTIFS(Risk_Register!B:B,C240,Risk_Register!G:G,"High")</f>
        <v>1</v>
      </c>
      <c r="H240" t="str">
        <f>IF(MAXIFS(Risk_Register!$L:$L,Risk_Register!$B:$B,C240)=3,"High",IF(MAXIFS(Risk_Register!$L:$L,Risk_Register!$B:$B,C240)=2,"Medium","Low"))</f>
        <v>High</v>
      </c>
      <c r="I240" t="str">
        <f>IF(B240&lt;=3,"Preferred site - strong composite profile",IF(B240&lt;=10,"Backup candidate - viable with monitoring","Reserve - evaluate only if primary sites unavailable"))</f>
        <v>Reserve - evaluate only if primary sites unavailable</v>
      </c>
    </row>
    <row r="241">
      <c r="A241" t="str">
        <v>T-012</v>
      </c>
      <c r="B241">
        <v>20</v>
      </c>
      <c r="C241" t="str">
        <v>S-0089</v>
      </c>
      <c r="D241" t="str">
        <v>Atlanta Neuroscience Hospital</v>
      </c>
      <c r="E241" t="str">
        <v>North America</v>
      </c>
      <c r="F241">
        <f>INDEX(Site_Evaluation!$K:$K,MATCH(C241,Site_Evaluation!$A:$A,0))</f>
        <v>50</v>
      </c>
      <c r="G241">
        <f>COUNTIFS(Risk_Register!B:B,C241,Risk_Register!G:G,"High")</f>
        <v>1</v>
      </c>
      <c r="H241" t="str">
        <f>IF(MAXIFS(Risk_Register!$L:$L,Risk_Register!$B:$B,C241)=3,"High",IF(MAXIFS(Risk_Register!$L:$L,Risk_Register!$B:$B,C241)=2,"Medium","Low"))</f>
        <v>High</v>
      </c>
      <c r="I241" t="str">
        <f>IF(B241&lt;=3,"Preferred site - strong composite profile",IF(B241&lt;=10,"Backup candidate - viable with monitoring","Reserve - evaluate only if primary sites unavailable"))</f>
        <v>Reserve - evaluate only if primary sites unavailable</v>
      </c>
    </row>
    <row r="242">
      <c r="A242" t="str">
        <v>T-013</v>
      </c>
      <c r="B242">
        <v>1</v>
      </c>
      <c r="C242" t="str">
        <v>S-0479</v>
      </c>
      <c r="D242" t="str">
        <v>Beijing Neurology Institute</v>
      </c>
      <c r="E242" t="str">
        <v>East Asia (China)</v>
      </c>
      <c r="F242">
        <f>INDEX(Site_Evaluation!$K:$K,MATCH(C242,Site_Evaluation!$A:$A,0))</f>
        <v>73</v>
      </c>
      <c r="G242">
        <f>COUNTIFS(Risk_Register!B:B,C242,Risk_Register!G:G,"High")</f>
        <v>1</v>
      </c>
      <c r="H242" t="str">
        <f>IF(MAXIFS(Risk_Register!$L:$L,Risk_Register!$B:$B,C242)=3,"High",IF(MAXIFS(Risk_Register!$L:$L,Risk_Register!$B:$B,C242)=2,"Medium","Low"))</f>
        <v>High</v>
      </c>
      <c r="I242" t="str">
        <f>IF(B242&lt;=3,"Preferred site - strong composite profile",IF(B242&lt;=10,"Backup candidate - viable with monitoring","Reserve - evaluate only if primary sites unavailable"))</f>
        <v>Preferred site - strong composite profile</v>
      </c>
    </row>
    <row r="243">
      <c r="A243" t="str">
        <v>T-013</v>
      </c>
      <c r="B243">
        <v>2</v>
      </c>
      <c r="C243" t="str">
        <v>S-0456</v>
      </c>
      <c r="D243" t="str">
        <v>Moscow Neurology Institute</v>
      </c>
      <c r="E243" t="str">
        <v>Eastern Europe (Russia)</v>
      </c>
      <c r="F243">
        <f>INDEX(Site_Evaluation!$K:$K,MATCH(C243,Site_Evaluation!$A:$A,0))</f>
        <v>71</v>
      </c>
      <c r="G243">
        <f>COUNTIFS(Risk_Register!B:B,C243,Risk_Register!G:G,"High")</f>
        <v>1</v>
      </c>
      <c r="H243" t="str">
        <f>IF(MAXIFS(Risk_Register!$L:$L,Risk_Register!$B:$B,C243)=3,"High",IF(MAXIFS(Risk_Register!$L:$L,Risk_Register!$B:$B,C243)=2,"Medium","Low"))</f>
        <v>High</v>
      </c>
      <c r="I243" t="str">
        <f>IF(B243&lt;=3,"Preferred site - strong composite profile",IF(B243&lt;=10,"Backup candidate - viable with monitoring","Reserve - evaluate only if primary sites unavailable"))</f>
        <v>Preferred site - strong composite profile</v>
      </c>
    </row>
    <row r="244">
      <c r="A244" t="str">
        <v>T-013</v>
      </c>
      <c r="B244">
        <v>3</v>
      </c>
      <c r="C244" t="str">
        <v>S-0387</v>
      </c>
      <c r="D244" t="str">
        <v>Lyon Neuroscience Hospital</v>
      </c>
      <c r="E244" t="str">
        <v>Western Europe (France)</v>
      </c>
      <c r="F244">
        <f>INDEX(Site_Evaluation!$K:$K,MATCH(C244,Site_Evaluation!$A:$A,0))</f>
        <v>65</v>
      </c>
      <c r="G244">
        <f>COUNTIFS(Risk_Register!B:B,C244,Risk_Register!G:G,"High")</f>
        <v>0</v>
      </c>
      <c r="H244" t="str">
        <f>IF(MAXIFS(Risk_Register!$L:$L,Risk_Register!$B:$B,C244)=3,"High",IF(MAXIFS(Risk_Register!$L:$L,Risk_Register!$B:$B,C244)=2,"Medium","Low"))</f>
        <v>Low</v>
      </c>
      <c r="I244" t="str">
        <f>IF(B244&lt;=3,"Preferred site - strong composite profile",IF(B244&lt;=10,"Backup candidate - viable with monitoring","Reserve - evaluate only if primary sites unavailable"))</f>
        <v>Preferred site - strong composite profile</v>
      </c>
    </row>
    <row r="245">
      <c r="A245" t="str">
        <v>T-013</v>
      </c>
      <c r="B245">
        <v>4</v>
      </c>
      <c r="C245" t="str">
        <v>S-0512</v>
      </c>
      <c r="D245" t="str">
        <v>Dammam Neuroscience Hospital</v>
      </c>
      <c r="E245" t="str">
        <v>Middle East (Saudi Arabia)</v>
      </c>
      <c r="F245">
        <f>INDEX(Site_Evaluation!$K:$K,MATCH(C245,Site_Evaluation!$A:$A,0))</f>
        <v>61</v>
      </c>
      <c r="G245">
        <f>COUNTIFS(Risk_Register!B:B,C245,Risk_Register!G:G,"High")</f>
        <v>3</v>
      </c>
      <c r="H245" t="str">
        <f>IF(MAXIFS(Risk_Register!$L:$L,Risk_Register!$B:$B,C245)=3,"High",IF(MAXIFS(Risk_Register!$L:$L,Risk_Register!$B:$B,C245)=2,"Medium","Low"))</f>
        <v>High</v>
      </c>
      <c r="I245" t="str">
        <f>IF(B245&lt;=3,"Preferred site - strong composite profile",IF(B245&lt;=10,"Backup candidate - viable with monitoring","Reserve - evaluate only if primary sites unavailable"))</f>
        <v>Backup candidate - viable with monitoring</v>
      </c>
    </row>
    <row r="246">
      <c r="A246" t="str">
        <v>T-013</v>
      </c>
      <c r="B246">
        <v>5</v>
      </c>
      <c r="C246" t="str">
        <v>S-0493</v>
      </c>
      <c r="D246" t="str">
        <v>Chengdu Memory &amp; Brain Health Center</v>
      </c>
      <c r="E246" t="str">
        <v>East Asia (China)</v>
      </c>
      <c r="F246">
        <f>INDEX(Site_Evaluation!$K:$K,MATCH(C246,Site_Evaluation!$A:$A,0))</f>
        <v>59</v>
      </c>
      <c r="G246">
        <f>COUNTIFS(Risk_Register!B:B,C246,Risk_Register!G:G,"High")</f>
        <v>0</v>
      </c>
      <c r="H246" t="str">
        <f>IF(MAXIFS(Risk_Register!$L:$L,Risk_Register!$B:$B,C246)=3,"High",IF(MAXIFS(Risk_Register!$L:$L,Risk_Register!$B:$B,C246)=2,"Medium","Low"))</f>
        <v>Medium</v>
      </c>
      <c r="I246" t="str">
        <f>IF(B246&lt;=3,"Preferred site - strong composite profile",IF(B246&lt;=10,"Backup candidate - viable with monitoring","Reserve - evaluate only if primary sites unavailable"))</f>
        <v>Backup candidate - viable with monitoring</v>
      </c>
    </row>
    <row r="247">
      <c r="A247" t="str">
        <v>T-013</v>
      </c>
      <c r="B247">
        <v>6</v>
      </c>
      <c r="C247" t="str">
        <v>S-0192</v>
      </c>
      <c r="D247" t="str">
        <v>Giza Memory &amp; Brain Health Center</v>
      </c>
      <c r="E247" t="str">
        <v>North Africa</v>
      </c>
      <c r="F247">
        <f>INDEX(Site_Evaluation!$K:$K,MATCH(C247,Site_Evaluation!$A:$A,0))</f>
        <v>57</v>
      </c>
      <c r="G247">
        <f>COUNTIFS(Risk_Register!B:B,C247,Risk_Register!G:G,"High")</f>
        <v>2</v>
      </c>
      <c r="H247" t="str">
        <f>IF(MAXIFS(Risk_Register!$L:$L,Risk_Register!$B:$B,C247)=3,"High",IF(MAXIFS(Risk_Register!$L:$L,Risk_Register!$B:$B,C247)=2,"Medium","Low"))</f>
        <v>High</v>
      </c>
      <c r="I247" t="str">
        <f>IF(B247&lt;=3,"Preferred site - strong composite profile",IF(B247&lt;=10,"Backup candidate - viable with monitoring","Reserve - evaluate only if primary sites unavailable"))</f>
        <v>Backup candidate - viable with monitoring</v>
      </c>
    </row>
    <row r="248">
      <c r="A248" t="str">
        <v>T-013</v>
      </c>
      <c r="B248">
        <v>7</v>
      </c>
      <c r="C248" t="str">
        <v>S-0447</v>
      </c>
      <c r="D248" t="str">
        <v>St. Petersburg Neuroscience Hospital</v>
      </c>
      <c r="E248" t="str">
        <v>Eastern Europe (Russia)</v>
      </c>
      <c r="F248">
        <f>INDEX(Site_Evaluation!$K:$K,MATCH(C248,Site_Evaluation!$A:$A,0))</f>
        <v>57</v>
      </c>
      <c r="G248">
        <f>COUNTIFS(Risk_Register!B:B,C248,Risk_Register!G:G,"High")</f>
        <v>2</v>
      </c>
      <c r="H248" t="str">
        <f>IF(MAXIFS(Risk_Register!$L:$L,Risk_Register!$B:$B,C248)=3,"High",IF(MAXIFS(Risk_Register!$L:$L,Risk_Register!$B:$B,C248)=2,"Medium","Low"))</f>
        <v>High</v>
      </c>
      <c r="I248" t="str">
        <f>IF(B248&lt;=3,"Preferred site - strong composite profile",IF(B248&lt;=10,"Backup candidate - viable with monitoring","Reserve - evaluate only if primary sites unavailable"))</f>
        <v>Backup candidate - viable with monitoring</v>
      </c>
    </row>
    <row r="249">
      <c r="A249" t="str">
        <v>T-013</v>
      </c>
      <c r="B249">
        <v>8</v>
      </c>
      <c r="C249" t="str">
        <v>S-0105</v>
      </c>
      <c r="D249" t="str">
        <v>Seattle Neurology Institute</v>
      </c>
      <c r="E249" t="str">
        <v>North America</v>
      </c>
      <c r="F249">
        <f>INDEX(Site_Evaluation!$K:$K,MATCH(C249,Site_Evaluation!$A:$A,0))</f>
        <v>56</v>
      </c>
      <c r="G249">
        <f>COUNTIFS(Risk_Register!B:B,C249,Risk_Register!G:G,"High")</f>
        <v>0</v>
      </c>
      <c r="H249" t="str">
        <f>IF(MAXIFS(Risk_Register!$L:$L,Risk_Register!$B:$B,C249)=3,"High",IF(MAXIFS(Risk_Register!$L:$L,Risk_Register!$B:$B,C249)=2,"Medium","Low"))</f>
        <v>Medium</v>
      </c>
      <c r="I249" t="str">
        <f>IF(B249&lt;=3,"Preferred site - strong composite profile",IF(B249&lt;=10,"Backup candidate - viable with monitoring","Reserve - evaluate only if primary sites unavailable"))</f>
        <v>Backup candidate - viable with monitoring</v>
      </c>
    </row>
    <row r="250">
      <c r="A250" t="str">
        <v>T-013</v>
      </c>
      <c r="B250">
        <v>9</v>
      </c>
      <c r="C250" t="str">
        <v>S-0115</v>
      </c>
      <c r="D250" t="str">
        <v>Atlanta Memory &amp; Brain Health Center</v>
      </c>
      <c r="E250" t="str">
        <v>North America</v>
      </c>
      <c r="F250">
        <f>INDEX(Site_Evaluation!$K:$K,MATCH(C250,Site_Evaluation!$A:$A,0))</f>
        <v>56</v>
      </c>
      <c r="G250">
        <f>COUNTIFS(Risk_Register!B:B,C250,Risk_Register!G:G,"High")</f>
        <v>2</v>
      </c>
      <c r="H250" t="str">
        <f>IF(MAXIFS(Risk_Register!$L:$L,Risk_Register!$B:$B,C250)=3,"High",IF(MAXIFS(Risk_Register!$L:$L,Risk_Register!$B:$B,C250)=2,"Medium","Low"))</f>
        <v>High</v>
      </c>
      <c r="I250" t="str">
        <f>IF(B250&lt;=3,"Preferred site - strong composite profile",IF(B250&lt;=10,"Backup candidate - viable with monitoring","Reserve - evaluate only if primary sites unavailable"))</f>
        <v>Backup candidate - viable with monitoring</v>
      </c>
    </row>
    <row r="251">
      <c r="A251" t="str">
        <v>T-013</v>
      </c>
      <c r="B251">
        <v>10</v>
      </c>
      <c r="C251" t="str">
        <v>S-0304</v>
      </c>
      <c r="D251" t="str">
        <v>Busan Memory &amp; Brain Health Center</v>
      </c>
      <c r="E251" t="str">
        <v>East Asia (South Korea)</v>
      </c>
      <c r="F251">
        <f>INDEX(Site_Evaluation!$K:$K,MATCH(C251,Site_Evaluation!$A:$A,0))</f>
        <v>56</v>
      </c>
      <c r="G251">
        <f>COUNTIFS(Risk_Register!B:B,C251,Risk_Register!G:G,"High")</f>
        <v>1</v>
      </c>
      <c r="H251" t="str">
        <f>IF(MAXIFS(Risk_Register!$L:$L,Risk_Register!$B:$B,C251)=3,"High",IF(MAXIFS(Risk_Register!$L:$L,Risk_Register!$B:$B,C251)=2,"Medium","Low"))</f>
        <v>High</v>
      </c>
      <c r="I251" t="str">
        <f>IF(B251&lt;=3,"Preferred site - strong composite profile",IF(B251&lt;=10,"Backup candidate - viable with monitoring","Reserve - evaluate only if primary sites unavailable"))</f>
        <v>Backup candidate - viable with monitoring</v>
      </c>
    </row>
    <row r="252">
      <c r="A252" t="str">
        <v>T-013</v>
      </c>
      <c r="B252">
        <v>11</v>
      </c>
      <c r="C252" t="str">
        <v>S-0589</v>
      </c>
      <c r="D252" t="str">
        <v>Kampala Neurology Institute</v>
      </c>
      <c r="E252" t="str">
        <v>East Africa (Uganda)</v>
      </c>
      <c r="F252">
        <f>INDEX(Site_Evaluation!$K:$K,MATCH(C252,Site_Evaluation!$A:$A,0))</f>
        <v>56</v>
      </c>
      <c r="G252">
        <f>COUNTIFS(Risk_Register!B:B,C252,Risk_Register!G:G,"High")</f>
        <v>1</v>
      </c>
      <c r="H252" t="str">
        <f>IF(MAXIFS(Risk_Register!$L:$L,Risk_Register!$B:$B,C252)=3,"High",IF(MAXIFS(Risk_Register!$L:$L,Risk_Register!$B:$B,C252)=2,"Medium","Low"))</f>
        <v>High</v>
      </c>
      <c r="I252" t="str">
        <f>IF(B252&lt;=3,"Preferred site - strong composite profile",IF(B252&lt;=10,"Backup candidate - viable with monitoring","Reserve - evaluate only if primary sites unavailable"))</f>
        <v>Reserve - evaluate only if primary sites unavailable</v>
      </c>
    </row>
    <row r="253">
      <c r="A253" t="str">
        <v>T-013</v>
      </c>
      <c r="B253">
        <v>12</v>
      </c>
      <c r="C253" t="str">
        <v>S-0042</v>
      </c>
      <c r="D253" t="str">
        <v>Amritsar Neuroscience Hospital</v>
      </c>
      <c r="E253" t="str">
        <v>North India</v>
      </c>
      <c r="F253">
        <f>INDEX(Site_Evaluation!$K:$K,MATCH(C253,Site_Evaluation!$A:$A,0))</f>
        <v>55</v>
      </c>
      <c r="G253">
        <f>COUNTIFS(Risk_Register!B:B,C253,Risk_Register!G:G,"High")</f>
        <v>2</v>
      </c>
      <c r="H253" t="str">
        <f>IF(MAXIFS(Risk_Register!$L:$L,Risk_Register!$B:$B,C253)=3,"High",IF(MAXIFS(Risk_Register!$L:$L,Risk_Register!$B:$B,C253)=2,"Medium","Low"))</f>
        <v>High</v>
      </c>
      <c r="I253" t="str">
        <f>IF(B253&lt;=3,"Preferred site - strong composite profile",IF(B253&lt;=10,"Backup candidate - viable with monitoring","Reserve - evaluate only if primary sites unavailable"))</f>
        <v>Reserve - evaluate only if primary sites unavailable</v>
      </c>
    </row>
    <row r="254">
      <c r="A254" t="str">
        <v>T-013</v>
      </c>
      <c r="B254">
        <v>13</v>
      </c>
      <c r="C254" t="str">
        <v>S-0502</v>
      </c>
      <c r="D254" t="str">
        <v>Penang Neuroscience Hospital</v>
      </c>
      <c r="E254" t="str">
        <v>South-East Asia (Malaysia)</v>
      </c>
      <c r="F254">
        <f>INDEX(Site_Evaluation!$K:$K,MATCH(C254,Site_Evaluation!$A:$A,0))</f>
        <v>54</v>
      </c>
      <c r="G254">
        <f>COUNTIFS(Risk_Register!B:B,C254,Risk_Register!G:G,"High")</f>
        <v>3</v>
      </c>
      <c r="H254" t="str">
        <f>IF(MAXIFS(Risk_Register!$L:$L,Risk_Register!$B:$B,C254)=3,"High",IF(MAXIFS(Risk_Register!$L:$L,Risk_Register!$B:$B,C254)=2,"Medium","Low"))</f>
        <v>High</v>
      </c>
      <c r="I254" t="str">
        <f>IF(B254&lt;=3,"Preferred site - strong composite profile",IF(B254&lt;=10,"Backup candidate - viable with monitoring","Reserve - evaluate only if primary sites unavailable"))</f>
        <v>Reserve - evaluate only if primary sites unavailable</v>
      </c>
    </row>
    <row r="255">
      <c r="A255" t="str">
        <v>T-013</v>
      </c>
      <c r="B255">
        <v>14</v>
      </c>
      <c r="C255" t="str">
        <v>S-0513</v>
      </c>
      <c r="D255" t="str">
        <v>Arequipa Neuroscience Hospital</v>
      </c>
      <c r="E255" t="str">
        <v>Andean Region (Peru)</v>
      </c>
      <c r="F255">
        <f>INDEX(Site_Evaluation!$K:$K,MATCH(C255,Site_Evaluation!$A:$A,0))</f>
        <v>54</v>
      </c>
      <c r="G255">
        <f>COUNTIFS(Risk_Register!B:B,C255,Risk_Register!G:G,"High")</f>
        <v>2</v>
      </c>
      <c r="H255" t="str">
        <f>IF(MAXIFS(Risk_Register!$L:$L,Risk_Register!$B:$B,C255)=3,"High",IF(MAXIFS(Risk_Register!$L:$L,Risk_Register!$B:$B,C255)=2,"Medium","Low"))</f>
        <v>High</v>
      </c>
      <c r="I255" t="str">
        <f>IF(B255&lt;=3,"Preferred site - strong composite profile",IF(B255&lt;=10,"Backup candidate - viable with monitoring","Reserve - evaluate only if primary sites unavailable"))</f>
        <v>Reserve - evaluate only if primary sites unavailable</v>
      </c>
    </row>
    <row r="256">
      <c r="A256" t="str">
        <v>T-013</v>
      </c>
      <c r="B256">
        <v>15</v>
      </c>
      <c r="C256" t="str">
        <v>S-0357</v>
      </c>
      <c r="D256" t="str">
        <v>Birmingham Neurology Institute</v>
      </c>
      <c r="E256" t="str">
        <v>United Kingdom</v>
      </c>
      <c r="F256">
        <f>INDEX(Site_Evaluation!$K:$K,MATCH(C256,Site_Evaluation!$A:$A,0))</f>
        <v>53</v>
      </c>
      <c r="G256">
        <f>COUNTIFS(Risk_Register!B:B,C256,Risk_Register!G:G,"High")</f>
        <v>0</v>
      </c>
      <c r="H256" t="str">
        <f>IF(MAXIFS(Risk_Register!$L:$L,Risk_Register!$B:$B,C256)=3,"High",IF(MAXIFS(Risk_Register!$L:$L,Risk_Register!$B:$B,C256)=2,"Medium","Low"))</f>
        <v>Medium</v>
      </c>
      <c r="I256" t="str">
        <f>IF(B256&lt;=3,"Preferred site - strong composite profile",IF(B256&lt;=10,"Backup candidate - viable with monitoring","Reserve - evaluate only if primary sites unavailable"))</f>
        <v>Reserve - evaluate only if primary sites unavailable</v>
      </c>
    </row>
    <row r="257">
      <c r="A257" t="str">
        <v>T-013</v>
      </c>
      <c r="B257">
        <v>16</v>
      </c>
      <c r="C257" t="str">
        <v>S-0033</v>
      </c>
      <c r="D257" t="str">
        <v>Amritsar Memory &amp; Brain Health Center</v>
      </c>
      <c r="E257" t="str">
        <v>North India</v>
      </c>
      <c r="F257">
        <f>INDEX(Site_Evaluation!$K:$K,MATCH(C257,Site_Evaluation!$A:$A,0))</f>
        <v>52</v>
      </c>
      <c r="G257">
        <f>COUNTIFS(Risk_Register!B:B,C257,Risk_Register!G:G,"High")</f>
        <v>1</v>
      </c>
      <c r="H257" t="str">
        <f>IF(MAXIFS(Risk_Register!$L:$L,Risk_Register!$B:$B,C257)=3,"High",IF(MAXIFS(Risk_Register!$L:$L,Risk_Register!$B:$B,C257)=2,"Medium","Low"))</f>
        <v>High</v>
      </c>
      <c r="I257" t="str">
        <f>IF(B257&lt;=3,"Preferred site - strong composite profile",IF(B257&lt;=10,"Backup candidate - viable with monitoring","Reserve - evaluate only if primary sites unavailable"))</f>
        <v>Reserve - evaluate only if primary sites unavailable</v>
      </c>
    </row>
    <row r="258">
      <c r="A258" t="str">
        <v>T-013</v>
      </c>
      <c r="B258">
        <v>17</v>
      </c>
      <c r="C258" t="str">
        <v>S-0012</v>
      </c>
      <c r="D258" t="str">
        <v>Coimbatore Neurology Institute</v>
      </c>
      <c r="E258" t="str">
        <v>South India</v>
      </c>
      <c r="F258">
        <f>INDEX(Site_Evaluation!$K:$K,MATCH(C258,Site_Evaluation!$A:$A,0))</f>
        <v>51</v>
      </c>
      <c r="G258">
        <f>COUNTIFS(Risk_Register!B:B,C258,Risk_Register!G:G,"High")</f>
        <v>0</v>
      </c>
      <c r="H258" t="str">
        <f>IF(MAXIFS(Risk_Register!$L:$L,Risk_Register!$B:$B,C258)=3,"High",IF(MAXIFS(Risk_Register!$L:$L,Risk_Register!$B:$B,C258)=2,"Medium","Low"))</f>
        <v>Medium</v>
      </c>
      <c r="I258" t="str">
        <f>IF(B258&lt;=3,"Preferred site - strong composite profile",IF(B258&lt;=10,"Backup candidate - viable with monitoring","Reserve - evaluate only if primary sites unavailable"))</f>
        <v>Reserve - evaluate only if primary sites unavailable</v>
      </c>
    </row>
    <row r="259">
      <c r="A259" t="str">
        <v>T-013</v>
      </c>
      <c r="B259">
        <v>18</v>
      </c>
      <c r="C259" t="str">
        <v>S-0310</v>
      </c>
      <c r="D259" t="str">
        <v>Busan Neurology Institute</v>
      </c>
      <c r="E259" t="str">
        <v>East Asia (South Korea)</v>
      </c>
      <c r="F259">
        <f>INDEX(Site_Evaluation!$K:$K,MATCH(C259,Site_Evaluation!$A:$A,0))</f>
        <v>51</v>
      </c>
      <c r="G259">
        <f>COUNTIFS(Risk_Register!B:B,C259,Risk_Register!G:G,"High")</f>
        <v>3</v>
      </c>
      <c r="H259" t="str">
        <f>IF(MAXIFS(Risk_Register!$L:$L,Risk_Register!$B:$B,C259)=3,"High",IF(MAXIFS(Risk_Register!$L:$L,Risk_Register!$B:$B,C259)=2,"Medium","Low"))</f>
        <v>High</v>
      </c>
      <c r="I259" t="str">
        <f>IF(B259&lt;=3,"Preferred site - strong composite profile",IF(B259&lt;=10,"Backup candidate - viable with monitoring","Reserve - evaluate only if primary sites unavailable"))</f>
        <v>Reserve - evaluate only if primary sites unavailable</v>
      </c>
    </row>
    <row r="260">
      <c r="A260" t="str">
        <v>T-013</v>
      </c>
      <c r="B260">
        <v>19</v>
      </c>
      <c r="C260" t="str">
        <v>S-0396</v>
      </c>
      <c r="D260" t="str">
        <v>Utrecht Memory &amp; Brain Health Center</v>
      </c>
      <c r="E260" t="str">
        <v>Western Europe (Netherlands)</v>
      </c>
      <c r="F260">
        <f>INDEX(Site_Evaluation!$K:$K,MATCH(C260,Site_Evaluation!$A:$A,0))</f>
        <v>51</v>
      </c>
      <c r="G260">
        <f>COUNTIFS(Risk_Register!B:B,C260,Risk_Register!G:G,"High")</f>
        <v>1</v>
      </c>
      <c r="H260" t="str">
        <f>IF(MAXIFS(Risk_Register!$L:$L,Risk_Register!$B:$B,C260)=3,"High",IF(MAXIFS(Risk_Register!$L:$L,Risk_Register!$B:$B,C260)=2,"Medium","Low"))</f>
        <v>High</v>
      </c>
      <c r="I260" t="str">
        <f>IF(B260&lt;=3,"Preferred site - strong composite profile",IF(B260&lt;=10,"Backup candidate - viable with monitoring","Reserve - evaluate only if primary sites unavailable"))</f>
        <v>Reserve - evaluate only if primary sites unavailable</v>
      </c>
    </row>
    <row r="261">
      <c r="A261" t="str">
        <v>T-013</v>
      </c>
      <c r="B261">
        <v>20</v>
      </c>
      <c r="C261" t="str">
        <v>S-0089</v>
      </c>
      <c r="D261" t="str">
        <v>Atlanta Neuroscience Hospital</v>
      </c>
      <c r="E261" t="str">
        <v>North America</v>
      </c>
      <c r="F261">
        <f>INDEX(Site_Evaluation!$K:$K,MATCH(C261,Site_Evaluation!$A:$A,0))</f>
        <v>50</v>
      </c>
      <c r="G261">
        <f>COUNTIFS(Risk_Register!B:B,C261,Risk_Register!G:G,"High")</f>
        <v>1</v>
      </c>
      <c r="H261" t="str">
        <f>IF(MAXIFS(Risk_Register!$L:$L,Risk_Register!$B:$B,C261)=3,"High",IF(MAXIFS(Risk_Register!$L:$L,Risk_Register!$B:$B,C261)=2,"Medium","Low"))</f>
        <v>High</v>
      </c>
      <c r="I261" t="str">
        <f>IF(B261&lt;=3,"Preferred site - strong composite profile",IF(B261&lt;=10,"Backup candidate - viable with monitoring","Reserve - evaluate only if primary sites unavailable"))</f>
        <v>Reserve - evaluate only if primary sites unavailable</v>
      </c>
    </row>
    <row r="262">
      <c r="A262" t="str">
        <v>T-014</v>
      </c>
      <c r="B262">
        <v>1</v>
      </c>
      <c r="C262" t="str">
        <v>S-0128</v>
      </c>
      <c r="D262" t="str">
        <v>Rio de Janeiro Infectious Disease Clinic</v>
      </c>
      <c r="E262" t="str">
        <v>Latin America</v>
      </c>
      <c r="F262">
        <f>INDEX(Site_Evaluation!$K:$K,MATCH(C262,Site_Evaluation!$A:$A,0))</f>
        <v>79</v>
      </c>
      <c r="G262">
        <f>COUNTIFS(Risk_Register!B:B,C262,Risk_Register!G:G,"High")</f>
        <v>0</v>
      </c>
      <c r="H262" t="str">
        <f>IF(MAXIFS(Risk_Register!$L:$L,Risk_Register!$B:$B,C262)=3,"High",IF(MAXIFS(Risk_Register!$L:$L,Risk_Register!$B:$B,C262)=2,"Medium","Low"))</f>
        <v>Medium</v>
      </c>
      <c r="I262" t="str">
        <f>IF(B262&lt;=3,"Preferred site - strong composite profile",IF(B262&lt;=10,"Backup candidate - viable with monitoring","Reserve - evaluate only if primary sites unavailable"))</f>
        <v>Preferred site - strong composite profile</v>
      </c>
    </row>
    <row r="263">
      <c r="A263" t="str">
        <v>T-014</v>
      </c>
      <c r="B263">
        <v>2</v>
      </c>
      <c r="C263" t="str">
        <v>S-0541</v>
      </c>
      <c r="D263" t="str">
        <v>Bangkok Global Health Institute</v>
      </c>
      <c r="E263" t="str">
        <v>South-East Asia (Thailand)</v>
      </c>
      <c r="F263">
        <f>INDEX(Site_Evaluation!$K:$K,MATCH(C263,Site_Evaluation!$A:$A,0))</f>
        <v>76</v>
      </c>
      <c r="G263">
        <f>COUNTIFS(Risk_Register!B:B,C263,Risk_Register!G:G,"High")</f>
        <v>0</v>
      </c>
      <c r="H263" t="str">
        <f>IF(MAXIFS(Risk_Register!$L:$L,Risk_Register!$B:$B,C263)=3,"High",IF(MAXIFS(Risk_Register!$L:$L,Risk_Register!$B:$B,C263)=2,"Medium","Low"))</f>
        <v>Medium</v>
      </c>
      <c r="I263" t="str">
        <f>IF(B263&lt;=3,"Preferred site - strong composite profile",IF(B263&lt;=10,"Backup candidate - viable with monitoring","Reserve - evaluate only if primary sites unavailable"))</f>
        <v>Preferred site - strong composite profile</v>
      </c>
    </row>
    <row r="264">
      <c r="A264" t="str">
        <v>T-014</v>
      </c>
      <c r="B264">
        <v>3</v>
      </c>
      <c r="C264" t="str">
        <v>S-0092</v>
      </c>
      <c r="D264" t="str">
        <v>Chicago Infectious Disease Clinic</v>
      </c>
      <c r="E264" t="str">
        <v>North America</v>
      </c>
      <c r="F264">
        <f>INDEX(Site_Evaluation!$K:$K,MATCH(C264,Site_Evaluation!$A:$A,0))</f>
        <v>65</v>
      </c>
      <c r="G264">
        <f>COUNTIFS(Risk_Register!B:B,C264,Risk_Register!G:G,"High")</f>
        <v>1</v>
      </c>
      <c r="H264" t="str">
        <f>IF(MAXIFS(Risk_Register!$L:$L,Risk_Register!$B:$B,C264)=3,"High",IF(MAXIFS(Risk_Register!$L:$L,Risk_Register!$B:$B,C264)=2,"Medium","Low"))</f>
        <v>High</v>
      </c>
      <c r="I264" t="str">
        <f>IF(B264&lt;=3,"Preferred site - strong composite profile",IF(B264&lt;=10,"Backup candidate - viable with monitoring","Reserve - evaluate only if primary sites unavailable"))</f>
        <v>Preferred site - strong composite profile</v>
      </c>
    </row>
    <row r="265">
      <c r="A265" t="str">
        <v>T-014</v>
      </c>
      <c r="B265">
        <v>4</v>
      </c>
      <c r="C265" t="str">
        <v>S-0179</v>
      </c>
      <c r="D265" t="str">
        <v>Cali Immunology &amp; ID Center</v>
      </c>
      <c r="E265" t="str">
        <v>Andean Region</v>
      </c>
      <c r="F265">
        <f>INDEX(Site_Evaluation!$K:$K,MATCH(C265,Site_Evaluation!$A:$A,0))</f>
        <v>64</v>
      </c>
      <c r="G265">
        <f>COUNTIFS(Risk_Register!B:B,C265,Risk_Register!G:G,"High")</f>
        <v>1</v>
      </c>
      <c r="H265" t="str">
        <f>IF(MAXIFS(Risk_Register!$L:$L,Risk_Register!$B:$B,C265)=3,"High",IF(MAXIFS(Risk_Register!$L:$L,Risk_Register!$B:$B,C265)=2,"Medium","Low"))</f>
        <v>High</v>
      </c>
      <c r="I265" t="str">
        <f>IF(B265&lt;=3,"Preferred site - strong composite profile",IF(B265&lt;=10,"Backup candidate - viable with monitoring","Reserve - evaluate only if primary sites unavailable"))</f>
        <v>Backup candidate - viable with monitoring</v>
      </c>
    </row>
    <row r="266">
      <c r="A266" t="str">
        <v>T-014</v>
      </c>
      <c r="B266">
        <v>5</v>
      </c>
      <c r="C266" t="str">
        <v>S-0584</v>
      </c>
      <c r="D266" t="str">
        <v>Gulu Immunology &amp; ID Center</v>
      </c>
      <c r="E266" t="str">
        <v>East Africa (Uganda)</v>
      </c>
      <c r="F266">
        <f>INDEX(Site_Evaluation!$K:$K,MATCH(C266,Site_Evaluation!$A:$A,0))</f>
        <v>64</v>
      </c>
      <c r="G266">
        <f>COUNTIFS(Risk_Register!B:B,C266,Risk_Register!G:G,"High")</f>
        <v>1</v>
      </c>
      <c r="H266" t="str">
        <f>IF(MAXIFS(Risk_Register!$L:$L,Risk_Register!$B:$B,C266)=3,"High",IF(MAXIFS(Risk_Register!$L:$L,Risk_Register!$B:$B,C266)=2,"Medium","Low"))</f>
        <v>High</v>
      </c>
      <c r="I266" t="str">
        <f>IF(B266&lt;=3,"Preferred site - strong composite profile",IF(B266&lt;=10,"Backup candidate - viable with monitoring","Reserve - evaluate only if primary sites unavailable"))</f>
        <v>Backup candidate - viable with monitoring</v>
      </c>
    </row>
    <row r="267">
      <c r="A267" t="str">
        <v>T-014</v>
      </c>
      <c r="B267">
        <v>6</v>
      </c>
      <c r="C267" t="str">
        <v>S-0080</v>
      </c>
      <c r="D267" t="str">
        <v>Hamburg Global Health Institute</v>
      </c>
      <c r="E267" t="str">
        <v>Western Europe</v>
      </c>
      <c r="F267">
        <f>INDEX(Site_Evaluation!$K:$K,MATCH(C267,Site_Evaluation!$A:$A,0))</f>
        <v>63</v>
      </c>
      <c r="G267">
        <f>COUNTIFS(Risk_Register!B:B,C267,Risk_Register!G:G,"High")</f>
        <v>1</v>
      </c>
      <c r="H267" t="str">
        <f>IF(MAXIFS(Risk_Register!$L:$L,Risk_Register!$B:$B,C267)=3,"High",IF(MAXIFS(Risk_Register!$L:$L,Risk_Register!$B:$B,C267)=2,"Medium","Low"))</f>
        <v>High</v>
      </c>
      <c r="I267" t="str">
        <f>IF(B267&lt;=3,"Preferred site - strong composite profile",IF(B267&lt;=10,"Backup candidate - viable with monitoring","Reserve - evaluate only if primary sites unavailable"))</f>
        <v>Backup candidate - viable with monitoring</v>
      </c>
    </row>
    <row r="268">
      <c r="A268" t="str">
        <v>T-014</v>
      </c>
      <c r="B268">
        <v>7</v>
      </c>
      <c r="C268" t="str">
        <v>S-0103</v>
      </c>
      <c r="D268" t="str">
        <v>Seattle Infectious Disease Clinic</v>
      </c>
      <c r="E268" t="str">
        <v>North America</v>
      </c>
      <c r="F268">
        <f>INDEX(Site_Evaluation!$K:$K,MATCH(C268,Site_Evaluation!$A:$A,0))</f>
        <v>63</v>
      </c>
      <c r="G268">
        <f>COUNTIFS(Risk_Register!B:B,C268,Risk_Register!G:G,"High")</f>
        <v>0</v>
      </c>
      <c r="H268" t="str">
        <f>IF(MAXIFS(Risk_Register!$L:$L,Risk_Register!$B:$B,C268)=3,"High",IF(MAXIFS(Risk_Register!$L:$L,Risk_Register!$B:$B,C268)=2,"Medium","Low"))</f>
        <v>Low</v>
      </c>
      <c r="I268" t="str">
        <f>IF(B268&lt;=3,"Preferred site - strong composite profile",IF(B268&lt;=10,"Backup candidate - viable with monitoring","Reserve - evaluate only if primary sites unavailable"))</f>
        <v>Backup candidate - viable with monitoring</v>
      </c>
    </row>
    <row r="269">
      <c r="A269" t="str">
        <v>T-014</v>
      </c>
      <c r="B269">
        <v>8</v>
      </c>
      <c r="C269" t="str">
        <v>S-0441</v>
      </c>
      <c r="D269" t="str">
        <v>St. Petersburg Global Health Institute</v>
      </c>
      <c r="E269" t="str">
        <v>Eastern Europe (Russia)</v>
      </c>
      <c r="F269">
        <f>INDEX(Site_Evaluation!$K:$K,MATCH(C269,Site_Evaluation!$A:$A,0))</f>
        <v>63</v>
      </c>
      <c r="G269">
        <f>COUNTIFS(Risk_Register!B:B,C269,Risk_Register!G:G,"High")</f>
        <v>0</v>
      </c>
      <c r="H269" t="str">
        <f>IF(MAXIFS(Risk_Register!$L:$L,Risk_Register!$B:$B,C269)=3,"High",IF(MAXIFS(Risk_Register!$L:$L,Risk_Register!$B:$B,C269)=2,"Medium","Low"))</f>
        <v>Medium</v>
      </c>
      <c r="I269" t="str">
        <f>IF(B269&lt;=3,"Preferred site - strong composite profile",IF(B269&lt;=10,"Backup candidate - viable with monitoring","Reserve - evaluate only if primary sites unavailable"))</f>
        <v>Backup candidate - viable with monitoring</v>
      </c>
    </row>
    <row r="270">
      <c r="A270" t="str">
        <v>T-014</v>
      </c>
      <c r="B270">
        <v>9</v>
      </c>
      <c r="C270" t="str">
        <v>S-0455</v>
      </c>
      <c r="D270" t="str">
        <v>St. Petersburg Immunology &amp; ID Center</v>
      </c>
      <c r="E270" t="str">
        <v>Eastern Europe (Russia)</v>
      </c>
      <c r="F270">
        <f>INDEX(Site_Evaluation!$K:$K,MATCH(C270,Site_Evaluation!$A:$A,0))</f>
        <v>61</v>
      </c>
      <c r="G270">
        <f>COUNTIFS(Risk_Register!B:B,C270,Risk_Register!G:G,"High")</f>
        <v>2</v>
      </c>
      <c r="H270" t="str">
        <f>IF(MAXIFS(Risk_Register!$L:$L,Risk_Register!$B:$B,C270)=3,"High",IF(MAXIFS(Risk_Register!$L:$L,Risk_Register!$B:$B,C270)=2,"Medium","Low"))</f>
        <v>High</v>
      </c>
      <c r="I270" t="str">
        <f>IF(B270&lt;=3,"Preferred site - strong composite profile",IF(B270&lt;=10,"Backup candidate - viable with monitoring","Reserve - evaluate only if primary sites unavailable"))</f>
        <v>Backup candidate - viable with monitoring</v>
      </c>
    </row>
    <row r="271">
      <c r="A271" t="str">
        <v>T-014</v>
      </c>
      <c r="B271">
        <v>10</v>
      </c>
      <c r="C271" t="str">
        <v>S-0155</v>
      </c>
      <c r="D271" t="str">
        <v>Mexico City Global Health Institute</v>
      </c>
      <c r="E271" t="str">
        <v>Central Mexico</v>
      </c>
      <c r="F271">
        <f>INDEX(Site_Evaluation!$K:$K,MATCH(C271,Site_Evaluation!$A:$A,0))</f>
        <v>60</v>
      </c>
      <c r="G271">
        <f>COUNTIFS(Risk_Register!B:B,C271,Risk_Register!G:G,"High")</f>
        <v>1</v>
      </c>
      <c r="H271" t="str">
        <f>IF(MAXIFS(Risk_Register!$L:$L,Risk_Register!$B:$B,C271)=3,"High",IF(MAXIFS(Risk_Register!$L:$L,Risk_Register!$B:$B,C271)=2,"Medium","Low"))</f>
        <v>High</v>
      </c>
      <c r="I271" t="str">
        <f>IF(B271&lt;=3,"Preferred site - strong composite profile",IF(B271&lt;=10,"Backup candidate - viable with monitoring","Reserve - evaluate only if primary sites unavailable"))</f>
        <v>Backup candidate - viable with monitoring</v>
      </c>
    </row>
    <row r="272">
      <c r="A272" t="str">
        <v>T-014</v>
      </c>
      <c r="B272">
        <v>11</v>
      </c>
      <c r="C272" t="str">
        <v>S-0323</v>
      </c>
      <c r="D272" t="str">
        <v>Hanoi Infectious Disease Clinic</v>
      </c>
      <c r="E272" t="str">
        <v>South-East Asia (Vietnam)</v>
      </c>
      <c r="F272">
        <f>INDEX(Site_Evaluation!$K:$K,MATCH(C272,Site_Evaluation!$A:$A,0))</f>
        <v>60</v>
      </c>
      <c r="G272">
        <f>COUNTIFS(Risk_Register!B:B,C272,Risk_Register!G:G,"High")</f>
        <v>2</v>
      </c>
      <c r="H272" t="str">
        <f>IF(MAXIFS(Risk_Register!$L:$L,Risk_Register!$B:$B,C272)=3,"High",IF(MAXIFS(Risk_Register!$L:$L,Risk_Register!$B:$B,C272)=2,"Medium","Low"))</f>
        <v>High</v>
      </c>
      <c r="I272" t="str">
        <f>IF(B272&lt;=3,"Preferred site - strong composite profile",IF(B272&lt;=10,"Backup candidate - viable with monitoring","Reserve - evaluate only if primary sites unavailable"))</f>
        <v>Reserve - evaluate only if primary sites unavailable</v>
      </c>
    </row>
    <row r="273">
      <c r="A273" t="str">
        <v>T-014</v>
      </c>
      <c r="B273">
        <v>12</v>
      </c>
      <c r="C273" t="str">
        <v>S-0457</v>
      </c>
      <c r="D273" t="str">
        <v>St. Petersburg Infectious Disease Clinic</v>
      </c>
      <c r="E273" t="str">
        <v>Eastern Europe (Russia)</v>
      </c>
      <c r="F273">
        <f>INDEX(Site_Evaluation!$K:$K,MATCH(C273,Site_Evaluation!$A:$A,0))</f>
        <v>60</v>
      </c>
      <c r="G273">
        <f>COUNTIFS(Risk_Register!B:B,C273,Risk_Register!G:G,"High")</f>
        <v>0</v>
      </c>
      <c r="H273" t="str">
        <f>IF(MAXIFS(Risk_Register!$L:$L,Risk_Register!$B:$B,C273)=3,"High",IF(MAXIFS(Risk_Register!$L:$L,Risk_Register!$B:$B,C273)=2,"Medium","Low"))</f>
        <v>Medium</v>
      </c>
      <c r="I273" t="str">
        <f>IF(B273&lt;=3,"Preferred site - strong composite profile",IF(B273&lt;=10,"Backup candidate - viable with monitoring","Reserve - evaluate only if primary sites unavailable"))</f>
        <v>Reserve - evaluate only if primary sites unavailable</v>
      </c>
    </row>
    <row r="274">
      <c r="A274" t="str">
        <v>T-014</v>
      </c>
      <c r="B274">
        <v>13</v>
      </c>
      <c r="C274" t="str">
        <v>S-0557</v>
      </c>
      <c r="D274" t="str">
        <v>Accra Global Health Institute</v>
      </c>
      <c r="E274" t="str">
        <v>West Africa (Ghana)</v>
      </c>
      <c r="F274">
        <f>INDEX(Site_Evaluation!$K:$K,MATCH(C274,Site_Evaluation!$A:$A,0))</f>
        <v>59</v>
      </c>
      <c r="G274">
        <f>COUNTIFS(Risk_Register!B:B,C274,Risk_Register!G:G,"High")</f>
        <v>0</v>
      </c>
      <c r="H274" t="str">
        <f>IF(MAXIFS(Risk_Register!$L:$L,Risk_Register!$B:$B,C274)=3,"High",IF(MAXIFS(Risk_Register!$L:$L,Risk_Register!$B:$B,C274)=2,"Medium","Low"))</f>
        <v>Medium</v>
      </c>
      <c r="I274" t="str">
        <f>IF(B274&lt;=3,"Preferred site - strong composite profile",IF(B274&lt;=10,"Backup candidate - viable with monitoring","Reserve - evaluate only if primary sites unavailable"))</f>
        <v>Reserve - evaluate only if primary sites unavailable</v>
      </c>
    </row>
    <row r="275">
      <c r="A275" t="str">
        <v>T-014</v>
      </c>
      <c r="B275">
        <v>14</v>
      </c>
      <c r="C275" t="str">
        <v>S-0020</v>
      </c>
      <c r="D275" t="str">
        <v>Hyderabad Global Health Institute</v>
      </c>
      <c r="E275" t="str">
        <v>South India</v>
      </c>
      <c r="F275">
        <f>INDEX(Site_Evaluation!$K:$K,MATCH(C275,Site_Evaluation!$A:$A,0))</f>
        <v>58</v>
      </c>
      <c r="G275">
        <f>COUNTIFS(Risk_Register!B:B,C275,Risk_Register!G:G,"High")</f>
        <v>0</v>
      </c>
      <c r="H275" t="str">
        <f>IF(MAXIFS(Risk_Register!$L:$L,Risk_Register!$B:$B,C275)=3,"High",IF(MAXIFS(Risk_Register!$L:$L,Risk_Register!$B:$B,C275)=2,"Medium","Low"))</f>
        <v>Medium</v>
      </c>
      <c r="I275" t="str">
        <f>IF(B275&lt;=3,"Preferred site - strong composite profile",IF(B275&lt;=10,"Backup candidate - viable with monitoring","Reserve - evaluate only if primary sites unavailable"))</f>
        <v>Reserve - evaluate only if primary sites unavailable</v>
      </c>
    </row>
    <row r="276">
      <c r="A276" t="str">
        <v>T-014</v>
      </c>
      <c r="B276">
        <v>15</v>
      </c>
      <c r="C276" t="str">
        <v>S-0117</v>
      </c>
      <c r="D276" t="str">
        <v>Seattle Global Health Institute</v>
      </c>
      <c r="E276" t="str">
        <v>North America</v>
      </c>
      <c r="F276">
        <f>INDEX(Site_Evaluation!$K:$K,MATCH(C276,Site_Evaluation!$A:$A,0))</f>
        <v>58</v>
      </c>
      <c r="G276">
        <f>COUNTIFS(Risk_Register!B:B,C276,Risk_Register!G:G,"High")</f>
        <v>0</v>
      </c>
      <c r="H276" t="str">
        <f>IF(MAXIFS(Risk_Register!$L:$L,Risk_Register!$B:$B,C276)=3,"High",IF(MAXIFS(Risk_Register!$L:$L,Risk_Register!$B:$B,C276)=2,"Medium","Low"))</f>
        <v>Medium</v>
      </c>
      <c r="I276" t="str">
        <f>IF(B276&lt;=3,"Preferred site - strong composite profile",IF(B276&lt;=10,"Backup candidate - viable with monitoring","Reserve - evaluate only if primary sites unavailable"))</f>
        <v>Reserve - evaluate only if primary sites unavailable</v>
      </c>
    </row>
    <row r="277">
      <c r="A277" t="str">
        <v>T-014</v>
      </c>
      <c r="B277">
        <v>16</v>
      </c>
      <c r="C277" t="str">
        <v>S-0255</v>
      </c>
      <c r="D277" t="str">
        <v>Karachi Infectious Disease Clinic</v>
      </c>
      <c r="E277" t="str">
        <v>South Asia (Pakistan)</v>
      </c>
      <c r="F277">
        <f>INDEX(Site_Evaluation!$K:$K,MATCH(C277,Site_Evaluation!$A:$A,0))</f>
        <v>58</v>
      </c>
      <c r="G277">
        <f>COUNTIFS(Risk_Register!B:B,C277,Risk_Register!G:G,"High")</f>
        <v>1</v>
      </c>
      <c r="H277" t="str">
        <f>IF(MAXIFS(Risk_Register!$L:$L,Risk_Register!$B:$B,C277)=3,"High",IF(MAXIFS(Risk_Register!$L:$L,Risk_Register!$B:$B,C277)=2,"Medium","Low"))</f>
        <v>High</v>
      </c>
      <c r="I277" t="str">
        <f>IF(B277&lt;=3,"Preferred site - strong composite profile",IF(B277&lt;=10,"Backup candidate - viable with monitoring","Reserve - evaluate only if primary sites unavailable"))</f>
        <v>Reserve - evaluate only if primary sites unavailable</v>
      </c>
    </row>
    <row r="278">
      <c r="A278" t="str">
        <v>T-014</v>
      </c>
      <c r="B278">
        <v>17</v>
      </c>
      <c r="C278" t="str">
        <v>S-0312</v>
      </c>
      <c r="D278" t="str">
        <v>Ho Chi Minh City Global Health Institute</v>
      </c>
      <c r="E278" t="str">
        <v>South-East Asia (Vietnam)</v>
      </c>
      <c r="F278">
        <f>INDEX(Site_Evaluation!$K:$K,MATCH(C278,Site_Evaluation!$A:$A,0))</f>
        <v>58</v>
      </c>
      <c r="G278">
        <f>COUNTIFS(Risk_Register!B:B,C278,Risk_Register!G:G,"High")</f>
        <v>1</v>
      </c>
      <c r="H278" t="str">
        <f>IF(MAXIFS(Risk_Register!$L:$L,Risk_Register!$B:$B,C278)=3,"High",IF(MAXIFS(Risk_Register!$L:$L,Risk_Register!$B:$B,C278)=2,"Medium","Low"))</f>
        <v>High</v>
      </c>
      <c r="I278" t="str">
        <f>IF(B278&lt;=3,"Preferred site - strong composite profile",IF(B278&lt;=10,"Backup candidate - viable with monitoring","Reserve - evaluate only if primary sites unavailable"))</f>
        <v>Reserve - evaluate only if primary sites unavailable</v>
      </c>
    </row>
    <row r="279">
      <c r="A279" t="str">
        <v>T-014</v>
      </c>
      <c r="B279">
        <v>18</v>
      </c>
      <c r="C279" t="str">
        <v>S-0579</v>
      </c>
      <c r="D279" t="str">
        <v>Dodoma Infectious Disease Clinic</v>
      </c>
      <c r="E279" t="str">
        <v>East Africa (Tanzania)</v>
      </c>
      <c r="F279">
        <f>INDEX(Site_Evaluation!$K:$K,MATCH(C279,Site_Evaluation!$A:$A,0))</f>
        <v>58</v>
      </c>
      <c r="G279">
        <f>COUNTIFS(Risk_Register!B:B,C279,Risk_Register!G:G,"High")</f>
        <v>1</v>
      </c>
      <c r="H279" t="str">
        <f>IF(MAXIFS(Risk_Register!$L:$L,Risk_Register!$B:$B,C279)=3,"High",IF(MAXIFS(Risk_Register!$L:$L,Risk_Register!$B:$B,C279)=2,"Medium","Low"))</f>
        <v>High</v>
      </c>
      <c r="I279" t="str">
        <f>IF(B279&lt;=3,"Preferred site - strong composite profile",IF(B279&lt;=10,"Backup candidate - viable with monitoring","Reserve - evaluate only if primary sites unavailable"))</f>
        <v>Reserve - evaluate only if primary sites unavailable</v>
      </c>
    </row>
    <row r="280">
      <c r="A280" t="str">
        <v>T-014</v>
      </c>
      <c r="B280">
        <v>19</v>
      </c>
      <c r="C280" t="str">
        <v>S-0586</v>
      </c>
      <c r="D280" t="str">
        <v>Kampala Global Health Institute</v>
      </c>
      <c r="E280" t="str">
        <v>East Africa (Uganda)</v>
      </c>
      <c r="F280">
        <f>INDEX(Site_Evaluation!$K:$K,MATCH(C280,Site_Evaluation!$A:$A,0))</f>
        <v>58</v>
      </c>
      <c r="G280">
        <f>COUNTIFS(Risk_Register!B:B,C280,Risk_Register!G:G,"High")</f>
        <v>3</v>
      </c>
      <c r="H280" t="str">
        <f>IF(MAXIFS(Risk_Register!$L:$L,Risk_Register!$B:$B,C280)=3,"High",IF(MAXIFS(Risk_Register!$L:$L,Risk_Register!$B:$B,C280)=2,"Medium","Low"))</f>
        <v>High</v>
      </c>
      <c r="I280" t="str">
        <f>IF(B280&lt;=3,"Preferred site - strong composite profile",IF(B280&lt;=10,"Backup candidate - viable with monitoring","Reserve - evaluate only if primary sites unavailable"))</f>
        <v>Reserve - evaluate only if primary sites unavailable</v>
      </c>
    </row>
    <row r="281">
      <c r="A281" t="str">
        <v>T-014</v>
      </c>
      <c r="B281">
        <v>20</v>
      </c>
      <c r="C281" t="str">
        <v>S-0003</v>
      </c>
      <c r="D281" t="str">
        <v>Hyderabad Infectious Disease Clinic</v>
      </c>
      <c r="E281" t="str">
        <v>South India</v>
      </c>
      <c r="F281">
        <f>INDEX(Site_Evaluation!$K:$K,MATCH(C281,Site_Evaluation!$A:$A,0))</f>
        <v>56</v>
      </c>
      <c r="G281">
        <f>COUNTIFS(Risk_Register!B:B,C281,Risk_Register!G:G,"High")</f>
        <v>2</v>
      </c>
      <c r="H281" t="str">
        <f>IF(MAXIFS(Risk_Register!$L:$L,Risk_Register!$B:$B,C281)=3,"High",IF(MAXIFS(Risk_Register!$L:$L,Risk_Register!$B:$B,C281)=2,"Medium","Low"))</f>
        <v>High</v>
      </c>
      <c r="I281" t="str">
        <f>IF(B281&lt;=3,"Preferred site - strong composite profile",IF(B281&lt;=10,"Backup candidate - viable with monitoring","Reserve - evaluate only if primary sites unavailable"))</f>
        <v>Reserve - evaluate only if primary sites unavailable</v>
      </c>
    </row>
    <row r="282">
      <c r="A282" t="str">
        <v>T-015</v>
      </c>
      <c r="B282">
        <v>1</v>
      </c>
      <c r="C282" t="str">
        <v>S-0128</v>
      </c>
      <c r="D282" t="str">
        <v>Rio de Janeiro Infectious Disease Clinic</v>
      </c>
      <c r="E282" t="str">
        <v>Latin America</v>
      </c>
      <c r="F282">
        <f>INDEX(Site_Evaluation!$K:$K,MATCH(C282,Site_Evaluation!$A:$A,0))</f>
        <v>79</v>
      </c>
      <c r="G282">
        <f>COUNTIFS(Risk_Register!B:B,C282,Risk_Register!G:G,"High")</f>
        <v>0</v>
      </c>
      <c r="H282" t="str">
        <f>IF(MAXIFS(Risk_Register!$L:$L,Risk_Register!$B:$B,C282)=3,"High",IF(MAXIFS(Risk_Register!$L:$L,Risk_Register!$B:$B,C282)=2,"Medium","Low"))</f>
        <v>Medium</v>
      </c>
      <c r="I282" t="str">
        <f>IF(B282&lt;=3,"Preferred site - strong composite profile",IF(B282&lt;=10,"Backup candidate - viable with monitoring","Reserve - evaluate only if primary sites unavailable"))</f>
        <v>Preferred site - strong composite profile</v>
      </c>
    </row>
    <row r="283">
      <c r="A283" t="str">
        <v>T-015</v>
      </c>
      <c r="B283">
        <v>2</v>
      </c>
      <c r="C283" t="str">
        <v>S-0541</v>
      </c>
      <c r="D283" t="str">
        <v>Bangkok Global Health Institute</v>
      </c>
      <c r="E283" t="str">
        <v>South-East Asia (Thailand)</v>
      </c>
      <c r="F283">
        <f>INDEX(Site_Evaluation!$K:$K,MATCH(C283,Site_Evaluation!$A:$A,0))</f>
        <v>76</v>
      </c>
      <c r="G283">
        <f>COUNTIFS(Risk_Register!B:B,C283,Risk_Register!G:G,"High")</f>
        <v>0</v>
      </c>
      <c r="H283" t="str">
        <f>IF(MAXIFS(Risk_Register!$L:$L,Risk_Register!$B:$B,C283)=3,"High",IF(MAXIFS(Risk_Register!$L:$L,Risk_Register!$B:$B,C283)=2,"Medium","Low"))</f>
        <v>Medium</v>
      </c>
      <c r="I283" t="str">
        <f>IF(B283&lt;=3,"Preferred site - strong composite profile",IF(B283&lt;=10,"Backup candidate - viable with monitoring","Reserve - evaluate only if primary sites unavailable"))</f>
        <v>Preferred site - strong composite profile</v>
      </c>
    </row>
    <row r="284">
      <c r="A284" t="str">
        <v>T-015</v>
      </c>
      <c r="B284">
        <v>3</v>
      </c>
      <c r="C284" t="str">
        <v>S-0092</v>
      </c>
      <c r="D284" t="str">
        <v>Chicago Infectious Disease Clinic</v>
      </c>
      <c r="E284" t="str">
        <v>North America</v>
      </c>
      <c r="F284">
        <f>INDEX(Site_Evaluation!$K:$K,MATCH(C284,Site_Evaluation!$A:$A,0))</f>
        <v>65</v>
      </c>
      <c r="G284">
        <f>COUNTIFS(Risk_Register!B:B,C284,Risk_Register!G:G,"High")</f>
        <v>1</v>
      </c>
      <c r="H284" t="str">
        <f>IF(MAXIFS(Risk_Register!$L:$L,Risk_Register!$B:$B,C284)=3,"High",IF(MAXIFS(Risk_Register!$L:$L,Risk_Register!$B:$B,C284)=2,"Medium","Low"))</f>
        <v>High</v>
      </c>
      <c r="I284" t="str">
        <f>IF(B284&lt;=3,"Preferred site - strong composite profile",IF(B284&lt;=10,"Backup candidate - viable with monitoring","Reserve - evaluate only if primary sites unavailable"))</f>
        <v>Preferred site - strong composite profile</v>
      </c>
    </row>
    <row r="285">
      <c r="A285" t="str">
        <v>T-015</v>
      </c>
      <c r="B285">
        <v>4</v>
      </c>
      <c r="C285" t="str">
        <v>S-0179</v>
      </c>
      <c r="D285" t="str">
        <v>Cali Immunology &amp; ID Center</v>
      </c>
      <c r="E285" t="str">
        <v>Andean Region</v>
      </c>
      <c r="F285">
        <f>INDEX(Site_Evaluation!$K:$K,MATCH(C285,Site_Evaluation!$A:$A,0))</f>
        <v>64</v>
      </c>
      <c r="G285">
        <f>COUNTIFS(Risk_Register!B:B,C285,Risk_Register!G:G,"High")</f>
        <v>1</v>
      </c>
      <c r="H285" t="str">
        <f>IF(MAXIFS(Risk_Register!$L:$L,Risk_Register!$B:$B,C285)=3,"High",IF(MAXIFS(Risk_Register!$L:$L,Risk_Register!$B:$B,C285)=2,"Medium","Low"))</f>
        <v>High</v>
      </c>
      <c r="I285" t="str">
        <f>IF(B285&lt;=3,"Preferred site - strong composite profile",IF(B285&lt;=10,"Backup candidate - viable with monitoring","Reserve - evaluate only if primary sites unavailable"))</f>
        <v>Backup candidate - viable with monitoring</v>
      </c>
    </row>
    <row r="286">
      <c r="A286" t="str">
        <v>T-015</v>
      </c>
      <c r="B286">
        <v>5</v>
      </c>
      <c r="C286" t="str">
        <v>S-0584</v>
      </c>
      <c r="D286" t="str">
        <v>Gulu Immunology &amp; ID Center</v>
      </c>
      <c r="E286" t="str">
        <v>East Africa (Uganda)</v>
      </c>
      <c r="F286">
        <f>INDEX(Site_Evaluation!$K:$K,MATCH(C286,Site_Evaluation!$A:$A,0))</f>
        <v>64</v>
      </c>
      <c r="G286">
        <f>COUNTIFS(Risk_Register!B:B,C286,Risk_Register!G:G,"High")</f>
        <v>1</v>
      </c>
      <c r="H286" t="str">
        <f>IF(MAXIFS(Risk_Register!$L:$L,Risk_Register!$B:$B,C286)=3,"High",IF(MAXIFS(Risk_Register!$L:$L,Risk_Register!$B:$B,C286)=2,"Medium","Low"))</f>
        <v>High</v>
      </c>
      <c r="I286" t="str">
        <f>IF(B286&lt;=3,"Preferred site - strong composite profile",IF(B286&lt;=10,"Backup candidate - viable with monitoring","Reserve - evaluate only if primary sites unavailable"))</f>
        <v>Backup candidate - viable with monitoring</v>
      </c>
    </row>
    <row r="287">
      <c r="A287" t="str">
        <v>T-015</v>
      </c>
      <c r="B287">
        <v>6</v>
      </c>
      <c r="C287" t="str">
        <v>S-0080</v>
      </c>
      <c r="D287" t="str">
        <v>Hamburg Global Health Institute</v>
      </c>
      <c r="E287" t="str">
        <v>Western Europe</v>
      </c>
      <c r="F287">
        <f>INDEX(Site_Evaluation!$K:$K,MATCH(C287,Site_Evaluation!$A:$A,0))</f>
        <v>63</v>
      </c>
      <c r="G287">
        <f>COUNTIFS(Risk_Register!B:B,C287,Risk_Register!G:G,"High")</f>
        <v>1</v>
      </c>
      <c r="H287" t="str">
        <f>IF(MAXIFS(Risk_Register!$L:$L,Risk_Register!$B:$B,C287)=3,"High",IF(MAXIFS(Risk_Register!$L:$L,Risk_Register!$B:$B,C287)=2,"Medium","Low"))</f>
        <v>High</v>
      </c>
      <c r="I287" t="str">
        <f>IF(B287&lt;=3,"Preferred site - strong composite profile",IF(B287&lt;=10,"Backup candidate - viable with monitoring","Reserve - evaluate only if primary sites unavailable"))</f>
        <v>Backup candidate - viable with monitoring</v>
      </c>
    </row>
    <row r="288">
      <c r="A288" t="str">
        <v>T-015</v>
      </c>
      <c r="B288">
        <v>7</v>
      </c>
      <c r="C288" t="str">
        <v>S-0103</v>
      </c>
      <c r="D288" t="str">
        <v>Seattle Infectious Disease Clinic</v>
      </c>
      <c r="E288" t="str">
        <v>North America</v>
      </c>
      <c r="F288">
        <f>INDEX(Site_Evaluation!$K:$K,MATCH(C288,Site_Evaluation!$A:$A,0))</f>
        <v>63</v>
      </c>
      <c r="G288">
        <f>COUNTIFS(Risk_Register!B:B,C288,Risk_Register!G:G,"High")</f>
        <v>0</v>
      </c>
      <c r="H288" t="str">
        <f>IF(MAXIFS(Risk_Register!$L:$L,Risk_Register!$B:$B,C288)=3,"High",IF(MAXIFS(Risk_Register!$L:$L,Risk_Register!$B:$B,C288)=2,"Medium","Low"))</f>
        <v>Low</v>
      </c>
      <c r="I288" t="str">
        <f>IF(B288&lt;=3,"Preferred site - strong composite profile",IF(B288&lt;=10,"Backup candidate - viable with monitoring","Reserve - evaluate only if primary sites unavailable"))</f>
        <v>Backup candidate - viable with monitoring</v>
      </c>
    </row>
    <row r="289">
      <c r="A289" t="str">
        <v>T-015</v>
      </c>
      <c r="B289">
        <v>8</v>
      </c>
      <c r="C289" t="str">
        <v>S-0441</v>
      </c>
      <c r="D289" t="str">
        <v>St. Petersburg Global Health Institute</v>
      </c>
      <c r="E289" t="str">
        <v>Eastern Europe (Russia)</v>
      </c>
      <c r="F289">
        <f>INDEX(Site_Evaluation!$K:$K,MATCH(C289,Site_Evaluation!$A:$A,0))</f>
        <v>63</v>
      </c>
      <c r="G289">
        <f>COUNTIFS(Risk_Register!B:B,C289,Risk_Register!G:G,"High")</f>
        <v>0</v>
      </c>
      <c r="H289" t="str">
        <f>IF(MAXIFS(Risk_Register!$L:$L,Risk_Register!$B:$B,C289)=3,"High",IF(MAXIFS(Risk_Register!$L:$L,Risk_Register!$B:$B,C289)=2,"Medium","Low"))</f>
        <v>Medium</v>
      </c>
      <c r="I289" t="str">
        <f>IF(B289&lt;=3,"Preferred site - strong composite profile",IF(B289&lt;=10,"Backup candidate - viable with monitoring","Reserve - evaluate only if primary sites unavailable"))</f>
        <v>Backup candidate - viable with monitoring</v>
      </c>
    </row>
    <row r="290">
      <c r="A290" t="str">
        <v>T-015</v>
      </c>
      <c r="B290">
        <v>9</v>
      </c>
      <c r="C290" t="str">
        <v>S-0455</v>
      </c>
      <c r="D290" t="str">
        <v>St. Petersburg Immunology &amp; ID Center</v>
      </c>
      <c r="E290" t="str">
        <v>Eastern Europe (Russia)</v>
      </c>
      <c r="F290">
        <f>INDEX(Site_Evaluation!$K:$K,MATCH(C290,Site_Evaluation!$A:$A,0))</f>
        <v>61</v>
      </c>
      <c r="G290">
        <f>COUNTIFS(Risk_Register!B:B,C290,Risk_Register!G:G,"High")</f>
        <v>2</v>
      </c>
      <c r="H290" t="str">
        <f>IF(MAXIFS(Risk_Register!$L:$L,Risk_Register!$B:$B,C290)=3,"High",IF(MAXIFS(Risk_Register!$L:$L,Risk_Register!$B:$B,C290)=2,"Medium","Low"))</f>
        <v>High</v>
      </c>
      <c r="I290" t="str">
        <f>IF(B290&lt;=3,"Preferred site - strong composite profile",IF(B290&lt;=10,"Backup candidate - viable with monitoring","Reserve - evaluate only if primary sites unavailable"))</f>
        <v>Backup candidate - viable with monitoring</v>
      </c>
    </row>
    <row r="291">
      <c r="A291" t="str">
        <v>T-015</v>
      </c>
      <c r="B291">
        <v>10</v>
      </c>
      <c r="C291" t="str">
        <v>S-0155</v>
      </c>
      <c r="D291" t="str">
        <v>Mexico City Global Health Institute</v>
      </c>
      <c r="E291" t="str">
        <v>Central Mexico</v>
      </c>
      <c r="F291">
        <f>INDEX(Site_Evaluation!$K:$K,MATCH(C291,Site_Evaluation!$A:$A,0))</f>
        <v>60</v>
      </c>
      <c r="G291">
        <f>COUNTIFS(Risk_Register!B:B,C291,Risk_Register!G:G,"High")</f>
        <v>1</v>
      </c>
      <c r="H291" t="str">
        <f>IF(MAXIFS(Risk_Register!$L:$L,Risk_Register!$B:$B,C291)=3,"High",IF(MAXIFS(Risk_Register!$L:$L,Risk_Register!$B:$B,C291)=2,"Medium","Low"))</f>
        <v>High</v>
      </c>
      <c r="I291" t="str">
        <f>IF(B291&lt;=3,"Preferred site - strong composite profile",IF(B291&lt;=10,"Backup candidate - viable with monitoring","Reserve - evaluate only if primary sites unavailable"))</f>
        <v>Backup candidate - viable with monitoring</v>
      </c>
    </row>
    <row r="292">
      <c r="A292" t="str">
        <v>T-015</v>
      </c>
      <c r="B292">
        <v>11</v>
      </c>
      <c r="C292" t="str">
        <v>S-0323</v>
      </c>
      <c r="D292" t="str">
        <v>Hanoi Infectious Disease Clinic</v>
      </c>
      <c r="E292" t="str">
        <v>South-East Asia (Vietnam)</v>
      </c>
      <c r="F292">
        <f>INDEX(Site_Evaluation!$K:$K,MATCH(C292,Site_Evaluation!$A:$A,0))</f>
        <v>60</v>
      </c>
      <c r="G292">
        <f>COUNTIFS(Risk_Register!B:B,C292,Risk_Register!G:G,"High")</f>
        <v>2</v>
      </c>
      <c r="H292" t="str">
        <f>IF(MAXIFS(Risk_Register!$L:$L,Risk_Register!$B:$B,C292)=3,"High",IF(MAXIFS(Risk_Register!$L:$L,Risk_Register!$B:$B,C292)=2,"Medium","Low"))</f>
        <v>High</v>
      </c>
      <c r="I292" t="str">
        <f>IF(B292&lt;=3,"Preferred site - strong composite profile",IF(B292&lt;=10,"Backup candidate - viable with monitoring","Reserve - evaluate only if primary sites unavailable"))</f>
        <v>Reserve - evaluate only if primary sites unavailable</v>
      </c>
    </row>
    <row r="293">
      <c r="A293" t="str">
        <v>T-015</v>
      </c>
      <c r="B293">
        <v>12</v>
      </c>
      <c r="C293" t="str">
        <v>S-0457</v>
      </c>
      <c r="D293" t="str">
        <v>St. Petersburg Infectious Disease Clinic</v>
      </c>
      <c r="E293" t="str">
        <v>Eastern Europe (Russia)</v>
      </c>
      <c r="F293">
        <f>INDEX(Site_Evaluation!$K:$K,MATCH(C293,Site_Evaluation!$A:$A,0))</f>
        <v>60</v>
      </c>
      <c r="G293">
        <f>COUNTIFS(Risk_Register!B:B,C293,Risk_Register!G:G,"High")</f>
        <v>0</v>
      </c>
      <c r="H293" t="str">
        <f>IF(MAXIFS(Risk_Register!$L:$L,Risk_Register!$B:$B,C293)=3,"High",IF(MAXIFS(Risk_Register!$L:$L,Risk_Register!$B:$B,C293)=2,"Medium","Low"))</f>
        <v>Medium</v>
      </c>
      <c r="I293" t="str">
        <f>IF(B293&lt;=3,"Preferred site - strong composite profile",IF(B293&lt;=10,"Backup candidate - viable with monitoring","Reserve - evaluate only if primary sites unavailable"))</f>
        <v>Reserve - evaluate only if primary sites unavailable</v>
      </c>
    </row>
    <row r="294">
      <c r="A294" t="str">
        <v>T-015</v>
      </c>
      <c r="B294">
        <v>13</v>
      </c>
      <c r="C294" t="str">
        <v>S-0557</v>
      </c>
      <c r="D294" t="str">
        <v>Accra Global Health Institute</v>
      </c>
      <c r="E294" t="str">
        <v>West Africa (Ghana)</v>
      </c>
      <c r="F294">
        <f>INDEX(Site_Evaluation!$K:$K,MATCH(C294,Site_Evaluation!$A:$A,0))</f>
        <v>59</v>
      </c>
      <c r="G294">
        <f>COUNTIFS(Risk_Register!B:B,C294,Risk_Register!G:G,"High")</f>
        <v>0</v>
      </c>
      <c r="H294" t="str">
        <f>IF(MAXIFS(Risk_Register!$L:$L,Risk_Register!$B:$B,C294)=3,"High",IF(MAXIFS(Risk_Register!$L:$L,Risk_Register!$B:$B,C294)=2,"Medium","Low"))</f>
        <v>Medium</v>
      </c>
      <c r="I294" t="str">
        <f>IF(B294&lt;=3,"Preferred site - strong composite profile",IF(B294&lt;=10,"Backup candidate - viable with monitoring","Reserve - evaluate only if primary sites unavailable"))</f>
        <v>Reserve - evaluate only if primary sites unavailable</v>
      </c>
    </row>
    <row r="295">
      <c r="A295" t="str">
        <v>T-015</v>
      </c>
      <c r="B295">
        <v>14</v>
      </c>
      <c r="C295" t="str">
        <v>S-0020</v>
      </c>
      <c r="D295" t="str">
        <v>Hyderabad Global Health Institute</v>
      </c>
      <c r="E295" t="str">
        <v>South India</v>
      </c>
      <c r="F295">
        <f>INDEX(Site_Evaluation!$K:$K,MATCH(C295,Site_Evaluation!$A:$A,0))</f>
        <v>58</v>
      </c>
      <c r="G295">
        <f>COUNTIFS(Risk_Register!B:B,C295,Risk_Register!G:G,"High")</f>
        <v>0</v>
      </c>
      <c r="H295" t="str">
        <f>IF(MAXIFS(Risk_Register!$L:$L,Risk_Register!$B:$B,C295)=3,"High",IF(MAXIFS(Risk_Register!$L:$L,Risk_Register!$B:$B,C295)=2,"Medium","Low"))</f>
        <v>Medium</v>
      </c>
      <c r="I295" t="str">
        <f>IF(B295&lt;=3,"Preferred site - strong composite profile",IF(B295&lt;=10,"Backup candidate - viable with monitoring","Reserve - evaluate only if primary sites unavailable"))</f>
        <v>Reserve - evaluate only if primary sites unavailable</v>
      </c>
    </row>
    <row r="296">
      <c r="A296" t="str">
        <v>T-015</v>
      </c>
      <c r="B296">
        <v>15</v>
      </c>
      <c r="C296" t="str">
        <v>S-0117</v>
      </c>
      <c r="D296" t="str">
        <v>Seattle Global Health Institute</v>
      </c>
      <c r="E296" t="str">
        <v>North America</v>
      </c>
      <c r="F296">
        <f>INDEX(Site_Evaluation!$K:$K,MATCH(C296,Site_Evaluation!$A:$A,0))</f>
        <v>58</v>
      </c>
      <c r="G296">
        <f>COUNTIFS(Risk_Register!B:B,C296,Risk_Register!G:G,"High")</f>
        <v>0</v>
      </c>
      <c r="H296" t="str">
        <f>IF(MAXIFS(Risk_Register!$L:$L,Risk_Register!$B:$B,C296)=3,"High",IF(MAXIFS(Risk_Register!$L:$L,Risk_Register!$B:$B,C296)=2,"Medium","Low"))</f>
        <v>Medium</v>
      </c>
      <c r="I296" t="str">
        <f>IF(B296&lt;=3,"Preferred site - strong composite profile",IF(B296&lt;=10,"Backup candidate - viable with monitoring","Reserve - evaluate only if primary sites unavailable"))</f>
        <v>Reserve - evaluate only if primary sites unavailable</v>
      </c>
    </row>
    <row r="297">
      <c r="A297" t="str">
        <v>T-015</v>
      </c>
      <c r="B297">
        <v>16</v>
      </c>
      <c r="C297" t="str">
        <v>S-0255</v>
      </c>
      <c r="D297" t="str">
        <v>Karachi Infectious Disease Clinic</v>
      </c>
      <c r="E297" t="str">
        <v>South Asia (Pakistan)</v>
      </c>
      <c r="F297">
        <f>INDEX(Site_Evaluation!$K:$K,MATCH(C297,Site_Evaluation!$A:$A,0))</f>
        <v>58</v>
      </c>
      <c r="G297">
        <f>COUNTIFS(Risk_Register!B:B,C297,Risk_Register!G:G,"High")</f>
        <v>1</v>
      </c>
      <c r="H297" t="str">
        <f>IF(MAXIFS(Risk_Register!$L:$L,Risk_Register!$B:$B,C297)=3,"High",IF(MAXIFS(Risk_Register!$L:$L,Risk_Register!$B:$B,C297)=2,"Medium","Low"))</f>
        <v>High</v>
      </c>
      <c r="I297" t="str">
        <f>IF(B297&lt;=3,"Preferred site - strong composite profile",IF(B297&lt;=10,"Backup candidate - viable with monitoring","Reserve - evaluate only if primary sites unavailable"))</f>
        <v>Reserve - evaluate only if primary sites unavailable</v>
      </c>
    </row>
    <row r="298">
      <c r="A298" t="str">
        <v>T-015</v>
      </c>
      <c r="B298">
        <v>17</v>
      </c>
      <c r="C298" t="str">
        <v>S-0312</v>
      </c>
      <c r="D298" t="str">
        <v>Ho Chi Minh City Global Health Institute</v>
      </c>
      <c r="E298" t="str">
        <v>South-East Asia (Vietnam)</v>
      </c>
      <c r="F298">
        <f>INDEX(Site_Evaluation!$K:$K,MATCH(C298,Site_Evaluation!$A:$A,0))</f>
        <v>58</v>
      </c>
      <c r="G298">
        <f>COUNTIFS(Risk_Register!B:B,C298,Risk_Register!G:G,"High")</f>
        <v>1</v>
      </c>
      <c r="H298" t="str">
        <f>IF(MAXIFS(Risk_Register!$L:$L,Risk_Register!$B:$B,C298)=3,"High",IF(MAXIFS(Risk_Register!$L:$L,Risk_Register!$B:$B,C298)=2,"Medium","Low"))</f>
        <v>High</v>
      </c>
      <c r="I298" t="str">
        <f>IF(B298&lt;=3,"Preferred site - strong composite profile",IF(B298&lt;=10,"Backup candidate - viable with monitoring","Reserve - evaluate only if primary sites unavailable"))</f>
        <v>Reserve - evaluate only if primary sites unavailable</v>
      </c>
    </row>
    <row r="299">
      <c r="A299" t="str">
        <v>T-015</v>
      </c>
      <c r="B299">
        <v>18</v>
      </c>
      <c r="C299" t="str">
        <v>S-0579</v>
      </c>
      <c r="D299" t="str">
        <v>Dodoma Infectious Disease Clinic</v>
      </c>
      <c r="E299" t="str">
        <v>East Africa (Tanzania)</v>
      </c>
      <c r="F299">
        <f>INDEX(Site_Evaluation!$K:$K,MATCH(C299,Site_Evaluation!$A:$A,0))</f>
        <v>58</v>
      </c>
      <c r="G299">
        <f>COUNTIFS(Risk_Register!B:B,C299,Risk_Register!G:G,"High")</f>
        <v>1</v>
      </c>
      <c r="H299" t="str">
        <f>IF(MAXIFS(Risk_Register!$L:$L,Risk_Register!$B:$B,C299)=3,"High",IF(MAXIFS(Risk_Register!$L:$L,Risk_Register!$B:$B,C299)=2,"Medium","Low"))</f>
        <v>High</v>
      </c>
      <c r="I299" t="str">
        <f>IF(B299&lt;=3,"Preferred site - strong composite profile",IF(B299&lt;=10,"Backup candidate - viable with monitoring","Reserve - evaluate only if primary sites unavailable"))</f>
        <v>Reserve - evaluate only if primary sites unavailable</v>
      </c>
    </row>
    <row r="300">
      <c r="A300" t="str">
        <v>T-015</v>
      </c>
      <c r="B300">
        <v>19</v>
      </c>
      <c r="C300" t="str">
        <v>S-0586</v>
      </c>
      <c r="D300" t="str">
        <v>Kampala Global Health Institute</v>
      </c>
      <c r="E300" t="str">
        <v>East Africa (Uganda)</v>
      </c>
      <c r="F300">
        <f>INDEX(Site_Evaluation!$K:$K,MATCH(C300,Site_Evaluation!$A:$A,0))</f>
        <v>58</v>
      </c>
      <c r="G300">
        <f>COUNTIFS(Risk_Register!B:B,C300,Risk_Register!G:G,"High")</f>
        <v>3</v>
      </c>
      <c r="H300" t="str">
        <f>IF(MAXIFS(Risk_Register!$L:$L,Risk_Register!$B:$B,C300)=3,"High",IF(MAXIFS(Risk_Register!$L:$L,Risk_Register!$B:$B,C300)=2,"Medium","Low"))</f>
        <v>High</v>
      </c>
      <c r="I300" t="str">
        <f>IF(B300&lt;=3,"Preferred site - strong composite profile",IF(B300&lt;=10,"Backup candidate - viable with monitoring","Reserve - evaluate only if primary sites unavailable"))</f>
        <v>Reserve - evaluate only if primary sites unavailable</v>
      </c>
    </row>
    <row r="301">
      <c r="A301" t="str">
        <v>T-015</v>
      </c>
      <c r="B301">
        <v>20</v>
      </c>
      <c r="C301" t="str">
        <v>S-0003</v>
      </c>
      <c r="D301" t="str">
        <v>Hyderabad Infectious Disease Clinic</v>
      </c>
      <c r="E301" t="str">
        <v>South India</v>
      </c>
      <c r="F301">
        <f>INDEX(Site_Evaluation!$K:$K,MATCH(C301,Site_Evaluation!$A:$A,0))</f>
        <v>56</v>
      </c>
      <c r="G301">
        <f>COUNTIFS(Risk_Register!B:B,C301,Risk_Register!G:G,"High")</f>
        <v>2</v>
      </c>
      <c r="H301" t="str">
        <f>IF(MAXIFS(Risk_Register!$L:$L,Risk_Register!$B:$B,C301)=3,"High",IF(MAXIFS(Risk_Register!$L:$L,Risk_Register!$B:$B,C301)=2,"Medium","Low"))</f>
        <v>High</v>
      </c>
      <c r="I301" t="str">
        <f>IF(B301&lt;=3,"Preferred site - strong composite profile",IF(B301&lt;=10,"Backup candidate - viable with monitoring","Reserve - evaluate only if primary sites unavailable"))</f>
        <v>Reserve - evaluate only if primary sites unavailable</v>
      </c>
    </row>
    <row r="302">
      <c r="A302" t="str">
        <v>T-016</v>
      </c>
      <c r="B302">
        <v>1</v>
      </c>
      <c r="C302" t="str">
        <v>S-0128</v>
      </c>
      <c r="D302" t="str">
        <v>Rio de Janeiro Infectious Disease Clinic</v>
      </c>
      <c r="E302" t="str">
        <v>Latin America</v>
      </c>
      <c r="F302">
        <f>INDEX(Site_Evaluation!$K:$K,MATCH(C302,Site_Evaluation!$A:$A,0))</f>
        <v>79</v>
      </c>
      <c r="G302">
        <f>COUNTIFS(Risk_Register!B:B,C302,Risk_Register!G:G,"High")</f>
        <v>0</v>
      </c>
      <c r="H302" t="str">
        <f>IF(MAXIFS(Risk_Register!$L:$L,Risk_Register!$B:$B,C302)=3,"High",IF(MAXIFS(Risk_Register!$L:$L,Risk_Register!$B:$B,C302)=2,"Medium","Low"))</f>
        <v>Medium</v>
      </c>
      <c r="I302" t="str">
        <f>IF(B302&lt;=3,"Preferred site - strong composite profile",IF(B302&lt;=10,"Backup candidate - viable with monitoring","Reserve - evaluate only if primary sites unavailable"))</f>
        <v>Preferred site - strong composite profile</v>
      </c>
    </row>
    <row r="303">
      <c r="A303" t="str">
        <v>T-016</v>
      </c>
      <c r="B303">
        <v>2</v>
      </c>
      <c r="C303" t="str">
        <v>S-0541</v>
      </c>
      <c r="D303" t="str">
        <v>Bangkok Global Health Institute</v>
      </c>
      <c r="E303" t="str">
        <v>South-East Asia (Thailand)</v>
      </c>
      <c r="F303">
        <f>INDEX(Site_Evaluation!$K:$K,MATCH(C303,Site_Evaluation!$A:$A,0))</f>
        <v>76</v>
      </c>
      <c r="G303">
        <f>COUNTIFS(Risk_Register!B:B,C303,Risk_Register!G:G,"High")</f>
        <v>0</v>
      </c>
      <c r="H303" t="str">
        <f>IF(MAXIFS(Risk_Register!$L:$L,Risk_Register!$B:$B,C303)=3,"High",IF(MAXIFS(Risk_Register!$L:$L,Risk_Register!$B:$B,C303)=2,"Medium","Low"))</f>
        <v>Medium</v>
      </c>
      <c r="I303" t="str">
        <f>IF(B303&lt;=3,"Preferred site - strong composite profile",IF(B303&lt;=10,"Backup candidate - viable with monitoring","Reserve - evaluate only if primary sites unavailable"))</f>
        <v>Preferred site - strong composite profile</v>
      </c>
    </row>
    <row r="304">
      <c r="A304" t="str">
        <v>T-016</v>
      </c>
      <c r="B304">
        <v>3</v>
      </c>
      <c r="C304" t="str">
        <v>S-0092</v>
      </c>
      <c r="D304" t="str">
        <v>Chicago Infectious Disease Clinic</v>
      </c>
      <c r="E304" t="str">
        <v>North America</v>
      </c>
      <c r="F304">
        <f>INDEX(Site_Evaluation!$K:$K,MATCH(C304,Site_Evaluation!$A:$A,0))</f>
        <v>65</v>
      </c>
      <c r="G304">
        <f>COUNTIFS(Risk_Register!B:B,C304,Risk_Register!G:G,"High")</f>
        <v>1</v>
      </c>
      <c r="H304" t="str">
        <f>IF(MAXIFS(Risk_Register!$L:$L,Risk_Register!$B:$B,C304)=3,"High",IF(MAXIFS(Risk_Register!$L:$L,Risk_Register!$B:$B,C304)=2,"Medium","Low"))</f>
        <v>High</v>
      </c>
      <c r="I304" t="str">
        <f>IF(B304&lt;=3,"Preferred site - strong composite profile",IF(B304&lt;=10,"Backup candidate - viable with monitoring","Reserve - evaluate only if primary sites unavailable"))</f>
        <v>Preferred site - strong composite profile</v>
      </c>
    </row>
    <row r="305">
      <c r="A305" t="str">
        <v>T-016</v>
      </c>
      <c r="B305">
        <v>4</v>
      </c>
      <c r="C305" t="str">
        <v>S-0179</v>
      </c>
      <c r="D305" t="str">
        <v>Cali Immunology &amp; ID Center</v>
      </c>
      <c r="E305" t="str">
        <v>Andean Region</v>
      </c>
      <c r="F305">
        <f>INDEX(Site_Evaluation!$K:$K,MATCH(C305,Site_Evaluation!$A:$A,0))</f>
        <v>64</v>
      </c>
      <c r="G305">
        <f>COUNTIFS(Risk_Register!B:B,C305,Risk_Register!G:G,"High")</f>
        <v>1</v>
      </c>
      <c r="H305" t="str">
        <f>IF(MAXIFS(Risk_Register!$L:$L,Risk_Register!$B:$B,C305)=3,"High",IF(MAXIFS(Risk_Register!$L:$L,Risk_Register!$B:$B,C305)=2,"Medium","Low"))</f>
        <v>High</v>
      </c>
      <c r="I305" t="str">
        <f>IF(B305&lt;=3,"Preferred site - strong composite profile",IF(B305&lt;=10,"Backup candidate - viable with monitoring","Reserve - evaluate only if primary sites unavailable"))</f>
        <v>Backup candidate - viable with monitoring</v>
      </c>
    </row>
    <row r="306">
      <c r="A306" t="str">
        <v>T-016</v>
      </c>
      <c r="B306">
        <v>5</v>
      </c>
      <c r="C306" t="str">
        <v>S-0584</v>
      </c>
      <c r="D306" t="str">
        <v>Gulu Immunology &amp; ID Center</v>
      </c>
      <c r="E306" t="str">
        <v>East Africa (Uganda)</v>
      </c>
      <c r="F306">
        <f>INDEX(Site_Evaluation!$K:$K,MATCH(C306,Site_Evaluation!$A:$A,0))</f>
        <v>64</v>
      </c>
      <c r="G306">
        <f>COUNTIFS(Risk_Register!B:B,C306,Risk_Register!G:G,"High")</f>
        <v>1</v>
      </c>
      <c r="H306" t="str">
        <f>IF(MAXIFS(Risk_Register!$L:$L,Risk_Register!$B:$B,C306)=3,"High",IF(MAXIFS(Risk_Register!$L:$L,Risk_Register!$B:$B,C306)=2,"Medium","Low"))</f>
        <v>High</v>
      </c>
      <c r="I306" t="str">
        <f>IF(B306&lt;=3,"Preferred site - strong composite profile",IF(B306&lt;=10,"Backup candidate - viable with monitoring","Reserve - evaluate only if primary sites unavailable"))</f>
        <v>Backup candidate - viable with monitoring</v>
      </c>
    </row>
    <row r="307">
      <c r="A307" t="str">
        <v>T-016</v>
      </c>
      <c r="B307">
        <v>6</v>
      </c>
      <c r="C307" t="str">
        <v>S-0080</v>
      </c>
      <c r="D307" t="str">
        <v>Hamburg Global Health Institute</v>
      </c>
      <c r="E307" t="str">
        <v>Western Europe</v>
      </c>
      <c r="F307">
        <f>INDEX(Site_Evaluation!$K:$K,MATCH(C307,Site_Evaluation!$A:$A,0))</f>
        <v>63</v>
      </c>
      <c r="G307">
        <f>COUNTIFS(Risk_Register!B:B,C307,Risk_Register!G:G,"High")</f>
        <v>1</v>
      </c>
      <c r="H307" t="str">
        <f>IF(MAXIFS(Risk_Register!$L:$L,Risk_Register!$B:$B,C307)=3,"High",IF(MAXIFS(Risk_Register!$L:$L,Risk_Register!$B:$B,C307)=2,"Medium","Low"))</f>
        <v>High</v>
      </c>
      <c r="I307" t="str">
        <f>IF(B307&lt;=3,"Preferred site - strong composite profile",IF(B307&lt;=10,"Backup candidate - viable with monitoring","Reserve - evaluate only if primary sites unavailable"))</f>
        <v>Backup candidate - viable with monitoring</v>
      </c>
    </row>
    <row r="308">
      <c r="A308" t="str">
        <v>T-016</v>
      </c>
      <c r="B308">
        <v>7</v>
      </c>
      <c r="C308" t="str">
        <v>S-0103</v>
      </c>
      <c r="D308" t="str">
        <v>Seattle Infectious Disease Clinic</v>
      </c>
      <c r="E308" t="str">
        <v>North America</v>
      </c>
      <c r="F308">
        <f>INDEX(Site_Evaluation!$K:$K,MATCH(C308,Site_Evaluation!$A:$A,0))</f>
        <v>63</v>
      </c>
      <c r="G308">
        <f>COUNTIFS(Risk_Register!B:B,C308,Risk_Register!G:G,"High")</f>
        <v>0</v>
      </c>
      <c r="H308" t="str">
        <f>IF(MAXIFS(Risk_Register!$L:$L,Risk_Register!$B:$B,C308)=3,"High",IF(MAXIFS(Risk_Register!$L:$L,Risk_Register!$B:$B,C308)=2,"Medium","Low"))</f>
        <v>Low</v>
      </c>
      <c r="I308" t="str">
        <f>IF(B308&lt;=3,"Preferred site - strong composite profile",IF(B308&lt;=10,"Backup candidate - viable with monitoring","Reserve - evaluate only if primary sites unavailable"))</f>
        <v>Backup candidate - viable with monitoring</v>
      </c>
    </row>
    <row r="309">
      <c r="A309" t="str">
        <v>T-016</v>
      </c>
      <c r="B309">
        <v>8</v>
      </c>
      <c r="C309" t="str">
        <v>S-0441</v>
      </c>
      <c r="D309" t="str">
        <v>St. Petersburg Global Health Institute</v>
      </c>
      <c r="E309" t="str">
        <v>Eastern Europe (Russia)</v>
      </c>
      <c r="F309">
        <f>INDEX(Site_Evaluation!$K:$K,MATCH(C309,Site_Evaluation!$A:$A,0))</f>
        <v>63</v>
      </c>
      <c r="G309">
        <f>COUNTIFS(Risk_Register!B:B,C309,Risk_Register!G:G,"High")</f>
        <v>0</v>
      </c>
      <c r="H309" t="str">
        <f>IF(MAXIFS(Risk_Register!$L:$L,Risk_Register!$B:$B,C309)=3,"High",IF(MAXIFS(Risk_Register!$L:$L,Risk_Register!$B:$B,C309)=2,"Medium","Low"))</f>
        <v>Medium</v>
      </c>
      <c r="I309" t="str">
        <f>IF(B309&lt;=3,"Preferred site - strong composite profile",IF(B309&lt;=10,"Backup candidate - viable with monitoring","Reserve - evaluate only if primary sites unavailable"))</f>
        <v>Backup candidate - viable with monitoring</v>
      </c>
    </row>
    <row r="310">
      <c r="A310" t="str">
        <v>T-016</v>
      </c>
      <c r="B310">
        <v>9</v>
      </c>
      <c r="C310" t="str">
        <v>S-0455</v>
      </c>
      <c r="D310" t="str">
        <v>St. Petersburg Immunology &amp; ID Center</v>
      </c>
      <c r="E310" t="str">
        <v>Eastern Europe (Russia)</v>
      </c>
      <c r="F310">
        <f>INDEX(Site_Evaluation!$K:$K,MATCH(C310,Site_Evaluation!$A:$A,0))</f>
        <v>61</v>
      </c>
      <c r="G310">
        <f>COUNTIFS(Risk_Register!B:B,C310,Risk_Register!G:G,"High")</f>
        <v>2</v>
      </c>
      <c r="H310" t="str">
        <f>IF(MAXIFS(Risk_Register!$L:$L,Risk_Register!$B:$B,C310)=3,"High",IF(MAXIFS(Risk_Register!$L:$L,Risk_Register!$B:$B,C310)=2,"Medium","Low"))</f>
        <v>High</v>
      </c>
      <c r="I310" t="str">
        <f>IF(B310&lt;=3,"Preferred site - strong composite profile",IF(B310&lt;=10,"Backup candidate - viable with monitoring","Reserve - evaluate only if primary sites unavailable"))</f>
        <v>Backup candidate - viable with monitoring</v>
      </c>
    </row>
    <row r="311">
      <c r="A311" t="str">
        <v>T-016</v>
      </c>
      <c r="B311">
        <v>10</v>
      </c>
      <c r="C311" t="str">
        <v>S-0155</v>
      </c>
      <c r="D311" t="str">
        <v>Mexico City Global Health Institute</v>
      </c>
      <c r="E311" t="str">
        <v>Central Mexico</v>
      </c>
      <c r="F311">
        <f>INDEX(Site_Evaluation!$K:$K,MATCH(C311,Site_Evaluation!$A:$A,0))</f>
        <v>60</v>
      </c>
      <c r="G311">
        <f>COUNTIFS(Risk_Register!B:B,C311,Risk_Register!G:G,"High")</f>
        <v>1</v>
      </c>
      <c r="H311" t="str">
        <f>IF(MAXIFS(Risk_Register!$L:$L,Risk_Register!$B:$B,C311)=3,"High",IF(MAXIFS(Risk_Register!$L:$L,Risk_Register!$B:$B,C311)=2,"Medium","Low"))</f>
        <v>High</v>
      </c>
      <c r="I311" t="str">
        <f>IF(B311&lt;=3,"Preferred site - strong composite profile",IF(B311&lt;=10,"Backup candidate - viable with monitoring","Reserve - evaluate only if primary sites unavailable"))</f>
        <v>Backup candidate - viable with monitoring</v>
      </c>
    </row>
    <row r="312">
      <c r="A312" t="str">
        <v>T-016</v>
      </c>
      <c r="B312">
        <v>11</v>
      </c>
      <c r="C312" t="str">
        <v>S-0323</v>
      </c>
      <c r="D312" t="str">
        <v>Hanoi Infectious Disease Clinic</v>
      </c>
      <c r="E312" t="str">
        <v>South-East Asia (Vietnam)</v>
      </c>
      <c r="F312">
        <f>INDEX(Site_Evaluation!$K:$K,MATCH(C312,Site_Evaluation!$A:$A,0))</f>
        <v>60</v>
      </c>
      <c r="G312">
        <f>COUNTIFS(Risk_Register!B:B,C312,Risk_Register!G:G,"High")</f>
        <v>2</v>
      </c>
      <c r="H312" t="str">
        <f>IF(MAXIFS(Risk_Register!$L:$L,Risk_Register!$B:$B,C312)=3,"High",IF(MAXIFS(Risk_Register!$L:$L,Risk_Register!$B:$B,C312)=2,"Medium","Low"))</f>
        <v>High</v>
      </c>
      <c r="I312" t="str">
        <f>IF(B312&lt;=3,"Preferred site - strong composite profile",IF(B312&lt;=10,"Backup candidate - viable with monitoring","Reserve - evaluate only if primary sites unavailable"))</f>
        <v>Reserve - evaluate only if primary sites unavailable</v>
      </c>
    </row>
    <row r="313">
      <c r="A313" t="str">
        <v>T-016</v>
      </c>
      <c r="B313">
        <v>12</v>
      </c>
      <c r="C313" t="str">
        <v>S-0457</v>
      </c>
      <c r="D313" t="str">
        <v>St. Petersburg Infectious Disease Clinic</v>
      </c>
      <c r="E313" t="str">
        <v>Eastern Europe (Russia)</v>
      </c>
      <c r="F313">
        <f>INDEX(Site_Evaluation!$K:$K,MATCH(C313,Site_Evaluation!$A:$A,0))</f>
        <v>60</v>
      </c>
      <c r="G313">
        <f>COUNTIFS(Risk_Register!B:B,C313,Risk_Register!G:G,"High")</f>
        <v>0</v>
      </c>
      <c r="H313" t="str">
        <f>IF(MAXIFS(Risk_Register!$L:$L,Risk_Register!$B:$B,C313)=3,"High",IF(MAXIFS(Risk_Register!$L:$L,Risk_Register!$B:$B,C313)=2,"Medium","Low"))</f>
        <v>Medium</v>
      </c>
      <c r="I313" t="str">
        <f>IF(B313&lt;=3,"Preferred site - strong composite profile",IF(B313&lt;=10,"Backup candidate - viable with monitoring","Reserve - evaluate only if primary sites unavailable"))</f>
        <v>Reserve - evaluate only if primary sites unavailable</v>
      </c>
    </row>
    <row r="314">
      <c r="A314" t="str">
        <v>T-016</v>
      </c>
      <c r="B314">
        <v>13</v>
      </c>
      <c r="C314" t="str">
        <v>S-0557</v>
      </c>
      <c r="D314" t="str">
        <v>Accra Global Health Institute</v>
      </c>
      <c r="E314" t="str">
        <v>West Africa (Ghana)</v>
      </c>
      <c r="F314">
        <f>INDEX(Site_Evaluation!$K:$K,MATCH(C314,Site_Evaluation!$A:$A,0))</f>
        <v>59</v>
      </c>
      <c r="G314">
        <f>COUNTIFS(Risk_Register!B:B,C314,Risk_Register!G:G,"High")</f>
        <v>0</v>
      </c>
      <c r="H314" t="str">
        <f>IF(MAXIFS(Risk_Register!$L:$L,Risk_Register!$B:$B,C314)=3,"High",IF(MAXIFS(Risk_Register!$L:$L,Risk_Register!$B:$B,C314)=2,"Medium","Low"))</f>
        <v>Medium</v>
      </c>
      <c r="I314" t="str">
        <f>IF(B314&lt;=3,"Preferred site - strong composite profile",IF(B314&lt;=10,"Backup candidate - viable with monitoring","Reserve - evaluate only if primary sites unavailable"))</f>
        <v>Reserve - evaluate only if primary sites unavailable</v>
      </c>
    </row>
    <row r="315">
      <c r="A315" t="str">
        <v>T-016</v>
      </c>
      <c r="B315">
        <v>14</v>
      </c>
      <c r="C315" t="str">
        <v>S-0020</v>
      </c>
      <c r="D315" t="str">
        <v>Hyderabad Global Health Institute</v>
      </c>
      <c r="E315" t="str">
        <v>South India</v>
      </c>
      <c r="F315">
        <f>INDEX(Site_Evaluation!$K:$K,MATCH(C315,Site_Evaluation!$A:$A,0))</f>
        <v>58</v>
      </c>
      <c r="G315">
        <f>COUNTIFS(Risk_Register!B:B,C315,Risk_Register!G:G,"High")</f>
        <v>0</v>
      </c>
      <c r="H315" t="str">
        <f>IF(MAXIFS(Risk_Register!$L:$L,Risk_Register!$B:$B,C315)=3,"High",IF(MAXIFS(Risk_Register!$L:$L,Risk_Register!$B:$B,C315)=2,"Medium","Low"))</f>
        <v>Medium</v>
      </c>
      <c r="I315" t="str">
        <f>IF(B315&lt;=3,"Preferred site - strong composite profile",IF(B315&lt;=10,"Backup candidate - viable with monitoring","Reserve - evaluate only if primary sites unavailable"))</f>
        <v>Reserve - evaluate only if primary sites unavailable</v>
      </c>
    </row>
    <row r="316">
      <c r="A316" t="str">
        <v>T-016</v>
      </c>
      <c r="B316">
        <v>15</v>
      </c>
      <c r="C316" t="str">
        <v>S-0117</v>
      </c>
      <c r="D316" t="str">
        <v>Seattle Global Health Institute</v>
      </c>
      <c r="E316" t="str">
        <v>North America</v>
      </c>
      <c r="F316">
        <f>INDEX(Site_Evaluation!$K:$K,MATCH(C316,Site_Evaluation!$A:$A,0))</f>
        <v>58</v>
      </c>
      <c r="G316">
        <f>COUNTIFS(Risk_Register!B:B,C316,Risk_Register!G:G,"High")</f>
        <v>0</v>
      </c>
      <c r="H316" t="str">
        <f>IF(MAXIFS(Risk_Register!$L:$L,Risk_Register!$B:$B,C316)=3,"High",IF(MAXIFS(Risk_Register!$L:$L,Risk_Register!$B:$B,C316)=2,"Medium","Low"))</f>
        <v>Medium</v>
      </c>
      <c r="I316" t="str">
        <f>IF(B316&lt;=3,"Preferred site - strong composite profile",IF(B316&lt;=10,"Backup candidate - viable with monitoring","Reserve - evaluate only if primary sites unavailable"))</f>
        <v>Reserve - evaluate only if primary sites unavailable</v>
      </c>
    </row>
    <row r="317">
      <c r="A317" t="str">
        <v>T-016</v>
      </c>
      <c r="B317">
        <v>16</v>
      </c>
      <c r="C317" t="str">
        <v>S-0255</v>
      </c>
      <c r="D317" t="str">
        <v>Karachi Infectious Disease Clinic</v>
      </c>
      <c r="E317" t="str">
        <v>South Asia (Pakistan)</v>
      </c>
      <c r="F317">
        <f>INDEX(Site_Evaluation!$K:$K,MATCH(C317,Site_Evaluation!$A:$A,0))</f>
        <v>58</v>
      </c>
      <c r="G317">
        <f>COUNTIFS(Risk_Register!B:B,C317,Risk_Register!G:G,"High")</f>
        <v>1</v>
      </c>
      <c r="H317" t="str">
        <f>IF(MAXIFS(Risk_Register!$L:$L,Risk_Register!$B:$B,C317)=3,"High",IF(MAXIFS(Risk_Register!$L:$L,Risk_Register!$B:$B,C317)=2,"Medium","Low"))</f>
        <v>High</v>
      </c>
      <c r="I317" t="str">
        <f>IF(B317&lt;=3,"Preferred site - strong composite profile",IF(B317&lt;=10,"Backup candidate - viable with monitoring","Reserve - evaluate only if primary sites unavailable"))</f>
        <v>Reserve - evaluate only if primary sites unavailable</v>
      </c>
    </row>
    <row r="318">
      <c r="A318" t="str">
        <v>T-016</v>
      </c>
      <c r="B318">
        <v>17</v>
      </c>
      <c r="C318" t="str">
        <v>S-0312</v>
      </c>
      <c r="D318" t="str">
        <v>Ho Chi Minh City Global Health Institute</v>
      </c>
      <c r="E318" t="str">
        <v>South-East Asia (Vietnam)</v>
      </c>
      <c r="F318">
        <f>INDEX(Site_Evaluation!$K:$K,MATCH(C318,Site_Evaluation!$A:$A,0))</f>
        <v>58</v>
      </c>
      <c r="G318">
        <f>COUNTIFS(Risk_Register!B:B,C318,Risk_Register!G:G,"High")</f>
        <v>1</v>
      </c>
      <c r="H318" t="str">
        <f>IF(MAXIFS(Risk_Register!$L:$L,Risk_Register!$B:$B,C318)=3,"High",IF(MAXIFS(Risk_Register!$L:$L,Risk_Register!$B:$B,C318)=2,"Medium","Low"))</f>
        <v>High</v>
      </c>
      <c r="I318" t="str">
        <f>IF(B318&lt;=3,"Preferred site - strong composite profile",IF(B318&lt;=10,"Backup candidate - viable with monitoring","Reserve - evaluate only if primary sites unavailable"))</f>
        <v>Reserve - evaluate only if primary sites unavailable</v>
      </c>
    </row>
    <row r="319">
      <c r="A319" t="str">
        <v>T-016</v>
      </c>
      <c r="B319">
        <v>18</v>
      </c>
      <c r="C319" t="str">
        <v>S-0579</v>
      </c>
      <c r="D319" t="str">
        <v>Dodoma Infectious Disease Clinic</v>
      </c>
      <c r="E319" t="str">
        <v>East Africa (Tanzania)</v>
      </c>
      <c r="F319">
        <f>INDEX(Site_Evaluation!$K:$K,MATCH(C319,Site_Evaluation!$A:$A,0))</f>
        <v>58</v>
      </c>
      <c r="G319">
        <f>COUNTIFS(Risk_Register!B:B,C319,Risk_Register!G:G,"High")</f>
        <v>1</v>
      </c>
      <c r="H319" t="str">
        <f>IF(MAXIFS(Risk_Register!$L:$L,Risk_Register!$B:$B,C319)=3,"High",IF(MAXIFS(Risk_Register!$L:$L,Risk_Register!$B:$B,C319)=2,"Medium","Low"))</f>
        <v>High</v>
      </c>
      <c r="I319" t="str">
        <f>IF(B319&lt;=3,"Preferred site - strong composite profile",IF(B319&lt;=10,"Backup candidate - viable with monitoring","Reserve - evaluate only if primary sites unavailable"))</f>
        <v>Reserve - evaluate only if primary sites unavailable</v>
      </c>
    </row>
    <row r="320">
      <c r="A320" t="str">
        <v>T-016</v>
      </c>
      <c r="B320">
        <v>19</v>
      </c>
      <c r="C320" t="str">
        <v>S-0586</v>
      </c>
      <c r="D320" t="str">
        <v>Kampala Global Health Institute</v>
      </c>
      <c r="E320" t="str">
        <v>East Africa (Uganda)</v>
      </c>
      <c r="F320">
        <f>INDEX(Site_Evaluation!$K:$K,MATCH(C320,Site_Evaluation!$A:$A,0))</f>
        <v>58</v>
      </c>
      <c r="G320">
        <f>COUNTIFS(Risk_Register!B:B,C320,Risk_Register!G:G,"High")</f>
        <v>3</v>
      </c>
      <c r="H320" t="str">
        <f>IF(MAXIFS(Risk_Register!$L:$L,Risk_Register!$B:$B,C320)=3,"High",IF(MAXIFS(Risk_Register!$L:$L,Risk_Register!$B:$B,C320)=2,"Medium","Low"))</f>
        <v>High</v>
      </c>
      <c r="I320" t="str">
        <f>IF(B320&lt;=3,"Preferred site - strong composite profile",IF(B320&lt;=10,"Backup candidate - viable with monitoring","Reserve - evaluate only if primary sites unavailable"))</f>
        <v>Reserve - evaluate only if primary sites unavailable</v>
      </c>
    </row>
    <row r="321">
      <c r="A321" t="str">
        <v>T-016</v>
      </c>
      <c r="B321">
        <v>20</v>
      </c>
      <c r="C321" t="str">
        <v>S-0003</v>
      </c>
      <c r="D321" t="str">
        <v>Hyderabad Infectious Disease Clinic</v>
      </c>
      <c r="E321" t="str">
        <v>South India</v>
      </c>
      <c r="F321">
        <f>INDEX(Site_Evaluation!$K:$K,MATCH(C321,Site_Evaluation!$A:$A,0))</f>
        <v>56</v>
      </c>
      <c r="G321">
        <f>COUNTIFS(Risk_Register!B:B,C321,Risk_Register!G:G,"High")</f>
        <v>2</v>
      </c>
      <c r="H321" t="str">
        <f>IF(MAXIFS(Risk_Register!$L:$L,Risk_Register!$B:$B,C321)=3,"High",IF(MAXIFS(Risk_Register!$L:$L,Risk_Register!$B:$B,C321)=2,"Medium","Low"))</f>
        <v>High</v>
      </c>
      <c r="I321" t="str">
        <f>IF(B321&lt;=3,"Preferred site - strong composite profile",IF(B321&lt;=10,"Backup candidate - viable with monitoring","Reserve - evaluate only if primary sites unavailable"))</f>
        <v>Reserve - evaluate only if primary sites unavailable</v>
      </c>
    </row>
    <row r="322">
      <c r="A322" t="str">
        <v>T-017</v>
      </c>
      <c r="B322">
        <v>1</v>
      </c>
      <c r="C322" t="str">
        <v>S-0421</v>
      </c>
      <c r="D322" t="str">
        <v>Toronto Lung Health Hospital</v>
      </c>
      <c r="E322" t="str">
        <v>North America (Canada)</v>
      </c>
      <c r="F322">
        <f>INDEX(Site_Evaluation!$K:$K,MATCH(C322,Site_Evaluation!$A:$A,0))</f>
        <v>70</v>
      </c>
      <c r="G322">
        <f>COUNTIFS(Risk_Register!B:B,C322,Risk_Register!G:G,"High")</f>
        <v>0</v>
      </c>
      <c r="H322" t="str">
        <f>IF(MAXIFS(Risk_Register!$L:$L,Risk_Register!$B:$B,C322)=3,"High",IF(MAXIFS(Risk_Register!$L:$L,Risk_Register!$B:$B,C322)=2,"Medium","Low"))</f>
        <v>Medium</v>
      </c>
      <c r="I322" t="str">
        <f>IF(B322&lt;=3,"Preferred site - strong composite profile",IF(B322&lt;=10,"Backup candidate - viable with monitoring","Reserve - evaluate only if primary sites unavailable"))</f>
        <v>Preferred site - strong composite profile</v>
      </c>
    </row>
    <row r="323">
      <c r="A323" t="str">
        <v>T-017</v>
      </c>
      <c r="B323">
        <v>2</v>
      </c>
      <c r="C323" t="str">
        <v>S-0525</v>
      </c>
      <c r="D323" t="str">
        <v>Odesa Pulmonology Institute</v>
      </c>
      <c r="E323" t="str">
        <v>Eastern Europe (Ukraine)</v>
      </c>
      <c r="F323">
        <f>INDEX(Site_Evaluation!$K:$K,MATCH(C323,Site_Evaluation!$A:$A,0))</f>
        <v>64</v>
      </c>
      <c r="G323">
        <f>COUNTIFS(Risk_Register!B:B,C323,Risk_Register!G:G,"High")</f>
        <v>3</v>
      </c>
      <c r="H323" t="str">
        <f>IF(MAXIFS(Risk_Register!$L:$L,Risk_Register!$B:$B,C323)=3,"High",IF(MAXIFS(Risk_Register!$L:$L,Risk_Register!$B:$B,C323)=2,"Medium","Low"))</f>
        <v>High</v>
      </c>
      <c r="I323" t="str">
        <f>IF(B323&lt;=3,"Preferred site - strong composite profile",IF(B323&lt;=10,"Backup candidate - viable with monitoring","Reserve - evaluate only if primary sites unavailable"))</f>
        <v>Preferred site - strong composite profile</v>
      </c>
    </row>
    <row r="324">
      <c r="A324" t="str">
        <v>T-017</v>
      </c>
      <c r="B324">
        <v>3</v>
      </c>
      <c r="C324" t="str">
        <v>S-0087</v>
      </c>
      <c r="D324" t="str">
        <v>Houston Respiratory Care Center</v>
      </c>
      <c r="E324" t="str">
        <v>North America</v>
      </c>
      <c r="F324">
        <f>INDEX(Site_Evaluation!$K:$K,MATCH(C324,Site_Evaluation!$A:$A,0))</f>
        <v>63</v>
      </c>
      <c r="G324">
        <f>COUNTIFS(Risk_Register!B:B,C324,Risk_Register!G:G,"High")</f>
        <v>2</v>
      </c>
      <c r="H324" t="str">
        <f>IF(MAXIFS(Risk_Register!$L:$L,Risk_Register!$B:$B,C324)=3,"High",IF(MAXIFS(Risk_Register!$L:$L,Risk_Register!$B:$B,C324)=2,"Medium","Low"))</f>
        <v>High</v>
      </c>
      <c r="I324" t="str">
        <f>IF(B324&lt;=3,"Preferred site - strong composite profile",IF(B324&lt;=10,"Backup candidate - viable with monitoring","Reserve - evaluate only if primary sites unavailable"))</f>
        <v>Preferred site - strong composite profile</v>
      </c>
    </row>
    <row r="325">
      <c r="A325" t="str">
        <v>T-017</v>
      </c>
      <c r="B325">
        <v>4</v>
      </c>
      <c r="C325" t="str">
        <v>S-0101</v>
      </c>
      <c r="D325" t="str">
        <v>Houston Lung Health Hospital</v>
      </c>
      <c r="E325" t="str">
        <v>North America</v>
      </c>
      <c r="F325">
        <f>INDEX(Site_Evaluation!$K:$K,MATCH(C325,Site_Evaluation!$A:$A,0))</f>
        <v>63</v>
      </c>
      <c r="G325">
        <f>COUNTIFS(Risk_Register!B:B,C325,Risk_Register!G:G,"High")</f>
        <v>2</v>
      </c>
      <c r="H325" t="str">
        <f>IF(MAXIFS(Risk_Register!$L:$L,Risk_Register!$B:$B,C325)=3,"High",IF(MAXIFS(Risk_Register!$L:$L,Risk_Register!$B:$B,C325)=2,"Medium","Low"))</f>
        <v>High</v>
      </c>
      <c r="I325" t="str">
        <f>IF(B325&lt;=3,"Preferred site - strong composite profile",IF(B325&lt;=10,"Backup candidate - viable with monitoring","Reserve - evaluate only if primary sites unavailable"))</f>
        <v>Backup candidate - viable with monitoring</v>
      </c>
    </row>
    <row r="326">
      <c r="A326" t="str">
        <v>T-017</v>
      </c>
      <c r="B326">
        <v>5</v>
      </c>
      <c r="C326" t="str">
        <v>S-0063</v>
      </c>
      <c r="D326" t="str">
        <v>Krakow Pulmonology Institute</v>
      </c>
      <c r="E326" t="str">
        <v>Eastern Europe</v>
      </c>
      <c r="F326">
        <f>INDEX(Site_Evaluation!$K:$K,MATCH(C326,Site_Evaluation!$A:$A,0))</f>
        <v>62</v>
      </c>
      <c r="G326">
        <f>COUNTIFS(Risk_Register!B:B,C326,Risk_Register!G:G,"High")</f>
        <v>2</v>
      </c>
      <c r="H326" t="str">
        <f>IF(MAXIFS(Risk_Register!$L:$L,Risk_Register!$B:$B,C326)=3,"High",IF(MAXIFS(Risk_Register!$L:$L,Risk_Register!$B:$B,C326)=2,"Medium","Low"))</f>
        <v>High</v>
      </c>
      <c r="I326" t="str">
        <f>IF(B326&lt;=3,"Preferred site - strong composite profile",IF(B326&lt;=10,"Backup candidate - viable with monitoring","Reserve - evaluate only if primary sites unavailable"))</f>
        <v>Backup candidate - viable with monitoring</v>
      </c>
    </row>
    <row r="327">
      <c r="A327" t="str">
        <v>T-017</v>
      </c>
      <c r="B327">
        <v>6</v>
      </c>
      <c r="C327" t="str">
        <v>S-0374</v>
      </c>
      <c r="D327" t="str">
        <v>Madrid Lung Health Hospital</v>
      </c>
      <c r="E327" t="str">
        <v>Southern Europe (Spain)</v>
      </c>
      <c r="F327">
        <f>INDEX(Site_Evaluation!$K:$K,MATCH(C327,Site_Evaluation!$A:$A,0))</f>
        <v>61</v>
      </c>
      <c r="G327">
        <f>COUNTIFS(Risk_Register!B:B,C327,Risk_Register!G:G,"High")</f>
        <v>0</v>
      </c>
      <c r="H327" t="str">
        <f>IF(MAXIFS(Risk_Register!$L:$L,Risk_Register!$B:$B,C327)=3,"High",IF(MAXIFS(Risk_Register!$L:$L,Risk_Register!$B:$B,C327)=2,"Medium","Low"))</f>
        <v>Medium</v>
      </c>
      <c r="I327" t="str">
        <f>IF(B327&lt;=3,"Preferred site - strong composite profile",IF(B327&lt;=10,"Backup candidate - viable with monitoring","Reserve - evaluate only if primary sites unavailable"))</f>
        <v>Backup candidate - viable with monitoring</v>
      </c>
    </row>
    <row r="328">
      <c r="A328" t="str">
        <v>T-017</v>
      </c>
      <c r="B328">
        <v>7</v>
      </c>
      <c r="C328" t="str">
        <v>S-0481</v>
      </c>
      <c r="D328" t="str">
        <v>Guangzhou Respiratory Care Center</v>
      </c>
      <c r="E328" t="str">
        <v>East Asia (China)</v>
      </c>
      <c r="F328">
        <f>INDEX(Site_Evaluation!$K:$K,MATCH(C328,Site_Evaluation!$A:$A,0))</f>
        <v>61</v>
      </c>
      <c r="G328">
        <f>COUNTIFS(Risk_Register!B:B,C328,Risk_Register!G:G,"High")</f>
        <v>1</v>
      </c>
      <c r="H328" t="str">
        <f>IF(MAXIFS(Risk_Register!$L:$L,Risk_Register!$B:$B,C328)=3,"High",IF(MAXIFS(Risk_Register!$L:$L,Risk_Register!$B:$B,C328)=2,"Medium","Low"))</f>
        <v>High</v>
      </c>
      <c r="I328" t="str">
        <f>IF(B328&lt;=3,"Preferred site - strong composite profile",IF(B328&lt;=10,"Backup candidate - viable with monitoring","Reserve - evaluate only if primary sites unavailable"))</f>
        <v>Backup candidate - viable with monitoring</v>
      </c>
    </row>
    <row r="329">
      <c r="A329" t="str">
        <v>T-017</v>
      </c>
      <c r="B329">
        <v>8</v>
      </c>
      <c r="C329" t="str">
        <v>S-0429</v>
      </c>
      <c r="D329" t="str">
        <v>Cordoba Lung Health Hospital</v>
      </c>
      <c r="E329" t="str">
        <v>Latin America (Argentina)</v>
      </c>
      <c r="F329">
        <f>INDEX(Site_Evaluation!$K:$K,MATCH(C329,Site_Evaluation!$A:$A,0))</f>
        <v>58</v>
      </c>
      <c r="G329">
        <f>COUNTIFS(Risk_Register!B:B,C329,Risk_Register!G:G,"High")</f>
        <v>0</v>
      </c>
      <c r="H329" t="str">
        <f>IF(MAXIFS(Risk_Register!$L:$L,Risk_Register!$B:$B,C329)=3,"High",IF(MAXIFS(Risk_Register!$L:$L,Risk_Register!$B:$B,C329)=2,"Medium","Low"))</f>
        <v>Medium</v>
      </c>
      <c r="I329" t="str">
        <f>IF(B329&lt;=3,"Preferred site - strong composite profile",IF(B329&lt;=10,"Backup candidate - viable with monitoring","Reserve - evaluate only if primary sites unavailable"))</f>
        <v>Backup candidate - viable with monitoring</v>
      </c>
    </row>
    <row r="330">
      <c r="A330" t="str">
        <v>T-017</v>
      </c>
      <c r="B330">
        <v>9</v>
      </c>
      <c r="C330" t="str">
        <v>S-0157</v>
      </c>
      <c r="D330" t="str">
        <v>Monterrey Respiratory Care Center</v>
      </c>
      <c r="E330" t="str">
        <v>Central Mexico</v>
      </c>
      <c r="F330">
        <f>INDEX(Site_Evaluation!$K:$K,MATCH(C330,Site_Evaluation!$A:$A,0))</f>
        <v>56</v>
      </c>
      <c r="G330">
        <f>COUNTIFS(Risk_Register!B:B,C330,Risk_Register!G:G,"High")</f>
        <v>0</v>
      </c>
      <c r="H330" t="str">
        <f>IF(MAXIFS(Risk_Register!$L:$L,Risk_Register!$B:$B,C330)=3,"High",IF(MAXIFS(Risk_Register!$L:$L,Risk_Register!$B:$B,C330)=2,"Medium","Low"))</f>
        <v>Medium</v>
      </c>
      <c r="I330" t="str">
        <f>IF(B330&lt;=3,"Preferred site - strong composite profile",IF(B330&lt;=10,"Backup candidate - viable with monitoring","Reserve - evaluate only if primary sites unavailable"))</f>
        <v>Backup candidate - viable with monitoring</v>
      </c>
    </row>
    <row r="331">
      <c r="A331" t="str">
        <v>T-017</v>
      </c>
      <c r="B331">
        <v>10</v>
      </c>
      <c r="C331" t="str">
        <v>S-0401</v>
      </c>
      <c r="D331" t="str">
        <v>Amsterdam Lung Health Hospital</v>
      </c>
      <c r="E331" t="str">
        <v>Western Europe (Netherlands)</v>
      </c>
      <c r="F331">
        <f>INDEX(Site_Evaluation!$K:$K,MATCH(C331,Site_Evaluation!$A:$A,0))</f>
        <v>56</v>
      </c>
      <c r="G331">
        <f>COUNTIFS(Risk_Register!B:B,C331,Risk_Register!G:G,"High")</f>
        <v>3</v>
      </c>
      <c r="H331" t="str">
        <f>IF(MAXIFS(Risk_Register!$L:$L,Risk_Register!$B:$B,C331)=3,"High",IF(MAXIFS(Risk_Register!$L:$L,Risk_Register!$B:$B,C331)=2,"Medium","Low"))</f>
        <v>High</v>
      </c>
      <c r="I331" t="str">
        <f>IF(B331&lt;=3,"Preferred site - strong composite profile",IF(B331&lt;=10,"Backup candidate - viable with monitoring","Reserve - evaluate only if primary sites unavailable"))</f>
        <v>Backup candidate - viable with monitoring</v>
      </c>
    </row>
    <row r="332">
      <c r="A332" t="str">
        <v>T-017</v>
      </c>
      <c r="B332">
        <v>11</v>
      </c>
      <c r="C332" t="str">
        <v>S-0100</v>
      </c>
      <c r="D332" t="str">
        <v>Houston Respiratory Care Center</v>
      </c>
      <c r="E332" t="str">
        <v>North America</v>
      </c>
      <c r="F332">
        <f>INDEX(Site_Evaluation!$K:$K,MATCH(C332,Site_Evaluation!$A:$A,0))</f>
        <v>55</v>
      </c>
      <c r="G332">
        <f>COUNTIFS(Risk_Register!B:B,C332,Risk_Register!G:G,"High")</f>
        <v>2</v>
      </c>
      <c r="H332" t="str">
        <f>IF(MAXIFS(Risk_Register!$L:$L,Risk_Register!$B:$B,C332)=3,"High",IF(MAXIFS(Risk_Register!$L:$L,Risk_Register!$B:$B,C332)=2,"Medium","Low"))</f>
        <v>High</v>
      </c>
      <c r="I332" t="str">
        <f>IF(B332&lt;=3,"Preferred site - strong composite profile",IF(B332&lt;=10,"Backup candidate - viable with monitoring","Reserve - evaluate only if primary sites unavailable"))</f>
        <v>Reserve - evaluate only if primary sites unavailable</v>
      </c>
    </row>
    <row r="333">
      <c r="A333" t="str">
        <v>T-017</v>
      </c>
      <c r="B333">
        <v>12</v>
      </c>
      <c r="C333" t="str">
        <v>S-0355</v>
      </c>
      <c r="D333" t="str">
        <v>Melbourne Respiratory Care Center</v>
      </c>
      <c r="E333" t="str">
        <v>Oceania</v>
      </c>
      <c r="F333">
        <f>INDEX(Site_Evaluation!$K:$K,MATCH(C333,Site_Evaluation!$A:$A,0))</f>
        <v>55</v>
      </c>
      <c r="G333">
        <f>COUNTIFS(Risk_Register!B:B,C333,Risk_Register!G:G,"High")</f>
        <v>1</v>
      </c>
      <c r="H333" t="str">
        <f>IF(MAXIFS(Risk_Register!$L:$L,Risk_Register!$B:$B,C333)=3,"High",IF(MAXIFS(Risk_Register!$L:$L,Risk_Register!$B:$B,C333)=2,"Medium","Low"))</f>
        <v>High</v>
      </c>
      <c r="I333" t="str">
        <f>IF(B333&lt;=3,"Preferred site - strong composite profile",IF(B333&lt;=10,"Backup candidate - viable with monitoring","Reserve - evaluate only if primary sites unavailable"))</f>
        <v>Reserve - evaluate only if primary sites unavailable</v>
      </c>
    </row>
    <row r="334">
      <c r="A334" t="str">
        <v>T-017</v>
      </c>
      <c r="B334">
        <v>13</v>
      </c>
      <c r="C334" t="str">
        <v>S-0454</v>
      </c>
      <c r="D334" t="str">
        <v>St. Petersburg Respiratory Care Center</v>
      </c>
      <c r="E334" t="str">
        <v>Eastern Europe (Russia)</v>
      </c>
      <c r="F334">
        <f>INDEX(Site_Evaluation!$K:$K,MATCH(C334,Site_Evaluation!$A:$A,0))</f>
        <v>55</v>
      </c>
      <c r="G334">
        <f>COUNTIFS(Risk_Register!B:B,C334,Risk_Register!G:G,"High")</f>
        <v>1</v>
      </c>
      <c r="H334" t="str">
        <f>IF(MAXIFS(Risk_Register!$L:$L,Risk_Register!$B:$B,C334)=3,"High",IF(MAXIFS(Risk_Register!$L:$L,Risk_Register!$B:$B,C334)=2,"Medium","Low"))</f>
        <v>High</v>
      </c>
      <c r="I334" t="str">
        <f>IF(B334&lt;=3,"Preferred site - strong composite profile",IF(B334&lt;=10,"Backup candidate - viable with monitoring","Reserve - evaluate only if primary sites unavailable"))</f>
        <v>Reserve - evaluate only if primary sites unavailable</v>
      </c>
    </row>
    <row r="335">
      <c r="A335" t="str">
        <v>T-017</v>
      </c>
      <c r="B335">
        <v>14</v>
      </c>
      <c r="C335" t="str">
        <v>S-0134</v>
      </c>
      <c r="D335" t="str">
        <v>Belo Horizonte Respiratory Care Center</v>
      </c>
      <c r="E335" t="str">
        <v>Latin America</v>
      </c>
      <c r="F335">
        <f>INDEX(Site_Evaluation!$K:$K,MATCH(C335,Site_Evaluation!$A:$A,0))</f>
        <v>54</v>
      </c>
      <c r="G335">
        <f>COUNTIFS(Risk_Register!B:B,C335,Risk_Register!G:G,"High")</f>
        <v>0</v>
      </c>
      <c r="H335" t="str">
        <f>IF(MAXIFS(Risk_Register!$L:$L,Risk_Register!$B:$B,C335)=3,"High",IF(MAXIFS(Risk_Register!$L:$L,Risk_Register!$B:$B,C335)=2,"Medium","Low"))</f>
        <v>Medium</v>
      </c>
      <c r="I335" t="str">
        <f>IF(B335&lt;=3,"Preferred site - strong composite profile",IF(B335&lt;=10,"Backup candidate - viable with monitoring","Reserve - evaluate only if primary sites unavailable"))</f>
        <v>Reserve - evaluate only if primary sites unavailable</v>
      </c>
    </row>
    <row r="336">
      <c r="A336" t="str">
        <v>T-017</v>
      </c>
      <c r="B336">
        <v>15</v>
      </c>
      <c r="C336" t="str">
        <v>S-0386</v>
      </c>
      <c r="D336" t="str">
        <v>Marseille Lung Health Hospital</v>
      </c>
      <c r="E336" t="str">
        <v>Western Europe (France)</v>
      </c>
      <c r="F336">
        <f>INDEX(Site_Evaluation!$K:$K,MATCH(C336,Site_Evaluation!$A:$A,0))</f>
        <v>53</v>
      </c>
      <c r="G336">
        <f>COUNTIFS(Risk_Register!B:B,C336,Risk_Register!G:G,"High")</f>
        <v>1</v>
      </c>
      <c r="H336" t="str">
        <f>IF(MAXIFS(Risk_Register!$L:$L,Risk_Register!$B:$B,C336)=3,"High",IF(MAXIFS(Risk_Register!$L:$L,Risk_Register!$B:$B,C336)=2,"Medium","Low"))</f>
        <v>High</v>
      </c>
      <c r="I336" t="str">
        <f>IF(B336&lt;=3,"Preferred site - strong composite profile",IF(B336&lt;=10,"Backup candidate - viable with monitoring","Reserve - evaluate only if primary sites unavailable"))</f>
        <v>Reserve - evaluate only if primary sites unavailable</v>
      </c>
    </row>
    <row r="337">
      <c r="A337" t="str">
        <v>T-017</v>
      </c>
      <c r="B337">
        <v>16</v>
      </c>
      <c r="C337" t="str">
        <v>S-0544</v>
      </c>
      <c r="D337" t="str">
        <v>Phuket Pulmonology Institute</v>
      </c>
      <c r="E337" t="str">
        <v>South-East Asia (Thailand)</v>
      </c>
      <c r="F337">
        <f>INDEX(Site_Evaluation!$K:$K,MATCH(C337,Site_Evaluation!$A:$A,0))</f>
        <v>53</v>
      </c>
      <c r="G337">
        <f>COUNTIFS(Risk_Register!B:B,C337,Risk_Register!G:G,"High")</f>
        <v>2</v>
      </c>
      <c r="H337" t="str">
        <f>IF(MAXIFS(Risk_Register!$L:$L,Risk_Register!$B:$B,C337)=3,"High",IF(MAXIFS(Risk_Register!$L:$L,Risk_Register!$B:$B,C337)=2,"Medium","Low"))</f>
        <v>High</v>
      </c>
      <c r="I337" t="str">
        <f>IF(B337&lt;=3,"Preferred site - strong composite profile",IF(B337&lt;=10,"Backup candidate - viable with monitoring","Reserve - evaluate only if primary sites unavailable"))</f>
        <v>Reserve - evaluate only if primary sites unavailable</v>
      </c>
    </row>
    <row r="338">
      <c r="A338" t="str">
        <v>T-017</v>
      </c>
      <c r="B338">
        <v>17</v>
      </c>
      <c r="C338" t="str">
        <v>S-0292</v>
      </c>
      <c r="D338" t="str">
        <v>Dhaka Lung Health Hospital</v>
      </c>
      <c r="E338" t="str">
        <v>South Asia (Bangladesh)</v>
      </c>
      <c r="F338">
        <f>INDEX(Site_Evaluation!$K:$K,MATCH(C338,Site_Evaluation!$A:$A,0))</f>
        <v>51</v>
      </c>
      <c r="G338">
        <f>COUNTIFS(Risk_Register!B:B,C338,Risk_Register!G:G,"High")</f>
        <v>2</v>
      </c>
      <c r="H338" t="str">
        <f>IF(MAXIFS(Risk_Register!$L:$L,Risk_Register!$B:$B,C338)=3,"High",IF(MAXIFS(Risk_Register!$L:$L,Risk_Register!$B:$B,C338)=2,"Medium","Low"))</f>
        <v>High</v>
      </c>
      <c r="I338" t="str">
        <f>IF(B338&lt;=3,"Preferred site - strong composite profile",IF(B338&lt;=10,"Backup candidate - viable with monitoring","Reserve - evaluate only if primary sites unavailable"))</f>
        <v>Reserve - evaluate only if primary sites unavailable</v>
      </c>
    </row>
    <row r="339">
      <c r="A339" t="str">
        <v>T-017</v>
      </c>
      <c r="B339">
        <v>18</v>
      </c>
      <c r="C339" t="str">
        <v>S-0385</v>
      </c>
      <c r="D339" t="str">
        <v>Toulouse Respiratory Care Center</v>
      </c>
      <c r="E339" t="str">
        <v>Western Europe (France)</v>
      </c>
      <c r="F339">
        <f>INDEX(Site_Evaluation!$K:$K,MATCH(C339,Site_Evaluation!$A:$A,0))</f>
        <v>51</v>
      </c>
      <c r="G339">
        <f>COUNTIFS(Risk_Register!B:B,C339,Risk_Register!G:G,"High")</f>
        <v>1</v>
      </c>
      <c r="H339" t="str">
        <f>IF(MAXIFS(Risk_Register!$L:$L,Risk_Register!$B:$B,C339)=3,"High",IF(MAXIFS(Risk_Register!$L:$L,Risk_Register!$B:$B,C339)=2,"Medium","Low"))</f>
        <v>High</v>
      </c>
      <c r="I339" t="str">
        <f>IF(B339&lt;=3,"Preferred site - strong composite profile",IF(B339&lt;=10,"Backup candidate - viable with monitoring","Reserve - evaluate only if primary sites unavailable"))</f>
        <v>Reserve - evaluate only if primary sites unavailable</v>
      </c>
    </row>
    <row r="340">
      <c r="A340" t="str">
        <v>T-017</v>
      </c>
      <c r="B340">
        <v>19</v>
      </c>
      <c r="C340" t="str">
        <v>S-0597</v>
      </c>
      <c r="D340" t="str">
        <v>Pokhara Pulmonology Institute</v>
      </c>
      <c r="E340" t="str">
        <v>South Asia (Nepal)</v>
      </c>
      <c r="F340">
        <f>INDEX(Site_Evaluation!$K:$K,MATCH(C340,Site_Evaluation!$A:$A,0))</f>
        <v>51</v>
      </c>
      <c r="G340">
        <f>COUNTIFS(Risk_Register!B:B,C340,Risk_Register!G:G,"High")</f>
        <v>1</v>
      </c>
      <c r="H340" t="str">
        <f>IF(MAXIFS(Risk_Register!$L:$L,Risk_Register!$B:$B,C340)=3,"High",IF(MAXIFS(Risk_Register!$L:$L,Risk_Register!$B:$B,C340)=2,"Medium","Low"))</f>
        <v>High</v>
      </c>
      <c r="I340" t="str">
        <f>IF(B340&lt;=3,"Preferred site - strong composite profile",IF(B340&lt;=10,"Backup candidate - viable with monitoring","Reserve - evaluate only if primary sites unavailable"))</f>
        <v>Reserve - evaluate only if primary sites unavailable</v>
      </c>
    </row>
    <row r="341">
      <c r="A341" t="str">
        <v>T-017</v>
      </c>
      <c r="B341">
        <v>20</v>
      </c>
      <c r="C341" t="str">
        <v>S-0180</v>
      </c>
      <c r="D341" t="str">
        <v>Cali Lung Health Hospital</v>
      </c>
      <c r="E341" t="str">
        <v>Andean Region</v>
      </c>
      <c r="F341">
        <f>INDEX(Site_Evaluation!$K:$K,MATCH(C341,Site_Evaluation!$A:$A,0))</f>
        <v>50</v>
      </c>
      <c r="G341">
        <f>COUNTIFS(Risk_Register!B:B,C341,Risk_Register!G:G,"High")</f>
        <v>3</v>
      </c>
      <c r="H341" t="str">
        <f>IF(MAXIFS(Risk_Register!$L:$L,Risk_Register!$B:$B,C341)=3,"High",IF(MAXIFS(Risk_Register!$L:$L,Risk_Register!$B:$B,C341)=2,"Medium","Low"))</f>
        <v>High</v>
      </c>
      <c r="I341" t="str">
        <f>IF(B341&lt;=3,"Preferred site - strong composite profile",IF(B341&lt;=10,"Backup candidate - viable with monitoring","Reserve - evaluate only if primary sites unavailable"))</f>
        <v>Reserve - evaluate only if primary sites unavailable</v>
      </c>
    </row>
    <row r="342">
      <c r="A342" t="str">
        <v>T-018</v>
      </c>
      <c r="B342">
        <v>1</v>
      </c>
      <c r="C342" t="str">
        <v>S-0421</v>
      </c>
      <c r="D342" t="str">
        <v>Toronto Lung Health Hospital</v>
      </c>
      <c r="E342" t="str">
        <v>North America (Canada)</v>
      </c>
      <c r="F342">
        <f>INDEX(Site_Evaluation!$K:$K,MATCH(C342,Site_Evaluation!$A:$A,0))</f>
        <v>70</v>
      </c>
      <c r="G342">
        <f>COUNTIFS(Risk_Register!B:B,C342,Risk_Register!G:G,"High")</f>
        <v>0</v>
      </c>
      <c r="H342" t="str">
        <f>IF(MAXIFS(Risk_Register!$L:$L,Risk_Register!$B:$B,C342)=3,"High",IF(MAXIFS(Risk_Register!$L:$L,Risk_Register!$B:$B,C342)=2,"Medium","Low"))</f>
        <v>Medium</v>
      </c>
      <c r="I342" t="str">
        <f>IF(B342&lt;=3,"Preferred site - strong composite profile",IF(B342&lt;=10,"Backup candidate - viable with monitoring","Reserve - evaluate only if primary sites unavailable"))</f>
        <v>Preferred site - strong composite profile</v>
      </c>
    </row>
    <row r="343">
      <c r="A343" t="str">
        <v>T-018</v>
      </c>
      <c r="B343">
        <v>2</v>
      </c>
      <c r="C343" t="str">
        <v>S-0525</v>
      </c>
      <c r="D343" t="str">
        <v>Odesa Pulmonology Institute</v>
      </c>
      <c r="E343" t="str">
        <v>Eastern Europe (Ukraine)</v>
      </c>
      <c r="F343">
        <f>INDEX(Site_Evaluation!$K:$K,MATCH(C343,Site_Evaluation!$A:$A,0))</f>
        <v>64</v>
      </c>
      <c r="G343">
        <f>COUNTIFS(Risk_Register!B:B,C343,Risk_Register!G:G,"High")</f>
        <v>3</v>
      </c>
      <c r="H343" t="str">
        <f>IF(MAXIFS(Risk_Register!$L:$L,Risk_Register!$B:$B,C343)=3,"High",IF(MAXIFS(Risk_Register!$L:$L,Risk_Register!$B:$B,C343)=2,"Medium","Low"))</f>
        <v>High</v>
      </c>
      <c r="I343" t="str">
        <f>IF(B343&lt;=3,"Preferred site - strong composite profile",IF(B343&lt;=10,"Backup candidate - viable with monitoring","Reserve - evaluate only if primary sites unavailable"))</f>
        <v>Preferred site - strong composite profile</v>
      </c>
    </row>
    <row r="344">
      <c r="A344" t="str">
        <v>T-018</v>
      </c>
      <c r="B344">
        <v>3</v>
      </c>
      <c r="C344" t="str">
        <v>S-0087</v>
      </c>
      <c r="D344" t="str">
        <v>Houston Respiratory Care Center</v>
      </c>
      <c r="E344" t="str">
        <v>North America</v>
      </c>
      <c r="F344">
        <f>INDEX(Site_Evaluation!$K:$K,MATCH(C344,Site_Evaluation!$A:$A,0))</f>
        <v>63</v>
      </c>
      <c r="G344">
        <f>COUNTIFS(Risk_Register!B:B,C344,Risk_Register!G:G,"High")</f>
        <v>2</v>
      </c>
      <c r="H344" t="str">
        <f>IF(MAXIFS(Risk_Register!$L:$L,Risk_Register!$B:$B,C344)=3,"High",IF(MAXIFS(Risk_Register!$L:$L,Risk_Register!$B:$B,C344)=2,"Medium","Low"))</f>
        <v>High</v>
      </c>
      <c r="I344" t="str">
        <f>IF(B344&lt;=3,"Preferred site - strong composite profile",IF(B344&lt;=10,"Backup candidate - viable with monitoring","Reserve - evaluate only if primary sites unavailable"))</f>
        <v>Preferred site - strong composite profile</v>
      </c>
    </row>
    <row r="345">
      <c r="A345" t="str">
        <v>T-018</v>
      </c>
      <c r="B345">
        <v>4</v>
      </c>
      <c r="C345" t="str">
        <v>S-0101</v>
      </c>
      <c r="D345" t="str">
        <v>Houston Lung Health Hospital</v>
      </c>
      <c r="E345" t="str">
        <v>North America</v>
      </c>
      <c r="F345">
        <f>INDEX(Site_Evaluation!$K:$K,MATCH(C345,Site_Evaluation!$A:$A,0))</f>
        <v>63</v>
      </c>
      <c r="G345">
        <f>COUNTIFS(Risk_Register!B:B,C345,Risk_Register!G:G,"High")</f>
        <v>2</v>
      </c>
      <c r="H345" t="str">
        <f>IF(MAXIFS(Risk_Register!$L:$L,Risk_Register!$B:$B,C345)=3,"High",IF(MAXIFS(Risk_Register!$L:$L,Risk_Register!$B:$B,C345)=2,"Medium","Low"))</f>
        <v>High</v>
      </c>
      <c r="I345" t="str">
        <f>IF(B345&lt;=3,"Preferred site - strong composite profile",IF(B345&lt;=10,"Backup candidate - viable with monitoring","Reserve - evaluate only if primary sites unavailable"))</f>
        <v>Backup candidate - viable with monitoring</v>
      </c>
    </row>
    <row r="346">
      <c r="A346" t="str">
        <v>T-018</v>
      </c>
      <c r="B346">
        <v>5</v>
      </c>
      <c r="C346" t="str">
        <v>S-0063</v>
      </c>
      <c r="D346" t="str">
        <v>Krakow Pulmonology Institute</v>
      </c>
      <c r="E346" t="str">
        <v>Eastern Europe</v>
      </c>
      <c r="F346">
        <f>INDEX(Site_Evaluation!$K:$K,MATCH(C346,Site_Evaluation!$A:$A,0))</f>
        <v>62</v>
      </c>
      <c r="G346">
        <f>COUNTIFS(Risk_Register!B:B,C346,Risk_Register!G:G,"High")</f>
        <v>2</v>
      </c>
      <c r="H346" t="str">
        <f>IF(MAXIFS(Risk_Register!$L:$L,Risk_Register!$B:$B,C346)=3,"High",IF(MAXIFS(Risk_Register!$L:$L,Risk_Register!$B:$B,C346)=2,"Medium","Low"))</f>
        <v>High</v>
      </c>
      <c r="I346" t="str">
        <f>IF(B346&lt;=3,"Preferred site - strong composite profile",IF(B346&lt;=10,"Backup candidate - viable with monitoring","Reserve - evaluate only if primary sites unavailable"))</f>
        <v>Backup candidate - viable with monitoring</v>
      </c>
    </row>
    <row r="347">
      <c r="A347" t="str">
        <v>T-018</v>
      </c>
      <c r="B347">
        <v>6</v>
      </c>
      <c r="C347" t="str">
        <v>S-0374</v>
      </c>
      <c r="D347" t="str">
        <v>Madrid Lung Health Hospital</v>
      </c>
      <c r="E347" t="str">
        <v>Southern Europe (Spain)</v>
      </c>
      <c r="F347">
        <f>INDEX(Site_Evaluation!$K:$K,MATCH(C347,Site_Evaluation!$A:$A,0))</f>
        <v>61</v>
      </c>
      <c r="G347">
        <f>COUNTIFS(Risk_Register!B:B,C347,Risk_Register!G:G,"High")</f>
        <v>0</v>
      </c>
      <c r="H347" t="str">
        <f>IF(MAXIFS(Risk_Register!$L:$L,Risk_Register!$B:$B,C347)=3,"High",IF(MAXIFS(Risk_Register!$L:$L,Risk_Register!$B:$B,C347)=2,"Medium","Low"))</f>
        <v>Medium</v>
      </c>
      <c r="I347" t="str">
        <f>IF(B347&lt;=3,"Preferred site - strong composite profile",IF(B347&lt;=10,"Backup candidate - viable with monitoring","Reserve - evaluate only if primary sites unavailable"))</f>
        <v>Backup candidate - viable with monitoring</v>
      </c>
    </row>
    <row r="348">
      <c r="A348" t="str">
        <v>T-018</v>
      </c>
      <c r="B348">
        <v>7</v>
      </c>
      <c r="C348" t="str">
        <v>S-0481</v>
      </c>
      <c r="D348" t="str">
        <v>Guangzhou Respiratory Care Center</v>
      </c>
      <c r="E348" t="str">
        <v>East Asia (China)</v>
      </c>
      <c r="F348">
        <f>INDEX(Site_Evaluation!$K:$K,MATCH(C348,Site_Evaluation!$A:$A,0))</f>
        <v>61</v>
      </c>
      <c r="G348">
        <f>COUNTIFS(Risk_Register!B:B,C348,Risk_Register!G:G,"High")</f>
        <v>1</v>
      </c>
      <c r="H348" t="str">
        <f>IF(MAXIFS(Risk_Register!$L:$L,Risk_Register!$B:$B,C348)=3,"High",IF(MAXIFS(Risk_Register!$L:$L,Risk_Register!$B:$B,C348)=2,"Medium","Low"))</f>
        <v>High</v>
      </c>
      <c r="I348" t="str">
        <f>IF(B348&lt;=3,"Preferred site - strong composite profile",IF(B348&lt;=10,"Backup candidate - viable with monitoring","Reserve - evaluate only if primary sites unavailable"))</f>
        <v>Backup candidate - viable with monitoring</v>
      </c>
    </row>
    <row r="349">
      <c r="A349" t="str">
        <v>T-018</v>
      </c>
      <c r="B349">
        <v>8</v>
      </c>
      <c r="C349" t="str">
        <v>S-0429</v>
      </c>
      <c r="D349" t="str">
        <v>Cordoba Lung Health Hospital</v>
      </c>
      <c r="E349" t="str">
        <v>Latin America (Argentina)</v>
      </c>
      <c r="F349">
        <f>INDEX(Site_Evaluation!$K:$K,MATCH(C349,Site_Evaluation!$A:$A,0))</f>
        <v>58</v>
      </c>
      <c r="G349">
        <f>COUNTIFS(Risk_Register!B:B,C349,Risk_Register!G:G,"High")</f>
        <v>0</v>
      </c>
      <c r="H349" t="str">
        <f>IF(MAXIFS(Risk_Register!$L:$L,Risk_Register!$B:$B,C349)=3,"High",IF(MAXIFS(Risk_Register!$L:$L,Risk_Register!$B:$B,C349)=2,"Medium","Low"))</f>
        <v>Medium</v>
      </c>
      <c r="I349" t="str">
        <f>IF(B349&lt;=3,"Preferred site - strong composite profile",IF(B349&lt;=10,"Backup candidate - viable with monitoring","Reserve - evaluate only if primary sites unavailable"))</f>
        <v>Backup candidate - viable with monitoring</v>
      </c>
    </row>
    <row r="350">
      <c r="A350" t="str">
        <v>T-018</v>
      </c>
      <c r="B350">
        <v>9</v>
      </c>
      <c r="C350" t="str">
        <v>S-0157</v>
      </c>
      <c r="D350" t="str">
        <v>Monterrey Respiratory Care Center</v>
      </c>
      <c r="E350" t="str">
        <v>Central Mexico</v>
      </c>
      <c r="F350">
        <f>INDEX(Site_Evaluation!$K:$K,MATCH(C350,Site_Evaluation!$A:$A,0))</f>
        <v>56</v>
      </c>
      <c r="G350">
        <f>COUNTIFS(Risk_Register!B:B,C350,Risk_Register!G:G,"High")</f>
        <v>0</v>
      </c>
      <c r="H350" t="str">
        <f>IF(MAXIFS(Risk_Register!$L:$L,Risk_Register!$B:$B,C350)=3,"High",IF(MAXIFS(Risk_Register!$L:$L,Risk_Register!$B:$B,C350)=2,"Medium","Low"))</f>
        <v>Medium</v>
      </c>
      <c r="I350" t="str">
        <f>IF(B350&lt;=3,"Preferred site - strong composite profile",IF(B350&lt;=10,"Backup candidate - viable with monitoring","Reserve - evaluate only if primary sites unavailable"))</f>
        <v>Backup candidate - viable with monitoring</v>
      </c>
    </row>
    <row r="351">
      <c r="A351" t="str">
        <v>T-018</v>
      </c>
      <c r="B351">
        <v>10</v>
      </c>
      <c r="C351" t="str">
        <v>S-0401</v>
      </c>
      <c r="D351" t="str">
        <v>Amsterdam Lung Health Hospital</v>
      </c>
      <c r="E351" t="str">
        <v>Western Europe (Netherlands)</v>
      </c>
      <c r="F351">
        <f>INDEX(Site_Evaluation!$K:$K,MATCH(C351,Site_Evaluation!$A:$A,0))</f>
        <v>56</v>
      </c>
      <c r="G351">
        <f>COUNTIFS(Risk_Register!B:B,C351,Risk_Register!G:G,"High")</f>
        <v>3</v>
      </c>
      <c r="H351" t="str">
        <f>IF(MAXIFS(Risk_Register!$L:$L,Risk_Register!$B:$B,C351)=3,"High",IF(MAXIFS(Risk_Register!$L:$L,Risk_Register!$B:$B,C351)=2,"Medium","Low"))</f>
        <v>High</v>
      </c>
      <c r="I351" t="str">
        <f>IF(B351&lt;=3,"Preferred site - strong composite profile",IF(B351&lt;=10,"Backup candidate - viable with monitoring","Reserve - evaluate only if primary sites unavailable"))</f>
        <v>Backup candidate - viable with monitoring</v>
      </c>
    </row>
    <row r="352">
      <c r="A352" t="str">
        <v>T-018</v>
      </c>
      <c r="B352">
        <v>11</v>
      </c>
      <c r="C352" t="str">
        <v>S-0100</v>
      </c>
      <c r="D352" t="str">
        <v>Houston Respiratory Care Center</v>
      </c>
      <c r="E352" t="str">
        <v>North America</v>
      </c>
      <c r="F352">
        <f>INDEX(Site_Evaluation!$K:$K,MATCH(C352,Site_Evaluation!$A:$A,0))</f>
        <v>55</v>
      </c>
      <c r="G352">
        <f>COUNTIFS(Risk_Register!B:B,C352,Risk_Register!G:G,"High")</f>
        <v>2</v>
      </c>
      <c r="H352" t="str">
        <f>IF(MAXIFS(Risk_Register!$L:$L,Risk_Register!$B:$B,C352)=3,"High",IF(MAXIFS(Risk_Register!$L:$L,Risk_Register!$B:$B,C352)=2,"Medium","Low"))</f>
        <v>High</v>
      </c>
      <c r="I352" t="str">
        <f>IF(B352&lt;=3,"Preferred site - strong composite profile",IF(B352&lt;=10,"Backup candidate - viable with monitoring","Reserve - evaluate only if primary sites unavailable"))</f>
        <v>Reserve - evaluate only if primary sites unavailable</v>
      </c>
    </row>
    <row r="353">
      <c r="A353" t="str">
        <v>T-018</v>
      </c>
      <c r="B353">
        <v>12</v>
      </c>
      <c r="C353" t="str">
        <v>S-0355</v>
      </c>
      <c r="D353" t="str">
        <v>Melbourne Respiratory Care Center</v>
      </c>
      <c r="E353" t="str">
        <v>Oceania</v>
      </c>
      <c r="F353">
        <f>INDEX(Site_Evaluation!$K:$K,MATCH(C353,Site_Evaluation!$A:$A,0))</f>
        <v>55</v>
      </c>
      <c r="G353">
        <f>COUNTIFS(Risk_Register!B:B,C353,Risk_Register!G:G,"High")</f>
        <v>1</v>
      </c>
      <c r="H353" t="str">
        <f>IF(MAXIFS(Risk_Register!$L:$L,Risk_Register!$B:$B,C353)=3,"High",IF(MAXIFS(Risk_Register!$L:$L,Risk_Register!$B:$B,C353)=2,"Medium","Low"))</f>
        <v>High</v>
      </c>
      <c r="I353" t="str">
        <f>IF(B353&lt;=3,"Preferred site - strong composite profile",IF(B353&lt;=10,"Backup candidate - viable with monitoring","Reserve - evaluate only if primary sites unavailable"))</f>
        <v>Reserve - evaluate only if primary sites unavailable</v>
      </c>
    </row>
    <row r="354">
      <c r="A354" t="str">
        <v>T-018</v>
      </c>
      <c r="B354">
        <v>13</v>
      </c>
      <c r="C354" t="str">
        <v>S-0454</v>
      </c>
      <c r="D354" t="str">
        <v>St. Petersburg Respiratory Care Center</v>
      </c>
      <c r="E354" t="str">
        <v>Eastern Europe (Russia)</v>
      </c>
      <c r="F354">
        <f>INDEX(Site_Evaluation!$K:$K,MATCH(C354,Site_Evaluation!$A:$A,0))</f>
        <v>55</v>
      </c>
      <c r="G354">
        <f>COUNTIFS(Risk_Register!B:B,C354,Risk_Register!G:G,"High")</f>
        <v>1</v>
      </c>
      <c r="H354" t="str">
        <f>IF(MAXIFS(Risk_Register!$L:$L,Risk_Register!$B:$B,C354)=3,"High",IF(MAXIFS(Risk_Register!$L:$L,Risk_Register!$B:$B,C354)=2,"Medium","Low"))</f>
        <v>High</v>
      </c>
      <c r="I354" t="str">
        <f>IF(B354&lt;=3,"Preferred site - strong composite profile",IF(B354&lt;=10,"Backup candidate - viable with monitoring","Reserve - evaluate only if primary sites unavailable"))</f>
        <v>Reserve - evaluate only if primary sites unavailable</v>
      </c>
    </row>
    <row r="355">
      <c r="A355" t="str">
        <v>T-018</v>
      </c>
      <c r="B355">
        <v>14</v>
      </c>
      <c r="C355" t="str">
        <v>S-0134</v>
      </c>
      <c r="D355" t="str">
        <v>Belo Horizonte Respiratory Care Center</v>
      </c>
      <c r="E355" t="str">
        <v>Latin America</v>
      </c>
      <c r="F355">
        <f>INDEX(Site_Evaluation!$K:$K,MATCH(C355,Site_Evaluation!$A:$A,0))</f>
        <v>54</v>
      </c>
      <c r="G355">
        <f>COUNTIFS(Risk_Register!B:B,C355,Risk_Register!G:G,"High")</f>
        <v>0</v>
      </c>
      <c r="H355" t="str">
        <f>IF(MAXIFS(Risk_Register!$L:$L,Risk_Register!$B:$B,C355)=3,"High",IF(MAXIFS(Risk_Register!$L:$L,Risk_Register!$B:$B,C355)=2,"Medium","Low"))</f>
        <v>Medium</v>
      </c>
      <c r="I355" t="str">
        <f>IF(B355&lt;=3,"Preferred site - strong composite profile",IF(B355&lt;=10,"Backup candidate - viable with monitoring","Reserve - evaluate only if primary sites unavailable"))</f>
        <v>Reserve - evaluate only if primary sites unavailable</v>
      </c>
    </row>
    <row r="356">
      <c r="A356" t="str">
        <v>T-018</v>
      </c>
      <c r="B356">
        <v>15</v>
      </c>
      <c r="C356" t="str">
        <v>S-0386</v>
      </c>
      <c r="D356" t="str">
        <v>Marseille Lung Health Hospital</v>
      </c>
      <c r="E356" t="str">
        <v>Western Europe (France)</v>
      </c>
      <c r="F356">
        <f>INDEX(Site_Evaluation!$K:$K,MATCH(C356,Site_Evaluation!$A:$A,0))</f>
        <v>53</v>
      </c>
      <c r="G356">
        <f>COUNTIFS(Risk_Register!B:B,C356,Risk_Register!G:G,"High")</f>
        <v>1</v>
      </c>
      <c r="H356" t="str">
        <f>IF(MAXIFS(Risk_Register!$L:$L,Risk_Register!$B:$B,C356)=3,"High",IF(MAXIFS(Risk_Register!$L:$L,Risk_Register!$B:$B,C356)=2,"Medium","Low"))</f>
        <v>High</v>
      </c>
      <c r="I356" t="str">
        <f>IF(B356&lt;=3,"Preferred site - strong composite profile",IF(B356&lt;=10,"Backup candidate - viable with monitoring","Reserve - evaluate only if primary sites unavailable"))</f>
        <v>Reserve - evaluate only if primary sites unavailable</v>
      </c>
    </row>
    <row r="357">
      <c r="A357" t="str">
        <v>T-018</v>
      </c>
      <c r="B357">
        <v>16</v>
      </c>
      <c r="C357" t="str">
        <v>S-0544</v>
      </c>
      <c r="D357" t="str">
        <v>Phuket Pulmonology Institute</v>
      </c>
      <c r="E357" t="str">
        <v>South-East Asia (Thailand)</v>
      </c>
      <c r="F357">
        <f>INDEX(Site_Evaluation!$K:$K,MATCH(C357,Site_Evaluation!$A:$A,0))</f>
        <v>53</v>
      </c>
      <c r="G357">
        <f>COUNTIFS(Risk_Register!B:B,C357,Risk_Register!G:G,"High")</f>
        <v>2</v>
      </c>
      <c r="H357" t="str">
        <f>IF(MAXIFS(Risk_Register!$L:$L,Risk_Register!$B:$B,C357)=3,"High",IF(MAXIFS(Risk_Register!$L:$L,Risk_Register!$B:$B,C357)=2,"Medium","Low"))</f>
        <v>High</v>
      </c>
      <c r="I357" t="str">
        <f>IF(B357&lt;=3,"Preferred site - strong composite profile",IF(B357&lt;=10,"Backup candidate - viable with monitoring","Reserve - evaluate only if primary sites unavailable"))</f>
        <v>Reserve - evaluate only if primary sites unavailable</v>
      </c>
    </row>
    <row r="358">
      <c r="A358" t="str">
        <v>T-018</v>
      </c>
      <c r="B358">
        <v>17</v>
      </c>
      <c r="C358" t="str">
        <v>S-0292</v>
      </c>
      <c r="D358" t="str">
        <v>Dhaka Lung Health Hospital</v>
      </c>
      <c r="E358" t="str">
        <v>South Asia (Bangladesh)</v>
      </c>
      <c r="F358">
        <f>INDEX(Site_Evaluation!$K:$K,MATCH(C358,Site_Evaluation!$A:$A,0))</f>
        <v>51</v>
      </c>
      <c r="G358">
        <f>COUNTIFS(Risk_Register!B:B,C358,Risk_Register!G:G,"High")</f>
        <v>2</v>
      </c>
      <c r="H358" t="str">
        <f>IF(MAXIFS(Risk_Register!$L:$L,Risk_Register!$B:$B,C358)=3,"High",IF(MAXIFS(Risk_Register!$L:$L,Risk_Register!$B:$B,C358)=2,"Medium","Low"))</f>
        <v>High</v>
      </c>
      <c r="I358" t="str">
        <f>IF(B358&lt;=3,"Preferred site - strong composite profile",IF(B358&lt;=10,"Backup candidate - viable with monitoring","Reserve - evaluate only if primary sites unavailable"))</f>
        <v>Reserve - evaluate only if primary sites unavailable</v>
      </c>
    </row>
    <row r="359">
      <c r="A359" t="str">
        <v>T-018</v>
      </c>
      <c r="B359">
        <v>18</v>
      </c>
      <c r="C359" t="str">
        <v>S-0385</v>
      </c>
      <c r="D359" t="str">
        <v>Toulouse Respiratory Care Center</v>
      </c>
      <c r="E359" t="str">
        <v>Western Europe (France)</v>
      </c>
      <c r="F359">
        <f>INDEX(Site_Evaluation!$K:$K,MATCH(C359,Site_Evaluation!$A:$A,0))</f>
        <v>51</v>
      </c>
      <c r="G359">
        <f>COUNTIFS(Risk_Register!B:B,C359,Risk_Register!G:G,"High")</f>
        <v>1</v>
      </c>
      <c r="H359" t="str">
        <f>IF(MAXIFS(Risk_Register!$L:$L,Risk_Register!$B:$B,C359)=3,"High",IF(MAXIFS(Risk_Register!$L:$L,Risk_Register!$B:$B,C359)=2,"Medium","Low"))</f>
        <v>High</v>
      </c>
      <c r="I359" t="str">
        <f>IF(B359&lt;=3,"Preferred site - strong composite profile",IF(B359&lt;=10,"Backup candidate - viable with monitoring","Reserve - evaluate only if primary sites unavailable"))</f>
        <v>Reserve - evaluate only if primary sites unavailable</v>
      </c>
    </row>
    <row r="360">
      <c r="A360" t="str">
        <v>T-018</v>
      </c>
      <c r="B360">
        <v>19</v>
      </c>
      <c r="C360" t="str">
        <v>S-0597</v>
      </c>
      <c r="D360" t="str">
        <v>Pokhara Pulmonology Institute</v>
      </c>
      <c r="E360" t="str">
        <v>South Asia (Nepal)</v>
      </c>
      <c r="F360">
        <f>INDEX(Site_Evaluation!$K:$K,MATCH(C360,Site_Evaluation!$A:$A,0))</f>
        <v>51</v>
      </c>
      <c r="G360">
        <f>COUNTIFS(Risk_Register!B:B,C360,Risk_Register!G:G,"High")</f>
        <v>1</v>
      </c>
      <c r="H360" t="str">
        <f>IF(MAXIFS(Risk_Register!$L:$L,Risk_Register!$B:$B,C360)=3,"High",IF(MAXIFS(Risk_Register!$L:$L,Risk_Register!$B:$B,C360)=2,"Medium","Low"))</f>
        <v>High</v>
      </c>
      <c r="I360" t="str">
        <f>IF(B360&lt;=3,"Preferred site - strong composite profile",IF(B360&lt;=10,"Backup candidate - viable with monitoring","Reserve - evaluate only if primary sites unavailable"))</f>
        <v>Reserve - evaluate only if primary sites unavailable</v>
      </c>
    </row>
    <row r="361">
      <c r="A361" t="str">
        <v>T-018</v>
      </c>
      <c r="B361">
        <v>20</v>
      </c>
      <c r="C361" t="str">
        <v>S-0180</v>
      </c>
      <c r="D361" t="str">
        <v>Cali Lung Health Hospital</v>
      </c>
      <c r="E361" t="str">
        <v>Andean Region</v>
      </c>
      <c r="F361">
        <f>INDEX(Site_Evaluation!$K:$K,MATCH(C361,Site_Evaluation!$A:$A,0))</f>
        <v>50</v>
      </c>
      <c r="G361">
        <f>COUNTIFS(Risk_Register!B:B,C361,Risk_Register!G:G,"High")</f>
        <v>3</v>
      </c>
      <c r="H361" t="str">
        <f>IF(MAXIFS(Risk_Register!$L:$L,Risk_Register!$B:$B,C361)=3,"High",IF(MAXIFS(Risk_Register!$L:$L,Risk_Register!$B:$B,C361)=2,"Medium","Low"))</f>
        <v>High</v>
      </c>
      <c r="I361" t="str">
        <f>IF(B361&lt;=3,"Preferred site - strong composite profile",IF(B361&lt;=10,"Backup candidate - viable with monitoring","Reserve - evaluate only if primary sites unavailable"))</f>
        <v>Reserve - evaluate only if primary sites unavailable</v>
      </c>
    </row>
    <row r="362">
      <c r="A362" t="str">
        <v>T-019</v>
      </c>
      <c r="B362">
        <v>1</v>
      </c>
      <c r="C362" t="str">
        <v>S-0424</v>
      </c>
      <c r="D362" t="str">
        <v>Rosario Joint &amp; Autoimmune Care Hospital</v>
      </c>
      <c r="E362" t="str">
        <v>Latin America (Argentina)</v>
      </c>
      <c r="F362">
        <f>INDEX(Site_Evaluation!$K:$K,MATCH(C362,Site_Evaluation!$A:$A,0))</f>
        <v>73</v>
      </c>
      <c r="G362">
        <f>COUNTIFS(Risk_Register!B:B,C362,Risk_Register!G:G,"High")</f>
        <v>0</v>
      </c>
      <c r="H362" t="str">
        <f>IF(MAXIFS(Risk_Register!$L:$L,Risk_Register!$B:$B,C362)=3,"High",IF(MAXIFS(Risk_Register!$L:$L,Risk_Register!$B:$B,C362)=2,"Medium","Low"))</f>
        <v>Medium</v>
      </c>
      <c r="I362" t="str">
        <f>IF(B362&lt;=3,"Preferred site - strong composite profile",IF(B362&lt;=10,"Backup candidate - viable with monitoring","Reserve - evaluate only if primary sites unavailable"))</f>
        <v>Preferred site - strong composite profile</v>
      </c>
    </row>
    <row r="363">
      <c r="A363" t="str">
        <v>T-019</v>
      </c>
      <c r="B363">
        <v>2</v>
      </c>
      <c r="C363" t="str">
        <v>S-0411</v>
      </c>
      <c r="D363" t="str">
        <v>Singapore Joint &amp; Autoimmune Care Hospital</v>
      </c>
      <c r="E363" t="str">
        <v>South-East Asia (Singapore)</v>
      </c>
      <c r="F363">
        <f>INDEX(Site_Evaluation!$K:$K,MATCH(C363,Site_Evaluation!$A:$A,0))</f>
        <v>71</v>
      </c>
      <c r="G363">
        <f>COUNTIFS(Risk_Register!B:B,C363,Risk_Register!G:G,"High")</f>
        <v>0</v>
      </c>
      <c r="H363" t="str">
        <f>IF(MAXIFS(Risk_Register!$L:$L,Risk_Register!$B:$B,C363)=3,"High",IF(MAXIFS(Risk_Register!$L:$L,Risk_Register!$B:$B,C363)=2,"Medium","Low"))</f>
        <v>Low</v>
      </c>
      <c r="I363" t="str">
        <f>IF(B363&lt;=3,"Preferred site - strong composite profile",IF(B363&lt;=10,"Backup candidate - viable with monitoring","Reserve - evaluate only if primary sites unavailable"))</f>
        <v>Preferred site - strong composite profile</v>
      </c>
    </row>
    <row r="364">
      <c r="A364" t="str">
        <v>T-019</v>
      </c>
      <c r="B364">
        <v>3</v>
      </c>
      <c r="C364" t="str">
        <v>S-0002</v>
      </c>
      <c r="D364" t="str">
        <v>Kochi Joint &amp; Autoimmune Care Hospital</v>
      </c>
      <c r="E364" t="str">
        <v>South India</v>
      </c>
      <c r="F364">
        <f>INDEX(Site_Evaluation!$K:$K,MATCH(C364,Site_Evaluation!$A:$A,0))</f>
        <v>70</v>
      </c>
      <c r="G364">
        <f>COUNTIFS(Risk_Register!B:B,C364,Risk_Register!G:G,"High")</f>
        <v>2</v>
      </c>
      <c r="H364" t="str">
        <f>IF(MAXIFS(Risk_Register!$L:$L,Risk_Register!$B:$B,C364)=3,"High",IF(MAXIFS(Risk_Register!$L:$L,Risk_Register!$B:$B,C364)=2,"Medium","Low"))</f>
        <v>High</v>
      </c>
      <c r="I364" t="str">
        <f>IF(B364&lt;=3,"Preferred site - strong composite profile",IF(B364&lt;=10,"Backup candidate - viable with monitoring","Reserve - evaluate only if primary sites unavailable"))</f>
        <v>Preferred site - strong composite profile</v>
      </c>
    </row>
    <row r="365">
      <c r="A365" t="str">
        <v>T-019</v>
      </c>
      <c r="B365">
        <v>4</v>
      </c>
      <c r="C365" t="str">
        <v>S-0389</v>
      </c>
      <c r="D365" t="str">
        <v>Marseille Rheumatology Institute</v>
      </c>
      <c r="E365" t="str">
        <v>Western Europe (France)</v>
      </c>
      <c r="F365">
        <f>INDEX(Site_Evaluation!$K:$K,MATCH(C365,Site_Evaluation!$A:$A,0))</f>
        <v>69</v>
      </c>
      <c r="G365">
        <f>COUNTIFS(Risk_Register!B:B,C365,Risk_Register!G:G,"High")</f>
        <v>0</v>
      </c>
      <c r="H365" t="str">
        <f>IF(MAXIFS(Risk_Register!$L:$L,Risk_Register!$B:$B,C365)=3,"High",IF(MAXIFS(Risk_Register!$L:$L,Risk_Register!$B:$B,C365)=2,"Medium","Low"))</f>
        <v>Medium</v>
      </c>
      <c r="I365" t="str">
        <f>IF(B365&lt;=3,"Preferred site - strong composite profile",IF(B365&lt;=10,"Backup candidate - viable with monitoring","Reserve - evaluate only if primary sites unavailable"))</f>
        <v>Backup candidate - viable with monitoring</v>
      </c>
    </row>
    <row r="366">
      <c r="A366" t="str">
        <v>T-019</v>
      </c>
      <c r="B366">
        <v>5</v>
      </c>
      <c r="C366" t="str">
        <v>S-0302</v>
      </c>
      <c r="D366" t="str">
        <v>Yokohama Rheumatology &amp; Arthritis Center</v>
      </c>
      <c r="E366" t="str">
        <v>East Asia (Japan)</v>
      </c>
      <c r="F366">
        <f>INDEX(Site_Evaluation!$K:$K,MATCH(C366,Site_Evaluation!$A:$A,0))</f>
        <v>68</v>
      </c>
      <c r="G366">
        <f>COUNTIFS(Risk_Register!B:B,C366,Risk_Register!G:G,"High")</f>
        <v>0</v>
      </c>
      <c r="H366" t="str">
        <f>IF(MAXIFS(Risk_Register!$L:$L,Risk_Register!$B:$B,C366)=3,"High",IF(MAXIFS(Risk_Register!$L:$L,Risk_Register!$B:$B,C366)=2,"Medium","Low"))</f>
        <v>Medium</v>
      </c>
      <c r="I366" t="str">
        <f>IF(B366&lt;=3,"Preferred site - strong composite profile",IF(B366&lt;=10,"Backup candidate - viable with monitoring","Reserve - evaluate only if primary sites unavailable"))</f>
        <v>Backup candidate - viable with monitoring</v>
      </c>
    </row>
    <row r="367">
      <c r="A367" t="str">
        <v>T-019</v>
      </c>
      <c r="B367">
        <v>6</v>
      </c>
      <c r="C367" t="str">
        <v>S-0296</v>
      </c>
      <c r="D367" t="str">
        <v>Nagoya Joint &amp; Autoimmune Care Hospital</v>
      </c>
      <c r="E367" t="str">
        <v>East Asia (Japan)</v>
      </c>
      <c r="F367">
        <f>INDEX(Site_Evaluation!$K:$K,MATCH(C367,Site_Evaluation!$A:$A,0))</f>
        <v>64</v>
      </c>
      <c r="G367">
        <f>COUNTIFS(Risk_Register!B:B,C367,Risk_Register!G:G,"High")</f>
        <v>0</v>
      </c>
      <c r="H367" t="str">
        <f>IF(MAXIFS(Risk_Register!$L:$L,Risk_Register!$B:$B,C367)=3,"High",IF(MAXIFS(Risk_Register!$L:$L,Risk_Register!$B:$B,C367)=2,"Medium","Low"))</f>
        <v>Medium</v>
      </c>
      <c r="I367" t="str">
        <f>IF(B367&lt;=3,"Preferred site - strong composite profile",IF(B367&lt;=10,"Backup candidate - viable with monitoring","Reserve - evaluate only if primary sites unavailable"))</f>
        <v>Backup candidate - viable with monitoring</v>
      </c>
    </row>
    <row r="368">
      <c r="A368" t="str">
        <v>T-019</v>
      </c>
      <c r="B368">
        <v>7</v>
      </c>
      <c r="C368" t="str">
        <v>S-0111</v>
      </c>
      <c r="D368" t="str">
        <v>Atlanta Joint &amp; Autoimmune Care Hospital</v>
      </c>
      <c r="E368" t="str">
        <v>North America</v>
      </c>
      <c r="F368">
        <f>INDEX(Site_Evaluation!$K:$K,MATCH(C368,Site_Evaluation!$A:$A,0))</f>
        <v>62</v>
      </c>
      <c r="G368">
        <f>COUNTIFS(Risk_Register!B:B,C368,Risk_Register!G:G,"High")</f>
        <v>1</v>
      </c>
      <c r="H368" t="str">
        <f>IF(MAXIFS(Risk_Register!$L:$L,Risk_Register!$B:$B,C368)=3,"High",IF(MAXIFS(Risk_Register!$L:$L,Risk_Register!$B:$B,C368)=2,"Medium","Low"))</f>
        <v>High</v>
      </c>
      <c r="I368" t="str">
        <f>IF(B368&lt;=3,"Preferred site - strong composite profile",IF(B368&lt;=10,"Backup candidate - viable with monitoring","Reserve - evaluate only if primary sites unavailable"))</f>
        <v>Backup candidate - viable with monitoring</v>
      </c>
    </row>
    <row r="369">
      <c r="A369" t="str">
        <v>T-019</v>
      </c>
      <c r="B369">
        <v>8</v>
      </c>
      <c r="C369" t="str">
        <v>S-0297</v>
      </c>
      <c r="D369" t="str">
        <v>Tokyo Rheumatology &amp; Arthritis Center</v>
      </c>
      <c r="E369" t="str">
        <v>East Asia (Japan)</v>
      </c>
      <c r="F369">
        <f>INDEX(Site_Evaluation!$K:$K,MATCH(C369,Site_Evaluation!$A:$A,0))</f>
        <v>62</v>
      </c>
      <c r="G369">
        <f>COUNTIFS(Risk_Register!B:B,C369,Risk_Register!G:G,"High")</f>
        <v>0</v>
      </c>
      <c r="H369" t="str">
        <f>IF(MAXIFS(Risk_Register!$L:$L,Risk_Register!$B:$B,C369)=3,"High",IF(MAXIFS(Risk_Register!$L:$L,Risk_Register!$B:$B,C369)=2,"Medium","Low"))</f>
        <v>Medium</v>
      </c>
      <c r="I369" t="str">
        <f>IF(B369&lt;=3,"Preferred site - strong composite profile",IF(B369&lt;=10,"Backup candidate - viable with monitoring","Reserve - evaluate only if primary sites unavailable"))</f>
        <v>Backup candidate - viable with monitoring</v>
      </c>
    </row>
    <row r="370">
      <c r="A370" t="str">
        <v>T-019</v>
      </c>
      <c r="B370">
        <v>9</v>
      </c>
      <c r="C370" t="str">
        <v>S-0086</v>
      </c>
      <c r="D370" t="str">
        <v>Atlanta Joint &amp; Autoimmune Care Hospital</v>
      </c>
      <c r="E370" t="str">
        <v>North America</v>
      </c>
      <c r="F370">
        <f>INDEX(Site_Evaluation!$K:$K,MATCH(C370,Site_Evaluation!$A:$A,0))</f>
        <v>61</v>
      </c>
      <c r="G370">
        <f>COUNTIFS(Risk_Register!B:B,C370,Risk_Register!G:G,"High")</f>
        <v>0</v>
      </c>
      <c r="H370" t="str">
        <f>IF(MAXIFS(Risk_Register!$L:$L,Risk_Register!$B:$B,C370)=3,"High",IF(MAXIFS(Risk_Register!$L:$L,Risk_Register!$B:$B,C370)=2,"Medium","Low"))</f>
        <v>Medium</v>
      </c>
      <c r="I370" t="str">
        <f>IF(B370&lt;=3,"Preferred site - strong composite profile",IF(B370&lt;=10,"Backup candidate - viable with monitoring","Reserve - evaluate only if primary sites unavailable"))</f>
        <v>Backup candidate - viable with monitoring</v>
      </c>
    </row>
    <row r="371">
      <c r="A371" t="str">
        <v>T-019</v>
      </c>
      <c r="B371">
        <v>10</v>
      </c>
      <c r="C371" t="str">
        <v>S-0079</v>
      </c>
      <c r="D371" t="str">
        <v>Berlin Joint &amp; Autoimmune Care Hospital</v>
      </c>
      <c r="E371" t="str">
        <v>Western Europe</v>
      </c>
      <c r="F371">
        <f>INDEX(Site_Evaluation!$K:$K,MATCH(C371,Site_Evaluation!$A:$A,0))</f>
        <v>59</v>
      </c>
      <c r="G371">
        <f>COUNTIFS(Risk_Register!B:B,C371,Risk_Register!G:G,"High")</f>
        <v>1</v>
      </c>
      <c r="H371" t="str">
        <f>IF(MAXIFS(Risk_Register!$L:$L,Risk_Register!$B:$B,C371)=3,"High",IF(MAXIFS(Risk_Register!$L:$L,Risk_Register!$B:$B,C371)=2,"Medium","Low"))</f>
        <v>High</v>
      </c>
      <c r="I371" t="str">
        <f>IF(B371&lt;=3,"Preferred site - strong composite profile",IF(B371&lt;=10,"Backup candidate - viable with monitoring","Reserve - evaluate only if primary sites unavailable"))</f>
        <v>Backup candidate - viable with monitoring</v>
      </c>
    </row>
    <row r="372">
      <c r="A372" t="str">
        <v>T-019</v>
      </c>
      <c r="B372">
        <v>11</v>
      </c>
      <c r="C372" t="str">
        <v>S-0496</v>
      </c>
      <c r="D372" t="str">
        <v>Beijing Rheumatology &amp; Arthritis Center</v>
      </c>
      <c r="E372" t="str">
        <v>East Asia (China)</v>
      </c>
      <c r="F372">
        <f>INDEX(Site_Evaluation!$K:$K,MATCH(C372,Site_Evaluation!$A:$A,0))</f>
        <v>59</v>
      </c>
      <c r="G372">
        <f>COUNTIFS(Risk_Register!B:B,C372,Risk_Register!G:G,"High")</f>
        <v>1</v>
      </c>
      <c r="H372" t="str">
        <f>IF(MAXIFS(Risk_Register!$L:$L,Risk_Register!$B:$B,C372)=3,"High",IF(MAXIFS(Risk_Register!$L:$L,Risk_Register!$B:$B,C372)=2,"Medium","Low"))</f>
        <v>High</v>
      </c>
      <c r="I372" t="str">
        <f>IF(B372&lt;=3,"Preferred site - strong composite profile",IF(B372&lt;=10,"Backup candidate - viable with monitoring","Reserve - evaluate only if primary sites unavailable"))</f>
        <v>Reserve - evaluate only if primary sites unavailable</v>
      </c>
    </row>
    <row r="373">
      <c r="A373" t="str">
        <v>T-019</v>
      </c>
      <c r="B373">
        <v>12</v>
      </c>
      <c r="C373" t="str">
        <v>S-0113</v>
      </c>
      <c r="D373" t="str">
        <v>Denver Rheumatology &amp; Arthritis Center</v>
      </c>
      <c r="E373" t="str">
        <v>North America</v>
      </c>
      <c r="F373">
        <f>INDEX(Site_Evaluation!$K:$K,MATCH(C373,Site_Evaluation!$A:$A,0))</f>
        <v>58</v>
      </c>
      <c r="G373">
        <f>COUNTIFS(Risk_Register!B:B,C373,Risk_Register!G:G,"High")</f>
        <v>0</v>
      </c>
      <c r="H373" t="str">
        <f>IF(MAXIFS(Risk_Register!$L:$L,Risk_Register!$B:$B,C373)=3,"High",IF(MAXIFS(Risk_Register!$L:$L,Risk_Register!$B:$B,C373)=2,"Medium","Low"))</f>
        <v>Medium</v>
      </c>
      <c r="I373" t="str">
        <f>IF(B373&lt;=3,"Preferred site - strong composite profile",IF(B373&lt;=10,"Backup candidate - viable with monitoring","Reserve - evaluate only if primary sites unavailable"))</f>
        <v>Reserve - evaluate only if primary sites unavailable</v>
      </c>
    </row>
    <row r="374">
      <c r="A374" t="str">
        <v>T-019</v>
      </c>
      <c r="B374">
        <v>13</v>
      </c>
      <c r="C374" t="str">
        <v>S-0120</v>
      </c>
      <c r="D374" t="str">
        <v>Denver Rheumatology Institute</v>
      </c>
      <c r="E374" t="str">
        <v>North America</v>
      </c>
      <c r="F374">
        <f>INDEX(Site_Evaluation!$K:$K,MATCH(C374,Site_Evaluation!$A:$A,0))</f>
        <v>58</v>
      </c>
      <c r="G374">
        <f>COUNTIFS(Risk_Register!B:B,C374,Risk_Register!G:G,"High")</f>
        <v>0</v>
      </c>
      <c r="H374" t="str">
        <f>IF(MAXIFS(Risk_Register!$L:$L,Risk_Register!$B:$B,C374)=3,"High",IF(MAXIFS(Risk_Register!$L:$L,Risk_Register!$B:$B,C374)=2,"Medium","Low"))</f>
        <v>Medium</v>
      </c>
      <c r="I374" t="str">
        <f>IF(B374&lt;=3,"Preferred site - strong composite profile",IF(B374&lt;=10,"Backup candidate - viable with monitoring","Reserve - evaluate only if primary sites unavailable"))</f>
        <v>Reserve - evaluate only if primary sites unavailable</v>
      </c>
    </row>
    <row r="375">
      <c r="A375" t="str">
        <v>T-019</v>
      </c>
      <c r="B375">
        <v>14</v>
      </c>
      <c r="C375" t="str">
        <v>S-0301</v>
      </c>
      <c r="D375" t="str">
        <v>Osaka Joint &amp; Autoimmune Care Hospital</v>
      </c>
      <c r="E375" t="str">
        <v>East Asia (Japan)</v>
      </c>
      <c r="F375">
        <f>INDEX(Site_Evaluation!$K:$K,MATCH(C375,Site_Evaluation!$A:$A,0))</f>
        <v>58</v>
      </c>
      <c r="G375">
        <f>COUNTIFS(Risk_Register!B:B,C375,Risk_Register!G:G,"High")</f>
        <v>0</v>
      </c>
      <c r="H375" t="str">
        <f>IF(MAXIFS(Risk_Register!$L:$L,Risk_Register!$B:$B,C375)=3,"High",IF(MAXIFS(Risk_Register!$L:$L,Risk_Register!$B:$B,C375)=2,"Medium","Low"))</f>
        <v>Medium</v>
      </c>
      <c r="I375" t="str">
        <f>IF(B375&lt;=3,"Preferred site - strong composite profile",IF(B375&lt;=10,"Backup candidate - viable with monitoring","Reserve - evaluate only if primary sites unavailable"))</f>
        <v>Reserve - evaluate only if primary sites unavailable</v>
      </c>
    </row>
    <row r="376">
      <c r="A376" t="str">
        <v>T-019</v>
      </c>
      <c r="B376">
        <v>15</v>
      </c>
      <c r="C376" t="str">
        <v>S-0366</v>
      </c>
      <c r="D376" t="str">
        <v>Seville Rheumatology &amp; Arthritis Center</v>
      </c>
      <c r="E376" t="str">
        <v>Southern Europe (Spain)</v>
      </c>
      <c r="F376">
        <f>INDEX(Site_Evaluation!$K:$K,MATCH(C376,Site_Evaluation!$A:$A,0))</f>
        <v>58</v>
      </c>
      <c r="G376">
        <f>COUNTIFS(Risk_Register!B:B,C376,Risk_Register!G:G,"High")</f>
        <v>0</v>
      </c>
      <c r="H376" t="str">
        <f>IF(MAXIFS(Risk_Register!$L:$L,Risk_Register!$B:$B,C376)=3,"High",IF(MAXIFS(Risk_Register!$L:$L,Risk_Register!$B:$B,C376)=2,"Medium","Low"))</f>
        <v>Medium</v>
      </c>
      <c r="I376" t="str">
        <f>IF(B376&lt;=3,"Preferred site - strong composite profile",IF(B376&lt;=10,"Backup candidate - viable with monitoring","Reserve - evaluate only if primary sites unavailable"))</f>
        <v>Reserve - evaluate only if primary sites unavailable</v>
      </c>
    </row>
    <row r="377">
      <c r="A377" t="str">
        <v>T-019</v>
      </c>
      <c r="B377">
        <v>16</v>
      </c>
      <c r="C377" t="str">
        <v>S-0106</v>
      </c>
      <c r="D377" t="str">
        <v>Seattle Rheumatology Institute</v>
      </c>
      <c r="E377" t="str">
        <v>North America</v>
      </c>
      <c r="F377">
        <f>INDEX(Site_Evaluation!$K:$K,MATCH(C377,Site_Evaluation!$A:$A,0))</f>
        <v>57</v>
      </c>
      <c r="G377">
        <f>COUNTIFS(Risk_Register!B:B,C377,Risk_Register!G:G,"High")</f>
        <v>0</v>
      </c>
      <c r="H377" t="str">
        <f>IF(MAXIFS(Risk_Register!$L:$L,Risk_Register!$B:$B,C377)=3,"High",IF(MAXIFS(Risk_Register!$L:$L,Risk_Register!$B:$B,C377)=2,"Medium","Low"))</f>
        <v>Medium</v>
      </c>
      <c r="I377" t="str">
        <f>IF(B377&lt;=3,"Preferred site - strong composite profile",IF(B377&lt;=10,"Backup candidate - viable with monitoring","Reserve - evaluate only if primary sites unavailable"))</f>
        <v>Reserve - evaluate only if primary sites unavailable</v>
      </c>
    </row>
    <row r="378">
      <c r="A378" t="str">
        <v>T-019</v>
      </c>
      <c r="B378">
        <v>17</v>
      </c>
      <c r="C378" t="str">
        <v>S-0250</v>
      </c>
      <c r="D378" t="str">
        <v>Istanbul Joint &amp; Autoimmune Care Hospital</v>
      </c>
      <c r="E378" t="str">
        <v>Middle East (Levant)</v>
      </c>
      <c r="F378">
        <f>INDEX(Site_Evaluation!$K:$K,MATCH(C378,Site_Evaluation!$A:$A,0))</f>
        <v>56</v>
      </c>
      <c r="G378">
        <f>COUNTIFS(Risk_Register!B:B,C378,Risk_Register!G:G,"High")</f>
        <v>0</v>
      </c>
      <c r="H378" t="str">
        <f>IF(MAXIFS(Risk_Register!$L:$L,Risk_Register!$B:$B,C378)=3,"High",IF(MAXIFS(Risk_Register!$L:$L,Risk_Register!$B:$B,C378)=2,"Medium","Low"))</f>
        <v>Medium</v>
      </c>
      <c r="I378" t="str">
        <f>IF(B378&lt;=3,"Preferred site - strong composite profile",IF(B378&lt;=10,"Backup candidate - viable with monitoring","Reserve - evaluate only if primary sites unavailable"))</f>
        <v>Reserve - evaluate only if primary sites unavailable</v>
      </c>
    </row>
    <row r="379">
      <c r="A379" t="str">
        <v>T-019</v>
      </c>
      <c r="B379">
        <v>18</v>
      </c>
      <c r="C379" t="str">
        <v>S-0587</v>
      </c>
      <c r="D379" t="str">
        <v>Kampala Joint &amp; Autoimmune Care Hospital</v>
      </c>
      <c r="E379" t="str">
        <v>East Africa (Uganda)</v>
      </c>
      <c r="F379">
        <f>INDEX(Site_Evaluation!$K:$K,MATCH(C379,Site_Evaluation!$A:$A,0))</f>
        <v>55</v>
      </c>
      <c r="G379">
        <f>COUNTIFS(Risk_Register!B:B,C379,Risk_Register!G:G,"High")</f>
        <v>0</v>
      </c>
      <c r="H379" t="str">
        <f>IF(MAXIFS(Risk_Register!$L:$L,Risk_Register!$B:$B,C379)=3,"High",IF(MAXIFS(Risk_Register!$L:$L,Risk_Register!$B:$B,C379)=2,"Medium","Low"))</f>
        <v>Medium</v>
      </c>
      <c r="I379" t="str">
        <f>IF(B379&lt;=3,"Preferred site - strong composite profile",IF(B379&lt;=10,"Backup candidate - viable with monitoring","Reserve - evaluate only if primary sites unavailable"))</f>
        <v>Reserve - evaluate only if primary sites unavailable</v>
      </c>
    </row>
    <row r="380">
      <c r="A380" t="str">
        <v>T-019</v>
      </c>
      <c r="B380">
        <v>19</v>
      </c>
      <c r="C380" t="str">
        <v>S-0418</v>
      </c>
      <c r="D380" t="str">
        <v>Montreal Rheumatology Institute</v>
      </c>
      <c r="E380" t="str">
        <v>North America (Canada)</v>
      </c>
      <c r="F380">
        <f>INDEX(Site_Evaluation!$K:$K,MATCH(C380,Site_Evaluation!$A:$A,0))</f>
        <v>54</v>
      </c>
      <c r="G380">
        <f>COUNTIFS(Risk_Register!B:B,C380,Risk_Register!G:G,"High")</f>
        <v>0</v>
      </c>
      <c r="H380" t="str">
        <f>IF(MAXIFS(Risk_Register!$L:$L,Risk_Register!$B:$B,C380)=3,"High",IF(MAXIFS(Risk_Register!$L:$L,Risk_Register!$B:$B,C380)=2,"Medium","Low"))</f>
        <v>Low</v>
      </c>
      <c r="I380" t="str">
        <f>IF(B380&lt;=3,"Preferred site - strong composite profile",IF(B380&lt;=10,"Backup candidate - viable with monitoring","Reserve - evaluate only if primary sites unavailable"))</f>
        <v>Reserve - evaluate only if primary sites unavailable</v>
      </c>
    </row>
    <row r="381">
      <c r="A381" t="str">
        <v>T-019</v>
      </c>
      <c r="B381">
        <v>20</v>
      </c>
      <c r="C381" t="str">
        <v>S-0438</v>
      </c>
      <c r="D381" t="str">
        <v>Prague Rheumatology &amp; Arthritis Center</v>
      </c>
      <c r="E381" t="str">
        <v>Central Europe (Czech Republic)</v>
      </c>
      <c r="F381">
        <f>INDEX(Site_Evaluation!$K:$K,MATCH(C381,Site_Evaluation!$A:$A,0))</f>
        <v>54</v>
      </c>
      <c r="G381">
        <f>COUNTIFS(Risk_Register!B:B,C381,Risk_Register!G:G,"High")</f>
        <v>0</v>
      </c>
      <c r="H381" t="str">
        <f>IF(MAXIFS(Risk_Register!$L:$L,Risk_Register!$B:$B,C381)=3,"High",IF(MAXIFS(Risk_Register!$L:$L,Risk_Register!$B:$B,C381)=2,"Medium","Low"))</f>
        <v>Medium</v>
      </c>
      <c r="I381" t="str">
        <f>IF(B381&lt;=3,"Preferred site - strong composite profile",IF(B381&lt;=10,"Backup candidate - viable with monitoring","Reserve - evaluate only if primary sites unavailable"))</f>
        <v>Reserve - evaluate only if primary sites unavailable</v>
      </c>
    </row>
    <row r="382">
      <c r="A382" t="str">
        <v>T-020</v>
      </c>
      <c r="B382">
        <v>1</v>
      </c>
      <c r="C382" t="str">
        <v>S-0132</v>
      </c>
      <c r="D382" t="str">
        <v>Belo Horizonte Dermatology Center</v>
      </c>
      <c r="E382" t="str">
        <v>Latin America</v>
      </c>
      <c r="F382">
        <f>INDEX(Site_Evaluation!$K:$K,MATCH(C382,Site_Evaluation!$A:$A,0))</f>
        <v>66</v>
      </c>
      <c r="G382">
        <f>COUNTIFS(Risk_Register!B:B,C382,Risk_Register!G:G,"High")</f>
        <v>2</v>
      </c>
      <c r="H382" t="str">
        <f>IF(MAXIFS(Risk_Register!$L:$L,Risk_Register!$B:$B,C382)=3,"High",IF(MAXIFS(Risk_Register!$L:$L,Risk_Register!$B:$B,C382)=2,"Medium","Low"))</f>
        <v>High</v>
      </c>
      <c r="I382" t="str">
        <f>IF(B382&lt;=3,"Preferred site - strong composite profile",IF(B382&lt;=10,"Backup candidate - viable with monitoring","Reserve - evaluate only if primary sites unavailable"))</f>
        <v>Preferred site - strong composite profile</v>
      </c>
    </row>
    <row r="383">
      <c r="A383" t="str">
        <v>T-020</v>
      </c>
      <c r="B383">
        <v>2</v>
      </c>
      <c r="C383" t="str">
        <v>S-0428</v>
      </c>
      <c r="D383" t="str">
        <v>Cordoba Dermatology &amp; Psoriasis Clinic</v>
      </c>
      <c r="E383" t="str">
        <v>Latin America (Argentina)</v>
      </c>
      <c r="F383">
        <f>INDEX(Site_Evaluation!$K:$K,MATCH(C383,Site_Evaluation!$A:$A,0))</f>
        <v>63</v>
      </c>
      <c r="G383">
        <f>COUNTIFS(Risk_Register!B:B,C383,Risk_Register!G:G,"High")</f>
        <v>0</v>
      </c>
      <c r="H383" t="str">
        <f>IF(MAXIFS(Risk_Register!$L:$L,Risk_Register!$B:$B,C383)=3,"High",IF(MAXIFS(Risk_Register!$L:$L,Risk_Register!$B:$B,C383)=2,"Medium","Low"))</f>
        <v>Medium</v>
      </c>
      <c r="I383" t="str">
        <f>IF(B383&lt;=3,"Preferred site - strong composite profile",IF(B383&lt;=10,"Backup candidate - viable with monitoring","Reserve - evaluate only if primary sites unavailable"))</f>
        <v>Preferred site - strong composite profile</v>
      </c>
    </row>
    <row r="384">
      <c r="A384" t="str">
        <v>T-020</v>
      </c>
      <c r="B384">
        <v>3</v>
      </c>
      <c r="C384" t="str">
        <v>S-0445</v>
      </c>
      <c r="D384" t="str">
        <v>Novosibirsk Skin Health Institute</v>
      </c>
      <c r="E384" t="str">
        <v>Eastern Europe (Russia)</v>
      </c>
      <c r="F384">
        <f>INDEX(Site_Evaluation!$K:$K,MATCH(C384,Site_Evaluation!$A:$A,0))</f>
        <v>62</v>
      </c>
      <c r="G384">
        <f>COUNTIFS(Risk_Register!B:B,C384,Risk_Register!G:G,"High")</f>
        <v>0</v>
      </c>
      <c r="H384" t="str">
        <f>IF(MAXIFS(Risk_Register!$L:$L,Risk_Register!$B:$B,C384)=3,"High",IF(MAXIFS(Risk_Register!$L:$L,Risk_Register!$B:$B,C384)=2,"Medium","Low"))</f>
        <v>Medium</v>
      </c>
      <c r="I384" t="str">
        <f>IF(B384&lt;=3,"Preferred site - strong composite profile",IF(B384&lt;=10,"Backup candidate - viable with monitoring","Reserve - evaluate only if primary sites unavailable"))</f>
        <v>Preferred site - strong composite profile</v>
      </c>
    </row>
    <row r="385">
      <c r="A385" t="str">
        <v>T-020</v>
      </c>
      <c r="B385">
        <v>4</v>
      </c>
      <c r="C385" t="str">
        <v>S-0014</v>
      </c>
      <c r="D385" t="str">
        <v>Chennai Skin Health Institute</v>
      </c>
      <c r="E385" t="str">
        <v>South India</v>
      </c>
      <c r="F385">
        <f>INDEX(Site_Evaluation!$K:$K,MATCH(C385,Site_Evaluation!$A:$A,0))</f>
        <v>59</v>
      </c>
      <c r="G385">
        <f>COUNTIFS(Risk_Register!B:B,C385,Risk_Register!G:G,"High")</f>
        <v>2</v>
      </c>
      <c r="H385" t="str">
        <f>IF(MAXIFS(Risk_Register!$L:$L,Risk_Register!$B:$B,C385)=3,"High",IF(MAXIFS(Risk_Register!$L:$L,Risk_Register!$B:$B,C385)=2,"Medium","Low"))</f>
        <v>High</v>
      </c>
      <c r="I385" t="str">
        <f>IF(B385&lt;=3,"Preferred site - strong composite profile",IF(B385&lt;=10,"Backup candidate - viable with monitoring","Reserve - evaluate only if primary sites unavailable"))</f>
        <v>Backup candidate - viable with monitoring</v>
      </c>
    </row>
    <row r="386">
      <c r="A386" t="str">
        <v>T-020</v>
      </c>
      <c r="B386">
        <v>5</v>
      </c>
      <c r="C386" t="str">
        <v>S-0095</v>
      </c>
      <c r="D386" t="str">
        <v>Boston Dermatology &amp; Psoriasis Clinic</v>
      </c>
      <c r="E386" t="str">
        <v>North America</v>
      </c>
      <c r="F386">
        <f>INDEX(Site_Evaluation!$K:$K,MATCH(C386,Site_Evaluation!$A:$A,0))</f>
        <v>58</v>
      </c>
      <c r="G386">
        <f>COUNTIFS(Risk_Register!B:B,C386,Risk_Register!G:G,"High")</f>
        <v>0</v>
      </c>
      <c r="H386" t="str">
        <f>IF(MAXIFS(Risk_Register!$L:$L,Risk_Register!$B:$B,C386)=3,"High",IF(MAXIFS(Risk_Register!$L:$L,Risk_Register!$B:$B,C386)=2,"Medium","Low"))</f>
        <v>Medium</v>
      </c>
      <c r="I386" t="str">
        <f>IF(B386&lt;=3,"Preferred site - strong composite profile",IF(B386&lt;=10,"Backup candidate - viable with monitoring","Reserve - evaluate only if primary sites unavailable"))</f>
        <v>Backup candidate - viable with monitoring</v>
      </c>
    </row>
    <row r="387">
      <c r="A387" t="str">
        <v>T-020</v>
      </c>
      <c r="B387">
        <v>6</v>
      </c>
      <c r="C387" t="str">
        <v>S-0458</v>
      </c>
      <c r="D387" t="str">
        <v>Beijing Dermatology Center</v>
      </c>
      <c r="E387" t="str">
        <v>East Asia (China)</v>
      </c>
      <c r="F387">
        <f>INDEX(Site_Evaluation!$K:$K,MATCH(C387,Site_Evaluation!$A:$A,0))</f>
        <v>56</v>
      </c>
      <c r="G387">
        <f>COUNTIFS(Risk_Register!B:B,C387,Risk_Register!G:G,"High")</f>
        <v>1</v>
      </c>
      <c r="H387" t="str">
        <f>IF(MAXIFS(Risk_Register!$L:$L,Risk_Register!$B:$B,C387)=3,"High",IF(MAXIFS(Risk_Register!$L:$L,Risk_Register!$B:$B,C387)=2,"Medium","Low"))</f>
        <v>High</v>
      </c>
      <c r="I387" t="str">
        <f>IF(B387&lt;=3,"Preferred site - strong composite profile",IF(B387&lt;=10,"Backup candidate - viable with monitoring","Reserve - evaluate only if primary sites unavailable"))</f>
        <v>Backup candidate - viable with monitoring</v>
      </c>
    </row>
    <row r="388">
      <c r="A388" t="str">
        <v>T-020</v>
      </c>
      <c r="B388">
        <v>7</v>
      </c>
      <c r="C388" t="str">
        <v>S-0200</v>
      </c>
      <c r="D388" t="str">
        <v>Kano Skin Health Institute</v>
      </c>
      <c r="E388" t="str">
        <v>West Africa</v>
      </c>
      <c r="F388">
        <f>INDEX(Site_Evaluation!$K:$K,MATCH(C388,Site_Evaluation!$A:$A,0))</f>
        <v>54</v>
      </c>
      <c r="G388">
        <f>COUNTIFS(Risk_Register!B:B,C388,Risk_Register!G:G,"High")</f>
        <v>1</v>
      </c>
      <c r="H388" t="str">
        <f>IF(MAXIFS(Risk_Register!$L:$L,Risk_Register!$B:$B,C388)=3,"High",IF(MAXIFS(Risk_Register!$L:$L,Risk_Register!$B:$B,C388)=2,"Medium","Low"))</f>
        <v>High</v>
      </c>
      <c r="I388" t="str">
        <f>IF(B388&lt;=3,"Preferred site - strong composite profile",IF(B388&lt;=10,"Backup candidate - viable with monitoring","Reserve - evaluate only if primary sites unavailable"))</f>
        <v>Backup candidate - viable with monitoring</v>
      </c>
    </row>
    <row r="389">
      <c r="A389" t="str">
        <v>T-020</v>
      </c>
      <c r="B389">
        <v>8</v>
      </c>
      <c r="C389" t="str">
        <v>S-0216</v>
      </c>
      <c r="D389" t="str">
        <v>Kano Skin Health Institute</v>
      </c>
      <c r="E389" t="str">
        <v>West Africa</v>
      </c>
      <c r="F389">
        <f>INDEX(Site_Evaluation!$K:$K,MATCH(C389,Site_Evaluation!$A:$A,0))</f>
        <v>54</v>
      </c>
      <c r="G389">
        <f>COUNTIFS(Risk_Register!B:B,C389,Risk_Register!G:G,"High")</f>
        <v>2</v>
      </c>
      <c r="H389" t="str">
        <f>IF(MAXIFS(Risk_Register!$L:$L,Risk_Register!$B:$B,C389)=3,"High",IF(MAXIFS(Risk_Register!$L:$L,Risk_Register!$B:$B,C389)=2,"Medium","Low"))</f>
        <v>High</v>
      </c>
      <c r="I389" t="str">
        <f>IF(B389&lt;=3,"Preferred site - strong composite profile",IF(B389&lt;=10,"Backup candidate - viable with monitoring","Reserve - evaluate only if primary sites unavailable"))</f>
        <v>Backup candidate - viable with monitoring</v>
      </c>
    </row>
    <row r="390">
      <c r="A390" t="str">
        <v>T-020</v>
      </c>
      <c r="B390">
        <v>9</v>
      </c>
      <c r="C390" t="str">
        <v>S-0238</v>
      </c>
      <c r="D390" t="str">
        <v>Ankara Dermatology &amp; Psoriasis Clinic</v>
      </c>
      <c r="E390" t="str">
        <v>Middle East (Levant)</v>
      </c>
      <c r="F390">
        <f>INDEX(Site_Evaluation!$K:$K,MATCH(C390,Site_Evaluation!$A:$A,0))</f>
        <v>54</v>
      </c>
      <c r="G390">
        <f>COUNTIFS(Risk_Register!B:B,C390,Risk_Register!G:G,"High")</f>
        <v>2</v>
      </c>
      <c r="H390" t="str">
        <f>IF(MAXIFS(Risk_Register!$L:$L,Risk_Register!$B:$B,C390)=3,"High",IF(MAXIFS(Risk_Register!$L:$L,Risk_Register!$B:$B,C390)=2,"Medium","Low"))</f>
        <v>High</v>
      </c>
      <c r="I390" t="str">
        <f>IF(B390&lt;=3,"Preferred site - strong composite profile",IF(B390&lt;=10,"Backup candidate - viable with monitoring","Reserve - evaluate only if primary sites unavailable"))</f>
        <v>Backup candidate - viable with monitoring</v>
      </c>
    </row>
    <row r="391">
      <c r="A391" t="str">
        <v>T-020</v>
      </c>
      <c r="B391">
        <v>10</v>
      </c>
      <c r="C391" t="str">
        <v>S-0274</v>
      </c>
      <c r="D391" t="str">
        <v>Islamabad Dermatology Center</v>
      </c>
      <c r="E391" t="str">
        <v>South Asia (Pakistan)</v>
      </c>
      <c r="F391">
        <f>INDEX(Site_Evaluation!$K:$K,MATCH(C391,Site_Evaluation!$A:$A,0))</f>
        <v>54</v>
      </c>
      <c r="G391">
        <f>COUNTIFS(Risk_Register!B:B,C391,Risk_Register!G:G,"High")</f>
        <v>0</v>
      </c>
      <c r="H391" t="str">
        <f>IF(MAXIFS(Risk_Register!$L:$L,Risk_Register!$B:$B,C391)=3,"High",IF(MAXIFS(Risk_Register!$L:$L,Risk_Register!$B:$B,C391)=2,"Medium","Low"))</f>
        <v>Medium</v>
      </c>
      <c r="I391" t="str">
        <f>IF(B391&lt;=3,"Preferred site - strong composite profile",IF(B391&lt;=10,"Backup candidate - viable with monitoring","Reserve - evaluate only if primary sites unavailable"))</f>
        <v>Backup candidate - viable with monitoring</v>
      </c>
    </row>
    <row r="392">
      <c r="A392" t="str">
        <v>T-020</v>
      </c>
      <c r="B392">
        <v>11</v>
      </c>
      <c r="C392" t="str">
        <v>S-0350</v>
      </c>
      <c r="D392" t="str">
        <v>Bandung Dermatology &amp; Psoriasis Clinic</v>
      </c>
      <c r="E392" t="str">
        <v>South-East Asia (Indonesia)</v>
      </c>
      <c r="F392">
        <f>INDEX(Site_Evaluation!$K:$K,MATCH(C392,Site_Evaluation!$A:$A,0))</f>
        <v>54</v>
      </c>
      <c r="G392">
        <f>COUNTIFS(Risk_Register!B:B,C392,Risk_Register!G:G,"High")</f>
        <v>2</v>
      </c>
      <c r="H392" t="str">
        <f>IF(MAXIFS(Risk_Register!$L:$L,Risk_Register!$B:$B,C392)=3,"High",IF(MAXIFS(Risk_Register!$L:$L,Risk_Register!$B:$B,C392)=2,"Medium","Low"))</f>
        <v>High</v>
      </c>
      <c r="I392" t="str">
        <f>IF(B392&lt;=3,"Preferred site - strong composite profile",IF(B392&lt;=10,"Backup candidate - viable with monitoring","Reserve - evaluate only if primary sites unavailable"))</f>
        <v>Reserve - evaluate only if primary sites unavailable</v>
      </c>
    </row>
    <row r="393">
      <c r="A393" t="str">
        <v>T-020</v>
      </c>
      <c r="B393">
        <v>12</v>
      </c>
      <c r="C393" t="str">
        <v>S-0077</v>
      </c>
      <c r="D393" t="str">
        <v>Berlin Dermatology Center</v>
      </c>
      <c r="E393" t="str">
        <v>Western Europe</v>
      </c>
      <c r="F393">
        <f>INDEX(Site_Evaluation!$K:$K,MATCH(C393,Site_Evaluation!$A:$A,0))</f>
        <v>53</v>
      </c>
      <c r="G393">
        <f>COUNTIFS(Risk_Register!B:B,C393,Risk_Register!G:G,"High")</f>
        <v>0</v>
      </c>
      <c r="H393" t="str">
        <f>IF(MAXIFS(Risk_Register!$L:$L,Risk_Register!$B:$B,C393)=3,"High",IF(MAXIFS(Risk_Register!$L:$L,Risk_Register!$B:$B,C393)=2,"Medium","Low"))</f>
        <v>Low</v>
      </c>
      <c r="I393" t="str">
        <f>IF(B393&lt;=3,"Preferred site - strong composite profile",IF(B393&lt;=10,"Backup candidate - viable with monitoring","Reserve - evaluate only if primary sites unavailable"))</f>
        <v>Reserve - evaluate only if primary sites unavailable</v>
      </c>
    </row>
    <row r="394">
      <c r="A394" t="str">
        <v>T-020</v>
      </c>
      <c r="B394">
        <v>13</v>
      </c>
      <c r="C394" t="str">
        <v>S-0237</v>
      </c>
      <c r="D394" t="str">
        <v>Dubai Dermatology &amp; Psoriasis Clinic</v>
      </c>
      <c r="E394" t="str">
        <v>Middle East (Gulf)</v>
      </c>
      <c r="F394">
        <f>INDEX(Site_Evaluation!$K:$K,MATCH(C394,Site_Evaluation!$A:$A,0))</f>
        <v>53</v>
      </c>
      <c r="G394">
        <f>COUNTIFS(Risk_Register!B:B,C394,Risk_Register!G:G,"High")</f>
        <v>0</v>
      </c>
      <c r="H394" t="str">
        <f>IF(MAXIFS(Risk_Register!$L:$L,Risk_Register!$B:$B,C394)=3,"High",IF(MAXIFS(Risk_Register!$L:$L,Risk_Register!$B:$B,C394)=2,"Medium","Low"))</f>
        <v>Medium</v>
      </c>
      <c r="I394" t="str">
        <f>IF(B394&lt;=3,"Preferred site - strong composite profile",IF(B394&lt;=10,"Backup candidate - viable with monitoring","Reserve - evaluate only if primary sites unavailable"))</f>
        <v>Reserve - evaluate only if primary sites unavailable</v>
      </c>
    </row>
    <row r="395">
      <c r="A395" t="str">
        <v>T-020</v>
      </c>
      <c r="B395">
        <v>14</v>
      </c>
      <c r="C395" t="str">
        <v>S-0404</v>
      </c>
      <c r="D395" t="str">
        <v>Malmo Dermatology Center</v>
      </c>
      <c r="E395" t="str">
        <v>Northern Europe (Sweden)</v>
      </c>
      <c r="F395">
        <f>INDEX(Site_Evaluation!$K:$K,MATCH(C395,Site_Evaluation!$A:$A,0))</f>
        <v>53</v>
      </c>
      <c r="G395">
        <f>COUNTIFS(Risk_Register!B:B,C395,Risk_Register!G:G,"High")</f>
        <v>0</v>
      </c>
      <c r="H395" t="str">
        <f>IF(MAXIFS(Risk_Register!$L:$L,Risk_Register!$B:$B,C395)=3,"High",IF(MAXIFS(Risk_Register!$L:$L,Risk_Register!$B:$B,C395)=2,"Medium","Low"))</f>
        <v>Medium</v>
      </c>
      <c r="I395" t="str">
        <f>IF(B395&lt;=3,"Preferred site - strong composite profile",IF(B395&lt;=10,"Backup candidate - viable with monitoring","Reserve - evaluate only if primary sites unavailable"))</f>
        <v>Reserve - evaluate only if primary sites unavailable</v>
      </c>
    </row>
    <row r="396">
      <c r="A396" t="str">
        <v>T-020</v>
      </c>
      <c r="B396">
        <v>15</v>
      </c>
      <c r="C396" t="str">
        <v>S-0096</v>
      </c>
      <c r="D396" t="str">
        <v>Denver Skin Health Institute</v>
      </c>
      <c r="E396" t="str">
        <v>North America</v>
      </c>
      <c r="F396">
        <f>INDEX(Site_Evaluation!$K:$K,MATCH(C396,Site_Evaluation!$A:$A,0))</f>
        <v>52</v>
      </c>
      <c r="G396">
        <f>COUNTIFS(Risk_Register!B:B,C396,Risk_Register!G:G,"High")</f>
        <v>0</v>
      </c>
      <c r="H396" t="str">
        <f>IF(MAXIFS(Risk_Register!$L:$L,Risk_Register!$B:$B,C396)=3,"High",IF(MAXIFS(Risk_Register!$L:$L,Risk_Register!$B:$B,C396)=2,"Medium","Low"))</f>
        <v>Medium</v>
      </c>
      <c r="I396" t="str">
        <f>IF(B396&lt;=3,"Preferred site - strong composite profile",IF(B396&lt;=10,"Backup candidate - viable with monitoring","Reserve - evaluate only if primary sites unavailable"))</f>
        <v>Reserve - evaluate only if primary sites unavailable</v>
      </c>
    </row>
    <row r="397">
      <c r="A397" t="str">
        <v>T-020</v>
      </c>
      <c r="B397">
        <v>16</v>
      </c>
      <c r="C397" t="str">
        <v>S-0218</v>
      </c>
      <c r="D397" t="str">
        <v>Lagos Dermatology &amp; Psoriasis Clinic</v>
      </c>
      <c r="E397" t="str">
        <v>West Africa</v>
      </c>
      <c r="F397">
        <f>INDEX(Site_Evaluation!$K:$K,MATCH(C397,Site_Evaluation!$A:$A,0))</f>
        <v>52</v>
      </c>
      <c r="G397">
        <f>COUNTIFS(Risk_Register!B:B,C397,Risk_Register!G:G,"High")</f>
        <v>0</v>
      </c>
      <c r="H397" t="str">
        <f>IF(MAXIFS(Risk_Register!$L:$L,Risk_Register!$B:$B,C397)=3,"High",IF(MAXIFS(Risk_Register!$L:$L,Risk_Register!$B:$B,C397)=2,"Medium","Low"))</f>
        <v>Medium</v>
      </c>
      <c r="I397" t="str">
        <f>IF(B397&lt;=3,"Preferred site - strong composite profile",IF(B397&lt;=10,"Backup candidate - viable with monitoring","Reserve - evaluate only if primary sites unavailable"))</f>
        <v>Reserve - evaluate only if primary sites unavailable</v>
      </c>
    </row>
    <row r="398">
      <c r="A398" t="str">
        <v>T-020</v>
      </c>
      <c r="B398">
        <v>17</v>
      </c>
      <c r="C398" t="str">
        <v>S-0305</v>
      </c>
      <c r="D398" t="str">
        <v>Busan Dermatology Center</v>
      </c>
      <c r="E398" t="str">
        <v>East Asia (South Korea)</v>
      </c>
      <c r="F398">
        <f>INDEX(Site_Evaluation!$K:$K,MATCH(C398,Site_Evaluation!$A:$A,0))</f>
        <v>52</v>
      </c>
      <c r="G398">
        <f>COUNTIFS(Risk_Register!B:B,C398,Risk_Register!G:G,"High")</f>
        <v>0</v>
      </c>
      <c r="H398" t="str">
        <f>IF(MAXIFS(Risk_Register!$L:$L,Risk_Register!$B:$B,C398)=3,"High",IF(MAXIFS(Risk_Register!$L:$L,Risk_Register!$B:$B,C398)=2,"Medium","Low"))</f>
        <v>Medium</v>
      </c>
      <c r="I398" t="str">
        <f>IF(B398&lt;=3,"Preferred site - strong composite profile",IF(B398&lt;=10,"Backup candidate - viable with monitoring","Reserve - evaluate only if primary sites unavailable"))</f>
        <v>Reserve - evaluate only if primary sites unavailable</v>
      </c>
    </row>
    <row r="399">
      <c r="A399" t="str">
        <v>T-020</v>
      </c>
      <c r="B399">
        <v>18</v>
      </c>
      <c r="C399" t="str">
        <v>S-0373</v>
      </c>
      <c r="D399" t="str">
        <v>Barcelona Dermatology Center</v>
      </c>
      <c r="E399" t="str">
        <v>Southern Europe (Spain)</v>
      </c>
      <c r="F399">
        <f>INDEX(Site_Evaluation!$K:$K,MATCH(C399,Site_Evaluation!$A:$A,0))</f>
        <v>52</v>
      </c>
      <c r="G399">
        <f>COUNTIFS(Risk_Register!B:B,C399,Risk_Register!G:G,"High")</f>
        <v>0</v>
      </c>
      <c r="H399" t="str">
        <f>IF(MAXIFS(Risk_Register!$L:$L,Risk_Register!$B:$B,C399)=3,"High",IF(MAXIFS(Risk_Register!$L:$L,Risk_Register!$B:$B,C399)=2,"Medium","Low"))</f>
        <v>Medium</v>
      </c>
      <c r="I399" t="str">
        <f>IF(B399&lt;=3,"Preferred site - strong composite profile",IF(B399&lt;=10,"Backup candidate - viable with monitoring","Reserve - evaluate only if primary sites unavailable"))</f>
        <v>Reserve - evaluate only if primary sites unavailable</v>
      </c>
    </row>
    <row r="400">
      <c r="A400" t="str">
        <v>T-020</v>
      </c>
      <c r="B400">
        <v>19</v>
      </c>
      <c r="C400" t="str">
        <v>S-0381</v>
      </c>
      <c r="D400" t="str">
        <v>Turin Dermatology Center</v>
      </c>
      <c r="E400" t="str">
        <v>Southern Europe (Italy)</v>
      </c>
      <c r="F400">
        <f>INDEX(Site_Evaluation!$K:$K,MATCH(C400,Site_Evaluation!$A:$A,0))</f>
        <v>52</v>
      </c>
      <c r="G400">
        <f>COUNTIFS(Risk_Register!B:B,C400,Risk_Register!G:G,"High")</f>
        <v>0</v>
      </c>
      <c r="H400" t="str">
        <f>IF(MAXIFS(Risk_Register!$L:$L,Risk_Register!$B:$B,C400)=3,"High",IF(MAXIFS(Risk_Register!$L:$L,Risk_Register!$B:$B,C400)=2,"Medium","Low"))</f>
        <v>Medium</v>
      </c>
      <c r="I400" t="str">
        <f>IF(B400&lt;=3,"Preferred site - strong composite profile",IF(B400&lt;=10,"Backup candidate - viable with monitoring","Reserve - evaluate only if primary sites unavailable"))</f>
        <v>Reserve - evaluate only if primary sites unavailable</v>
      </c>
    </row>
    <row r="401">
      <c r="A401" t="str">
        <v>T-020</v>
      </c>
      <c r="B401">
        <v>20</v>
      </c>
      <c r="C401" t="str">
        <v>S-0435</v>
      </c>
      <c r="D401" t="str">
        <v>Valparaiso Dermatology &amp; Psoriasis Clinic</v>
      </c>
      <c r="E401" t="str">
        <v>Andean Region (Chile)</v>
      </c>
      <c r="F401">
        <f>INDEX(Site_Evaluation!$K:$K,MATCH(C401,Site_Evaluation!$A:$A,0))</f>
        <v>52</v>
      </c>
      <c r="G401">
        <f>COUNTIFS(Risk_Register!B:B,C401,Risk_Register!G:G,"High")</f>
        <v>3</v>
      </c>
      <c r="H401" t="str">
        <f>IF(MAXIFS(Risk_Register!$L:$L,Risk_Register!$B:$B,C401)=3,"High",IF(MAXIFS(Risk_Register!$L:$L,Risk_Register!$B:$B,C401)=2,"Medium","Low"))</f>
        <v>High</v>
      </c>
      <c r="I401" t="str">
        <f>IF(B401&lt;=3,"Preferred site - strong composite profile",IF(B401&lt;=10,"Backup candidate - viable with monitoring","Reserve - evaluate only if primary sites unavailable"))</f>
        <v>Reserve - evaluate only if primary sites unavailable</v>
      </c>
    </row>
    <row r="402">
      <c r="A402" t="str">
        <v>T-021</v>
      </c>
      <c r="B402">
        <v>1</v>
      </c>
      <c r="C402" t="str">
        <v>S-0392</v>
      </c>
      <c r="D402" t="str">
        <v>Toulouse GI Care Hospital</v>
      </c>
      <c r="E402" t="str">
        <v>Western Europe (France)</v>
      </c>
      <c r="F402">
        <f>INDEX(Site_Evaluation!$K:$K,MATCH(C402,Site_Evaluation!$A:$A,0))</f>
        <v>65</v>
      </c>
      <c r="G402">
        <f>COUNTIFS(Risk_Register!B:B,C402,Risk_Register!G:G,"High")</f>
        <v>1</v>
      </c>
      <c r="H402" t="str">
        <f>IF(MAXIFS(Risk_Register!$L:$L,Risk_Register!$B:$B,C402)=3,"High",IF(MAXIFS(Risk_Register!$L:$L,Risk_Register!$B:$B,C402)=2,"Medium","Low"))</f>
        <v>High</v>
      </c>
      <c r="I402" t="str">
        <f>IF(B402&lt;=3,"Preferred site - strong composite profile",IF(B402&lt;=10,"Backup candidate - viable with monitoring","Reserve - evaluate only if primary sites unavailable"))</f>
        <v>Preferred site - strong composite profile</v>
      </c>
    </row>
    <row r="403">
      <c r="A403" t="str">
        <v>T-021</v>
      </c>
      <c r="B403">
        <v>2</v>
      </c>
      <c r="C403" t="str">
        <v>S-0491</v>
      </c>
      <c r="D403" t="str">
        <v>Guangzhou Digestive Health Institute</v>
      </c>
      <c r="E403" t="str">
        <v>East Asia (China)</v>
      </c>
      <c r="F403">
        <f>INDEX(Site_Evaluation!$K:$K,MATCH(C403,Site_Evaluation!$A:$A,0))</f>
        <v>63</v>
      </c>
      <c r="G403">
        <f>COUNTIFS(Risk_Register!B:B,C403,Risk_Register!G:G,"High")</f>
        <v>1</v>
      </c>
      <c r="H403" t="str">
        <f>IF(MAXIFS(Risk_Register!$L:$L,Risk_Register!$B:$B,C403)=3,"High",IF(MAXIFS(Risk_Register!$L:$L,Risk_Register!$B:$B,C403)=2,"Medium","Low"))</f>
        <v>High</v>
      </c>
      <c r="I403" t="str">
        <f>IF(B403&lt;=3,"Preferred site - strong composite profile",IF(B403&lt;=10,"Backup candidate - viable with monitoring","Reserve - evaluate only if primary sites unavailable"))</f>
        <v>Preferred site - strong composite profile</v>
      </c>
    </row>
    <row r="404">
      <c r="A404" t="str">
        <v>T-021</v>
      </c>
      <c r="B404">
        <v>3</v>
      </c>
      <c r="C404" t="str">
        <v>S-0168</v>
      </c>
      <c r="D404" t="str">
        <v>Porto Alegre Digestive Health Institute</v>
      </c>
      <c r="E404" t="str">
        <v>Southern Brazil</v>
      </c>
      <c r="F404">
        <f>INDEX(Site_Evaluation!$K:$K,MATCH(C404,Site_Evaluation!$A:$A,0))</f>
        <v>61</v>
      </c>
      <c r="G404">
        <f>COUNTIFS(Risk_Register!B:B,C404,Risk_Register!G:G,"High")</f>
        <v>0</v>
      </c>
      <c r="H404" t="str">
        <f>IF(MAXIFS(Risk_Register!$L:$L,Risk_Register!$B:$B,C404)=3,"High",IF(MAXIFS(Risk_Register!$L:$L,Risk_Register!$B:$B,C404)=2,"Medium","Low"))</f>
        <v>Medium</v>
      </c>
      <c r="I404" t="str">
        <f>IF(B404&lt;=3,"Preferred site - strong composite profile",IF(B404&lt;=10,"Backup candidate - viable with monitoring","Reserve - evaluate only if primary sites unavailable"))</f>
        <v>Preferred site - strong composite profile</v>
      </c>
    </row>
    <row r="405">
      <c r="A405" t="str">
        <v>T-021</v>
      </c>
      <c r="B405">
        <v>4</v>
      </c>
      <c r="C405" t="str">
        <v>S-0124</v>
      </c>
      <c r="D405" t="str">
        <v>Seattle Gastroenterology &amp; IBD Center</v>
      </c>
      <c r="E405" t="str">
        <v>North America</v>
      </c>
      <c r="F405">
        <f>INDEX(Site_Evaluation!$K:$K,MATCH(C405,Site_Evaluation!$A:$A,0))</f>
        <v>59</v>
      </c>
      <c r="G405">
        <f>COUNTIFS(Risk_Register!B:B,C405,Risk_Register!G:G,"High")</f>
        <v>0</v>
      </c>
      <c r="H405" t="str">
        <f>IF(MAXIFS(Risk_Register!$L:$L,Risk_Register!$B:$B,C405)=3,"High",IF(MAXIFS(Risk_Register!$L:$L,Risk_Register!$B:$B,C405)=2,"Medium","Low"))</f>
        <v>Medium</v>
      </c>
      <c r="I405" t="str">
        <f>IF(B405&lt;=3,"Preferred site - strong composite profile",IF(B405&lt;=10,"Backup candidate - viable with monitoring","Reserve - evaluate only if primary sites unavailable"))</f>
        <v>Backup candidate - viable with monitoring</v>
      </c>
    </row>
    <row r="406">
      <c r="A406" t="str">
        <v>T-021</v>
      </c>
      <c r="B406">
        <v>5</v>
      </c>
      <c r="C406" t="str">
        <v>S-0444</v>
      </c>
      <c r="D406" t="str">
        <v>Novosibirsk GI Care Hospital</v>
      </c>
      <c r="E406" t="str">
        <v>Eastern Europe (Russia)</v>
      </c>
      <c r="F406">
        <f>INDEX(Site_Evaluation!$K:$K,MATCH(C406,Site_Evaluation!$A:$A,0))</f>
        <v>59</v>
      </c>
      <c r="G406">
        <f>COUNTIFS(Risk_Register!B:B,C406,Risk_Register!G:G,"High")</f>
        <v>0</v>
      </c>
      <c r="H406" t="str">
        <f>IF(MAXIFS(Risk_Register!$L:$L,Risk_Register!$B:$B,C406)=3,"High",IF(MAXIFS(Risk_Register!$L:$L,Risk_Register!$B:$B,C406)=2,"Medium","Low"))</f>
        <v>Medium</v>
      </c>
      <c r="I406" t="str">
        <f>IF(B406&lt;=3,"Preferred site - strong composite profile",IF(B406&lt;=10,"Backup candidate - viable with monitoring","Reserve - evaluate only if primary sites unavailable"))</f>
        <v>Backup candidate - viable with monitoring</v>
      </c>
    </row>
    <row r="407">
      <c r="A407" t="str">
        <v>T-021</v>
      </c>
      <c r="B407">
        <v>6</v>
      </c>
      <c r="C407" t="str">
        <v>S-0206</v>
      </c>
      <c r="D407" t="str">
        <v>Lagos Gastroenterology &amp; IBD Center</v>
      </c>
      <c r="E407" t="str">
        <v>West Africa</v>
      </c>
      <c r="F407">
        <f>INDEX(Site_Evaluation!$K:$K,MATCH(C407,Site_Evaluation!$A:$A,0))</f>
        <v>58</v>
      </c>
      <c r="G407">
        <f>COUNTIFS(Risk_Register!B:B,C407,Risk_Register!G:G,"High")</f>
        <v>1</v>
      </c>
      <c r="H407" t="str">
        <f>IF(MAXIFS(Risk_Register!$L:$L,Risk_Register!$B:$B,C407)=3,"High",IF(MAXIFS(Risk_Register!$L:$L,Risk_Register!$B:$B,C407)=2,"Medium","Low"))</f>
        <v>High</v>
      </c>
      <c r="I407" t="str">
        <f>IF(B407&lt;=3,"Preferred site - strong composite profile",IF(B407&lt;=10,"Backup candidate - viable with monitoring","Reserve - evaluate only if primary sites unavailable"))</f>
        <v>Backup candidate - viable with monitoring</v>
      </c>
    </row>
    <row r="408">
      <c r="A408" t="str">
        <v>T-021</v>
      </c>
      <c r="B408">
        <v>7</v>
      </c>
      <c r="C408" t="str">
        <v>S-0380</v>
      </c>
      <c r="D408" t="str">
        <v>Milan Digestive Health Institute</v>
      </c>
      <c r="E408" t="str">
        <v>Southern Europe (Italy)</v>
      </c>
      <c r="F408">
        <f>INDEX(Site_Evaluation!$K:$K,MATCH(C408,Site_Evaluation!$A:$A,0))</f>
        <v>56</v>
      </c>
      <c r="G408">
        <f>COUNTIFS(Risk_Register!B:B,C408,Risk_Register!G:G,"High")</f>
        <v>1</v>
      </c>
      <c r="H408" t="str">
        <f>IF(MAXIFS(Risk_Register!$L:$L,Risk_Register!$B:$B,C408)=3,"High",IF(MAXIFS(Risk_Register!$L:$L,Risk_Register!$B:$B,C408)=2,"Medium","Low"))</f>
        <v>High</v>
      </c>
      <c r="I408" t="str">
        <f>IF(B408&lt;=3,"Preferred site - strong composite profile",IF(B408&lt;=10,"Backup candidate - viable with monitoring","Reserve - evaluate only if primary sites unavailable"))</f>
        <v>Backup candidate - viable with monitoring</v>
      </c>
    </row>
    <row r="409">
      <c r="A409" t="str">
        <v>T-021</v>
      </c>
      <c r="B409">
        <v>8</v>
      </c>
      <c r="C409" t="str">
        <v>S-0469</v>
      </c>
      <c r="D409" t="str">
        <v>Guangzhou Digestive Health Institute</v>
      </c>
      <c r="E409" t="str">
        <v>East Asia (China)</v>
      </c>
      <c r="F409">
        <f>INDEX(Site_Evaluation!$K:$K,MATCH(C409,Site_Evaluation!$A:$A,0))</f>
        <v>54</v>
      </c>
      <c r="G409">
        <f>COUNTIFS(Risk_Register!B:B,C409,Risk_Register!G:G,"High")</f>
        <v>0</v>
      </c>
      <c r="H409" t="str">
        <f>IF(MAXIFS(Risk_Register!$L:$L,Risk_Register!$B:$B,C409)=3,"High",IF(MAXIFS(Risk_Register!$L:$L,Risk_Register!$B:$B,C409)=2,"Medium","Low"))</f>
        <v>Medium</v>
      </c>
      <c r="I409" t="str">
        <f>IF(B409&lt;=3,"Preferred site - strong composite profile",IF(B409&lt;=10,"Backup candidate - viable with monitoring","Reserve - evaluate only if primary sites unavailable"))</f>
        <v>Backup candidate - viable with monitoring</v>
      </c>
    </row>
    <row r="410">
      <c r="A410" t="str">
        <v>T-021</v>
      </c>
      <c r="B410">
        <v>9</v>
      </c>
      <c r="C410" t="str">
        <v>S-0163</v>
      </c>
      <c r="D410" t="str">
        <v>Curitiba Digestive Health Institute</v>
      </c>
      <c r="E410" t="str">
        <v>Southern Brazil</v>
      </c>
      <c r="F410">
        <f>INDEX(Site_Evaluation!$K:$K,MATCH(C410,Site_Evaluation!$A:$A,0))</f>
        <v>52</v>
      </c>
      <c r="G410">
        <f>COUNTIFS(Risk_Register!B:B,C410,Risk_Register!G:G,"High")</f>
        <v>1</v>
      </c>
      <c r="H410" t="str">
        <f>IF(MAXIFS(Risk_Register!$L:$L,Risk_Register!$B:$B,C410)=3,"High",IF(MAXIFS(Risk_Register!$L:$L,Risk_Register!$B:$B,C410)=2,"Medium","Low"))</f>
        <v>High</v>
      </c>
      <c r="I410" t="str">
        <f>IF(B410&lt;=3,"Preferred site - strong composite profile",IF(B410&lt;=10,"Backup candidate - viable with monitoring","Reserve - evaluate only if primary sites unavailable"))</f>
        <v>Backup candidate - viable with monitoring</v>
      </c>
    </row>
    <row r="411">
      <c r="A411" t="str">
        <v>T-021</v>
      </c>
      <c r="B411">
        <v>10</v>
      </c>
      <c r="C411" t="str">
        <v>S-0577</v>
      </c>
      <c r="D411" t="str">
        <v>Dodoma Gastroenterology &amp; IBD Center</v>
      </c>
      <c r="E411" t="str">
        <v>East Africa (Tanzania)</v>
      </c>
      <c r="F411">
        <f>INDEX(Site_Evaluation!$K:$K,MATCH(C411,Site_Evaluation!$A:$A,0))</f>
        <v>52</v>
      </c>
      <c r="G411">
        <f>COUNTIFS(Risk_Register!B:B,C411,Risk_Register!G:G,"High")</f>
        <v>1</v>
      </c>
      <c r="H411" t="str">
        <f>IF(MAXIFS(Risk_Register!$L:$L,Risk_Register!$B:$B,C411)=3,"High",IF(MAXIFS(Risk_Register!$L:$L,Risk_Register!$B:$B,C411)=2,"Medium","Low"))</f>
        <v>High</v>
      </c>
      <c r="I411" t="str">
        <f>IF(B411&lt;=3,"Preferred site - strong composite profile",IF(B411&lt;=10,"Backup candidate - viable with monitoring","Reserve - evaluate only if primary sites unavailable"))</f>
        <v>Backup candidate - viable with monitoring</v>
      </c>
    </row>
    <row r="412">
      <c r="A412" t="str">
        <v>T-021</v>
      </c>
      <c r="B412">
        <v>11</v>
      </c>
      <c r="C412" t="str">
        <v>S-0415</v>
      </c>
      <c r="D412" t="str">
        <v>Haifa Gastroenterology &amp; IBD Center</v>
      </c>
      <c r="E412" t="str">
        <v>Middle East (Israel)</v>
      </c>
      <c r="F412">
        <f>INDEX(Site_Evaluation!$K:$K,MATCH(C412,Site_Evaluation!$A:$A,0))</f>
        <v>51</v>
      </c>
      <c r="G412">
        <f>COUNTIFS(Risk_Register!B:B,C412,Risk_Register!G:G,"High")</f>
        <v>1</v>
      </c>
      <c r="H412" t="str">
        <f>IF(MAXIFS(Risk_Register!$L:$L,Risk_Register!$B:$B,C412)=3,"High",IF(MAXIFS(Risk_Register!$L:$L,Risk_Register!$B:$B,C412)=2,"Medium","Low"))</f>
        <v>High</v>
      </c>
      <c r="I412" t="str">
        <f>IF(B412&lt;=3,"Preferred site - strong composite profile",IF(B412&lt;=10,"Backup candidate - viable with monitoring","Reserve - evaluate only if primary sites unavailable"))</f>
        <v>Reserve - evaluate only if primary sites unavailable</v>
      </c>
    </row>
    <row r="413">
      <c r="A413" t="str">
        <v>T-021</v>
      </c>
      <c r="B413">
        <v>12</v>
      </c>
      <c r="C413" t="str">
        <v>S-0240</v>
      </c>
      <c r="D413" t="str">
        <v>Ankara Digestive Health Institute</v>
      </c>
      <c r="E413" t="str">
        <v>Middle East (Levant)</v>
      </c>
      <c r="F413">
        <f>INDEX(Site_Evaluation!$K:$K,MATCH(C413,Site_Evaluation!$A:$A,0))</f>
        <v>50</v>
      </c>
      <c r="G413">
        <f>COUNTIFS(Risk_Register!B:B,C413,Risk_Register!G:G,"High")</f>
        <v>1</v>
      </c>
      <c r="H413" t="str">
        <f>IF(MAXIFS(Risk_Register!$L:$L,Risk_Register!$B:$B,C413)=3,"High",IF(MAXIFS(Risk_Register!$L:$L,Risk_Register!$B:$B,C413)=2,"Medium","Low"))</f>
        <v>High</v>
      </c>
      <c r="I413" t="str">
        <f>IF(B413&lt;=3,"Preferred site - strong composite profile",IF(B413&lt;=10,"Backup candidate - viable with monitoring","Reserve - evaluate only if primary sites unavailable"))</f>
        <v>Reserve - evaluate only if primary sites unavailable</v>
      </c>
    </row>
    <row r="414">
      <c r="A414" t="str">
        <v>T-021</v>
      </c>
      <c r="B414">
        <v>13</v>
      </c>
      <c r="C414" t="str">
        <v>S-0277</v>
      </c>
      <c r="D414" t="str">
        <v>Dhaka Gastroenterology &amp; IBD Center</v>
      </c>
      <c r="E414" t="str">
        <v>South Asia (Bangladesh)</v>
      </c>
      <c r="F414">
        <f>INDEX(Site_Evaluation!$K:$K,MATCH(C414,Site_Evaluation!$A:$A,0))</f>
        <v>50</v>
      </c>
      <c r="G414">
        <f>COUNTIFS(Risk_Register!B:B,C414,Risk_Register!G:G,"High")</f>
        <v>0</v>
      </c>
      <c r="H414" t="str">
        <f>IF(MAXIFS(Risk_Register!$L:$L,Risk_Register!$B:$B,C414)=3,"High",IF(MAXIFS(Risk_Register!$L:$L,Risk_Register!$B:$B,C414)=2,"Medium","Low"))</f>
        <v>Medium</v>
      </c>
      <c r="I414" t="str">
        <f>IF(B414&lt;=3,"Preferred site - strong composite profile",IF(B414&lt;=10,"Backup candidate - viable with monitoring","Reserve - evaluate only if primary sites unavailable"))</f>
        <v>Reserve - evaluate only if primary sites unavailable</v>
      </c>
    </row>
    <row r="415">
      <c r="A415" t="str">
        <v>T-021</v>
      </c>
      <c r="B415">
        <v>14</v>
      </c>
      <c r="C415" t="str">
        <v>S-0334</v>
      </c>
      <c r="D415" t="str">
        <v>Bandung Digestive Health Institute</v>
      </c>
      <c r="E415" t="str">
        <v>South-East Asia (Indonesia)</v>
      </c>
      <c r="F415">
        <f>INDEX(Site_Evaluation!$K:$K,MATCH(C415,Site_Evaluation!$A:$A,0))</f>
        <v>50</v>
      </c>
      <c r="G415">
        <f>COUNTIFS(Risk_Register!B:B,C415,Risk_Register!G:G,"High")</f>
        <v>3</v>
      </c>
      <c r="H415" t="str">
        <f>IF(MAXIFS(Risk_Register!$L:$L,Risk_Register!$B:$B,C415)=3,"High",IF(MAXIFS(Risk_Register!$L:$L,Risk_Register!$B:$B,C415)=2,"Medium","Low"))</f>
        <v>High</v>
      </c>
      <c r="I415" t="str">
        <f>IF(B415&lt;=3,"Preferred site - strong composite profile",IF(B415&lt;=10,"Backup candidate - viable with monitoring","Reserve - evaluate only if primary sites unavailable"))</f>
        <v>Reserve - evaluate only if primary sites unavailable</v>
      </c>
    </row>
    <row r="416">
      <c r="A416" t="str">
        <v>T-021</v>
      </c>
      <c r="B416">
        <v>15</v>
      </c>
      <c r="C416" t="str">
        <v>S-0048</v>
      </c>
      <c r="D416" t="str">
        <v>Delhi Digestive Health Institute</v>
      </c>
      <c r="E416" t="str">
        <v>North India</v>
      </c>
      <c r="F416">
        <f>INDEX(Site_Evaluation!$K:$K,MATCH(C416,Site_Evaluation!$A:$A,0))</f>
        <v>49</v>
      </c>
      <c r="G416">
        <f>COUNTIFS(Risk_Register!B:B,C416,Risk_Register!G:G,"High")</f>
        <v>2</v>
      </c>
      <c r="H416" t="str">
        <f>IF(MAXIFS(Risk_Register!$L:$L,Risk_Register!$B:$B,C416)=3,"High",IF(MAXIFS(Risk_Register!$L:$L,Risk_Register!$B:$B,C416)=2,"Medium","Low"))</f>
        <v>High</v>
      </c>
      <c r="I416" t="str">
        <f>IF(B416&lt;=3,"Preferred site - strong composite profile",IF(B416&lt;=10,"Backup candidate - viable with monitoring","Reserve - evaluate only if primary sites unavailable"))</f>
        <v>Reserve - evaluate only if primary sites unavailable</v>
      </c>
    </row>
    <row r="417">
      <c r="A417" t="str">
        <v>T-021</v>
      </c>
      <c r="B417">
        <v>16</v>
      </c>
      <c r="C417" t="str">
        <v>S-0231</v>
      </c>
      <c r="D417" t="str">
        <v>Johannesburg Gastroenterology &amp; IBD Center</v>
      </c>
      <c r="E417" t="str">
        <v>Southern Africa</v>
      </c>
      <c r="F417">
        <f>INDEX(Site_Evaluation!$K:$K,MATCH(C417,Site_Evaluation!$A:$A,0))</f>
        <v>49</v>
      </c>
      <c r="G417">
        <f>COUNTIFS(Risk_Register!B:B,C417,Risk_Register!G:G,"High")</f>
        <v>0</v>
      </c>
      <c r="H417" t="str">
        <f>IF(MAXIFS(Risk_Register!$L:$L,Risk_Register!$B:$B,C417)=3,"High",IF(MAXIFS(Risk_Register!$L:$L,Risk_Register!$B:$B,C417)=2,"Medium","Low"))</f>
        <v>Low</v>
      </c>
      <c r="I417" t="str">
        <f>IF(B417&lt;=3,"Preferred site - strong composite profile",IF(B417&lt;=10,"Backup candidate - viable with monitoring","Reserve - evaluate only if primary sites unavailable"))</f>
        <v>Reserve - evaluate only if primary sites unavailable</v>
      </c>
    </row>
    <row r="418">
      <c r="A418" t="str">
        <v>T-021</v>
      </c>
      <c r="B418">
        <v>17</v>
      </c>
      <c r="C418" t="str">
        <v>S-0361</v>
      </c>
      <c r="D418" t="str">
        <v>Birmingham GI Care Hospital</v>
      </c>
      <c r="E418" t="str">
        <v>United Kingdom</v>
      </c>
      <c r="F418">
        <f>INDEX(Site_Evaluation!$K:$K,MATCH(C418,Site_Evaluation!$A:$A,0))</f>
        <v>49</v>
      </c>
      <c r="G418">
        <f>COUNTIFS(Risk_Register!B:B,C418,Risk_Register!G:G,"High")</f>
        <v>0</v>
      </c>
      <c r="H418" t="str">
        <f>IF(MAXIFS(Risk_Register!$L:$L,Risk_Register!$B:$B,C418)=3,"High",IF(MAXIFS(Risk_Register!$L:$L,Risk_Register!$B:$B,C418)=2,"Medium","Low"))</f>
        <v>Medium</v>
      </c>
      <c r="I418" t="str">
        <f>IF(B418&lt;=3,"Preferred site - strong composite profile",IF(B418&lt;=10,"Backup candidate - viable with monitoring","Reserve - evaluate only if primary sites unavailable"))</f>
        <v>Reserve - evaluate only if primary sites unavailable</v>
      </c>
    </row>
    <row r="419">
      <c r="A419" t="str">
        <v>T-021</v>
      </c>
      <c r="B419">
        <v>18</v>
      </c>
      <c r="C419" t="str">
        <v>S-0395</v>
      </c>
      <c r="D419" t="str">
        <v>Marseille Gastroenterology &amp; IBD Center</v>
      </c>
      <c r="E419" t="str">
        <v>Western Europe (France)</v>
      </c>
      <c r="F419">
        <f>INDEX(Site_Evaluation!$K:$K,MATCH(C419,Site_Evaluation!$A:$A,0))</f>
        <v>49</v>
      </c>
      <c r="G419">
        <f>COUNTIFS(Risk_Register!B:B,C419,Risk_Register!G:G,"High")</f>
        <v>1</v>
      </c>
      <c r="H419" t="str">
        <f>IF(MAXIFS(Risk_Register!$L:$L,Risk_Register!$B:$B,C419)=3,"High",IF(MAXIFS(Risk_Register!$L:$L,Risk_Register!$B:$B,C419)=2,"Medium","Low"))</f>
        <v>High</v>
      </c>
      <c r="I419" t="str">
        <f>IF(B419&lt;=3,"Preferred site - strong composite profile",IF(B419&lt;=10,"Backup candidate - viable with monitoring","Reserve - evaluate only if primary sites unavailable"))</f>
        <v>Reserve - evaluate only if primary sites unavailable</v>
      </c>
    </row>
    <row r="420">
      <c r="A420" t="str">
        <v>T-021</v>
      </c>
      <c r="B420">
        <v>19</v>
      </c>
      <c r="C420" t="str">
        <v>S-0225</v>
      </c>
      <c r="D420" t="str">
        <v>Abuja Digestive Health Institute</v>
      </c>
      <c r="E420" t="str">
        <v>West Africa</v>
      </c>
      <c r="F420">
        <f>INDEX(Site_Evaluation!$K:$K,MATCH(C420,Site_Evaluation!$A:$A,0))</f>
        <v>48</v>
      </c>
      <c r="G420">
        <f>COUNTIFS(Risk_Register!B:B,C420,Risk_Register!G:G,"High")</f>
        <v>2</v>
      </c>
      <c r="H420" t="str">
        <f>IF(MAXIFS(Risk_Register!$L:$L,Risk_Register!$B:$B,C420)=3,"High",IF(MAXIFS(Risk_Register!$L:$L,Risk_Register!$B:$B,C420)=2,"Medium","Low"))</f>
        <v>High</v>
      </c>
      <c r="I420" t="str">
        <f>IF(B420&lt;=3,"Preferred site - strong composite profile",IF(B420&lt;=10,"Backup candidate - viable with monitoring","Reserve - evaluate only if primary sites unavailable"))</f>
        <v>Reserve - evaluate only if primary sites unavailable</v>
      </c>
    </row>
    <row r="421">
      <c r="A421" t="str">
        <v>T-021</v>
      </c>
      <c r="B421">
        <v>20</v>
      </c>
      <c r="C421" t="str">
        <v>S-0245</v>
      </c>
      <c r="D421" t="str">
        <v>Izmir GI Care Hospital</v>
      </c>
      <c r="E421" t="str">
        <v>Middle East (Levant)</v>
      </c>
      <c r="F421">
        <f>INDEX(Site_Evaluation!$K:$K,MATCH(C421,Site_Evaluation!$A:$A,0))</f>
        <v>48</v>
      </c>
      <c r="G421">
        <f>COUNTIFS(Risk_Register!B:B,C421,Risk_Register!G:G,"High")</f>
        <v>1</v>
      </c>
      <c r="H421" t="str">
        <f>IF(MAXIFS(Risk_Register!$L:$L,Risk_Register!$B:$B,C421)=3,"High",IF(MAXIFS(Risk_Register!$L:$L,Risk_Register!$B:$B,C421)=2,"Medium","Low"))</f>
        <v>High</v>
      </c>
      <c r="I421" t="str">
        <f>IF(B421&lt;=3,"Preferred site - strong composite profile",IF(B421&lt;=10,"Backup candidate - viable with monitoring","Reserve - evaluate only if primary sites unavailable"))</f>
        <v>Reserve - evaluate only if primary sites unavailable</v>
      </c>
    </row>
    <row r="422">
      <c r="A422" t="str">
        <v>T-022</v>
      </c>
      <c r="B422">
        <v>1</v>
      </c>
      <c r="C422" t="str">
        <v>S-0509</v>
      </c>
      <c r="D422" t="str">
        <v>Dammam Kidney Care Hospital</v>
      </c>
      <c r="E422" t="str">
        <v>Middle East (Saudi Arabia)</v>
      </c>
      <c r="F422">
        <f>INDEX(Site_Evaluation!$K:$K,MATCH(C422,Site_Evaluation!$A:$A,0))</f>
        <v>81</v>
      </c>
      <c r="G422">
        <f>COUNTIFS(Risk_Register!B:B,C422,Risk_Register!G:G,"High")</f>
        <v>0</v>
      </c>
      <c r="H422" t="str">
        <f>IF(MAXIFS(Risk_Register!$L:$L,Risk_Register!$B:$B,C422)=3,"High",IF(MAXIFS(Risk_Register!$L:$L,Risk_Register!$B:$B,C422)=2,"Medium","Low"))</f>
        <v>Medium</v>
      </c>
      <c r="I422" t="str">
        <f>IF(B422&lt;=3,"Preferred site - strong composite profile",IF(B422&lt;=10,"Backup candidate - viable with monitoring","Reserve - evaluate only if primary sites unavailable"))</f>
        <v>Preferred site - strong composite profile</v>
      </c>
    </row>
    <row r="423">
      <c r="A423" t="str">
        <v>T-022</v>
      </c>
      <c r="B423">
        <v>2</v>
      </c>
      <c r="C423" t="str">
        <v>S-0261</v>
      </c>
      <c r="D423" t="str">
        <v>Lahore Kidney Care Hospital</v>
      </c>
      <c r="E423" t="str">
        <v>South Asia (Pakistan)</v>
      </c>
      <c r="F423">
        <f>INDEX(Site_Evaluation!$K:$K,MATCH(C423,Site_Evaluation!$A:$A,0))</f>
        <v>70</v>
      </c>
      <c r="G423">
        <f>COUNTIFS(Risk_Register!B:B,C423,Risk_Register!G:G,"High")</f>
        <v>1</v>
      </c>
      <c r="H423" t="str">
        <f>IF(MAXIFS(Risk_Register!$L:$L,Risk_Register!$B:$B,C423)=3,"High",IF(MAXIFS(Risk_Register!$L:$L,Risk_Register!$B:$B,C423)=2,"Medium","Low"))</f>
        <v>High</v>
      </c>
      <c r="I423" t="str">
        <f>IF(B423&lt;=3,"Preferred site - strong composite profile",IF(B423&lt;=10,"Backup candidate - viable with monitoring","Reserve - evaluate only if primary sites unavailable"))</f>
        <v>Preferred site - strong composite profile</v>
      </c>
    </row>
    <row r="424">
      <c r="A424" t="str">
        <v>T-022</v>
      </c>
      <c r="B424">
        <v>3</v>
      </c>
      <c r="C424" t="str">
        <v>S-0167</v>
      </c>
      <c r="D424" t="str">
        <v>Porto Alegre Renal Health Institute</v>
      </c>
      <c r="E424" t="str">
        <v>Southern Brazil</v>
      </c>
      <c r="F424">
        <f>INDEX(Site_Evaluation!$K:$K,MATCH(C424,Site_Evaluation!$A:$A,0))</f>
        <v>66</v>
      </c>
      <c r="G424">
        <f>COUNTIFS(Risk_Register!B:B,C424,Risk_Register!G:G,"High")</f>
        <v>1</v>
      </c>
      <c r="H424" t="str">
        <f>IF(MAXIFS(Risk_Register!$L:$L,Risk_Register!$B:$B,C424)=3,"High",IF(MAXIFS(Risk_Register!$L:$L,Risk_Register!$B:$B,C424)=2,"Medium","Low"))</f>
        <v>High</v>
      </c>
      <c r="I424" t="str">
        <f>IF(B424&lt;=3,"Preferred site - strong composite profile",IF(B424&lt;=10,"Backup candidate - viable with monitoring","Reserve - evaluate only if primary sites unavailable"))</f>
        <v>Preferred site - strong composite profile</v>
      </c>
    </row>
    <row r="425">
      <c r="A425" t="str">
        <v>T-022</v>
      </c>
      <c r="B425">
        <v>4</v>
      </c>
      <c r="C425" t="str">
        <v>S-0210</v>
      </c>
      <c r="D425" t="str">
        <v>Abuja Kidney Care Hospital</v>
      </c>
      <c r="E425" t="str">
        <v>West Africa</v>
      </c>
      <c r="F425">
        <f>INDEX(Site_Evaluation!$K:$K,MATCH(C425,Site_Evaluation!$A:$A,0))</f>
        <v>66</v>
      </c>
      <c r="G425">
        <f>COUNTIFS(Risk_Register!B:B,C425,Risk_Register!G:G,"High")</f>
        <v>1</v>
      </c>
      <c r="H425" t="str">
        <f>IF(MAXIFS(Risk_Register!$L:$L,Risk_Register!$B:$B,C425)=3,"High",IF(MAXIFS(Risk_Register!$L:$L,Risk_Register!$B:$B,C425)=2,"Medium","Low"))</f>
        <v>High</v>
      </c>
      <c r="I425" t="str">
        <f>IF(B425&lt;=3,"Preferred site - strong composite profile",IF(B425&lt;=10,"Backup candidate - viable with monitoring","Reserve - evaluate only if primary sites unavailable"))</f>
        <v>Backup candidate - viable with monitoring</v>
      </c>
    </row>
    <row r="426">
      <c r="A426" t="str">
        <v>T-022</v>
      </c>
      <c r="B426">
        <v>5</v>
      </c>
      <c r="C426" t="str">
        <v>S-0107</v>
      </c>
      <c r="D426" t="str">
        <v>Houston Kidney Care Hospital</v>
      </c>
      <c r="E426" t="str">
        <v>North America</v>
      </c>
      <c r="F426">
        <f>INDEX(Site_Evaluation!$K:$K,MATCH(C426,Site_Evaluation!$A:$A,0))</f>
        <v>65</v>
      </c>
      <c r="G426">
        <f>COUNTIFS(Risk_Register!B:B,C426,Risk_Register!G:G,"High")</f>
        <v>0</v>
      </c>
      <c r="H426" t="str">
        <f>IF(MAXIFS(Risk_Register!$L:$L,Risk_Register!$B:$B,C426)=3,"High",IF(MAXIFS(Risk_Register!$L:$L,Risk_Register!$B:$B,C426)=2,"Medium","Low"))</f>
        <v>Medium</v>
      </c>
      <c r="I426" t="str">
        <f>IF(B426&lt;=3,"Preferred site - strong composite profile",IF(B426&lt;=10,"Backup candidate - viable with monitoring","Reserve - evaluate only if primary sites unavailable"))</f>
        <v>Backup candidate - viable with monitoring</v>
      </c>
    </row>
    <row r="427">
      <c r="A427" t="str">
        <v>T-022</v>
      </c>
      <c r="B427">
        <v>6</v>
      </c>
      <c r="C427" t="str">
        <v>S-0393</v>
      </c>
      <c r="D427" t="str">
        <v>Toulouse Nephrology &amp; Kidney Care Center</v>
      </c>
      <c r="E427" t="str">
        <v>Western Europe (France)</v>
      </c>
      <c r="F427">
        <f>INDEX(Site_Evaluation!$K:$K,MATCH(C427,Site_Evaluation!$A:$A,0))</f>
        <v>63</v>
      </c>
      <c r="G427">
        <f>COUNTIFS(Risk_Register!B:B,C427,Risk_Register!G:G,"High")</f>
        <v>2</v>
      </c>
      <c r="H427" t="str">
        <f>IF(MAXIFS(Risk_Register!$L:$L,Risk_Register!$B:$B,C427)=3,"High",IF(MAXIFS(Risk_Register!$L:$L,Risk_Register!$B:$B,C427)=2,"Medium","Low"))</f>
        <v>High</v>
      </c>
      <c r="I427" t="str">
        <f>IF(B427&lt;=3,"Preferred site - strong composite profile",IF(B427&lt;=10,"Backup candidate - viable with monitoring","Reserve - evaluate only if primary sites unavailable"))</f>
        <v>Backup candidate - viable with monitoring</v>
      </c>
    </row>
    <row r="428">
      <c r="A428" t="str">
        <v>T-022</v>
      </c>
      <c r="B428">
        <v>7</v>
      </c>
      <c r="C428" t="str">
        <v>S-0522</v>
      </c>
      <c r="D428" t="str">
        <v>Kharkiv Kidney Care Hospital</v>
      </c>
      <c r="E428" t="str">
        <v>Eastern Europe (Ukraine)</v>
      </c>
      <c r="F428">
        <f>INDEX(Site_Evaluation!$K:$K,MATCH(C428,Site_Evaluation!$A:$A,0))</f>
        <v>63</v>
      </c>
      <c r="G428">
        <f>COUNTIFS(Risk_Register!B:B,C428,Risk_Register!G:G,"High")</f>
        <v>1</v>
      </c>
      <c r="H428" t="str">
        <f>IF(MAXIFS(Risk_Register!$L:$L,Risk_Register!$B:$B,C428)=3,"High",IF(MAXIFS(Risk_Register!$L:$L,Risk_Register!$B:$B,C428)=2,"Medium","Low"))</f>
        <v>High</v>
      </c>
      <c r="I428" t="str">
        <f>IF(B428&lt;=3,"Preferred site - strong composite profile",IF(B428&lt;=10,"Backup candidate - viable with monitoring","Reserve - evaluate only if primary sites unavailable"))</f>
        <v>Backup candidate - viable with monitoring</v>
      </c>
    </row>
    <row r="429">
      <c r="A429" t="str">
        <v>T-022</v>
      </c>
      <c r="B429">
        <v>8</v>
      </c>
      <c r="C429" t="str">
        <v>S-0084</v>
      </c>
      <c r="D429" t="str">
        <v>Atlanta Renal Health Institute</v>
      </c>
      <c r="E429" t="str">
        <v>North America</v>
      </c>
      <c r="F429">
        <f>INDEX(Site_Evaluation!$K:$K,MATCH(C429,Site_Evaluation!$A:$A,0))</f>
        <v>59</v>
      </c>
      <c r="G429">
        <f>COUNTIFS(Risk_Register!B:B,C429,Risk_Register!G:G,"High")</f>
        <v>1</v>
      </c>
      <c r="H429" t="str">
        <f>IF(MAXIFS(Risk_Register!$L:$L,Risk_Register!$B:$B,C429)=3,"High",IF(MAXIFS(Risk_Register!$L:$L,Risk_Register!$B:$B,C429)=2,"Medium","Low"))</f>
        <v>High</v>
      </c>
      <c r="I429" t="str">
        <f>IF(B429&lt;=3,"Preferred site - strong composite profile",IF(B429&lt;=10,"Backup candidate - viable with monitoring","Reserve - evaluate only if primary sites unavailable"))</f>
        <v>Backup candidate - viable with monitoring</v>
      </c>
    </row>
    <row r="430">
      <c r="A430" t="str">
        <v>T-022</v>
      </c>
      <c r="B430">
        <v>9</v>
      </c>
      <c r="C430" t="str">
        <v>S-0011</v>
      </c>
      <c r="D430" t="str">
        <v>Coimbatore Nephrology &amp; Kidney Care Center</v>
      </c>
      <c r="E430" t="str">
        <v>South India</v>
      </c>
      <c r="F430">
        <f>INDEX(Site_Evaluation!$K:$K,MATCH(C430,Site_Evaluation!$A:$A,0))</f>
        <v>57</v>
      </c>
      <c r="G430">
        <f>COUNTIFS(Risk_Register!B:B,C430,Risk_Register!G:G,"High")</f>
        <v>2</v>
      </c>
      <c r="H430" t="str">
        <f>IF(MAXIFS(Risk_Register!$L:$L,Risk_Register!$B:$B,C430)=3,"High",IF(MAXIFS(Risk_Register!$L:$L,Risk_Register!$B:$B,C430)=2,"Medium","Low"))</f>
        <v>High</v>
      </c>
      <c r="I430" t="str">
        <f>IF(B430&lt;=3,"Preferred site - strong composite profile",IF(B430&lt;=10,"Backup candidate - viable with monitoring","Reserve - evaluate only if primary sites unavailable"))</f>
        <v>Backup candidate - viable with monitoring</v>
      </c>
    </row>
    <row r="431">
      <c r="A431" t="str">
        <v>T-022</v>
      </c>
      <c r="B431">
        <v>10</v>
      </c>
      <c r="C431" t="str">
        <v>S-0337</v>
      </c>
      <c r="D431" t="str">
        <v>Surabaya Kidney Care Hospital</v>
      </c>
      <c r="E431" t="str">
        <v>South-East Asia (Indonesia)</v>
      </c>
      <c r="F431">
        <f>INDEX(Site_Evaluation!$K:$K,MATCH(C431,Site_Evaluation!$A:$A,0))</f>
        <v>55</v>
      </c>
      <c r="G431">
        <f>COUNTIFS(Risk_Register!B:B,C431,Risk_Register!G:G,"High")</f>
        <v>0</v>
      </c>
      <c r="H431" t="str">
        <f>IF(MAXIFS(Risk_Register!$L:$L,Risk_Register!$B:$B,C431)=3,"High",IF(MAXIFS(Risk_Register!$L:$L,Risk_Register!$B:$B,C431)=2,"Medium","Low"))</f>
        <v>Medium</v>
      </c>
      <c r="I431" t="str">
        <f>IF(B431&lt;=3,"Preferred site - strong composite profile",IF(B431&lt;=10,"Backup candidate - viable with monitoring","Reserve - evaluate only if primary sites unavailable"))</f>
        <v>Backup candidate - viable with monitoring</v>
      </c>
    </row>
    <row r="432">
      <c r="A432" t="str">
        <v>T-022</v>
      </c>
      <c r="B432">
        <v>11</v>
      </c>
      <c r="C432" t="str">
        <v>S-0360</v>
      </c>
      <c r="D432" t="str">
        <v>Birmingham Nephrology &amp; Kidney Care Center</v>
      </c>
      <c r="E432" t="str">
        <v>United Kingdom</v>
      </c>
      <c r="F432">
        <f>INDEX(Site_Evaluation!$K:$K,MATCH(C432,Site_Evaluation!$A:$A,0))</f>
        <v>55</v>
      </c>
      <c r="G432">
        <f>COUNTIFS(Risk_Register!B:B,C432,Risk_Register!G:G,"High")</f>
        <v>2</v>
      </c>
      <c r="H432" t="str">
        <f>IF(MAXIFS(Risk_Register!$L:$L,Risk_Register!$B:$B,C432)=3,"High",IF(MAXIFS(Risk_Register!$L:$L,Risk_Register!$B:$B,C432)=2,"Medium","Low"))</f>
        <v>High</v>
      </c>
      <c r="I432" t="str">
        <f>IF(B432&lt;=3,"Preferred site - strong composite profile",IF(B432&lt;=10,"Backup candidate - viable with monitoring","Reserve - evaluate only if primary sites unavailable"))</f>
        <v>Reserve - evaluate only if primary sites unavailable</v>
      </c>
    </row>
    <row r="433">
      <c r="A433" t="str">
        <v>T-022</v>
      </c>
      <c r="B433">
        <v>12</v>
      </c>
      <c r="C433" t="str">
        <v>S-0139</v>
      </c>
      <c r="D433" t="str">
        <v>Sao Paulo Renal Health Institute</v>
      </c>
      <c r="E433" t="str">
        <v>Latin America</v>
      </c>
      <c r="F433">
        <f>INDEX(Site_Evaluation!$K:$K,MATCH(C433,Site_Evaluation!$A:$A,0))</f>
        <v>54</v>
      </c>
      <c r="G433">
        <f>COUNTIFS(Risk_Register!B:B,C433,Risk_Register!G:G,"High")</f>
        <v>0</v>
      </c>
      <c r="H433" t="str">
        <f>IF(MAXIFS(Risk_Register!$L:$L,Risk_Register!$B:$B,C433)=3,"High",IF(MAXIFS(Risk_Register!$L:$L,Risk_Register!$B:$B,C433)=2,"Medium","Low"))</f>
        <v>Medium</v>
      </c>
      <c r="I433" t="str">
        <f>IF(B433&lt;=3,"Preferred site - strong composite profile",IF(B433&lt;=10,"Backup candidate - viable with monitoring","Reserve - evaluate only if primary sites unavailable"))</f>
        <v>Reserve - evaluate only if primary sites unavailable</v>
      </c>
    </row>
    <row r="434">
      <c r="A434" t="str">
        <v>T-022</v>
      </c>
      <c r="B434">
        <v>13</v>
      </c>
      <c r="C434" t="str">
        <v>S-0383</v>
      </c>
      <c r="D434" t="str">
        <v>Rome Nephrology &amp; Kidney Care Center</v>
      </c>
      <c r="E434" t="str">
        <v>Southern Europe (Italy)</v>
      </c>
      <c r="F434">
        <f>INDEX(Site_Evaluation!$K:$K,MATCH(C434,Site_Evaluation!$A:$A,0))</f>
        <v>54</v>
      </c>
      <c r="G434">
        <f>COUNTIFS(Risk_Register!B:B,C434,Risk_Register!G:G,"High")</f>
        <v>1</v>
      </c>
      <c r="H434" t="str">
        <f>IF(MAXIFS(Risk_Register!$L:$L,Risk_Register!$B:$B,C434)=3,"High",IF(MAXIFS(Risk_Register!$L:$L,Risk_Register!$B:$B,C434)=2,"Medium","Low"))</f>
        <v>High</v>
      </c>
      <c r="I434" t="str">
        <f>IF(B434&lt;=3,"Preferred site - strong composite profile",IF(B434&lt;=10,"Backup candidate - viable with monitoring","Reserve - evaluate only if primary sites unavailable"))</f>
        <v>Reserve - evaluate only if primary sites unavailable</v>
      </c>
    </row>
    <row r="435">
      <c r="A435" t="str">
        <v>T-022</v>
      </c>
      <c r="B435">
        <v>14</v>
      </c>
      <c r="C435" t="str">
        <v>S-0141</v>
      </c>
      <c r="D435" t="str">
        <v>Mombasa Renal Health Institute</v>
      </c>
      <c r="E435" t="str">
        <v>Sub-Saharan Africa</v>
      </c>
      <c r="F435">
        <f>INDEX(Site_Evaluation!$K:$K,MATCH(C435,Site_Evaluation!$A:$A,0))</f>
        <v>53</v>
      </c>
      <c r="G435">
        <f>COUNTIFS(Risk_Register!B:B,C435,Risk_Register!G:G,"High")</f>
        <v>2</v>
      </c>
      <c r="H435" t="str">
        <f>IF(MAXIFS(Risk_Register!$L:$L,Risk_Register!$B:$B,C435)=3,"High",IF(MAXIFS(Risk_Register!$L:$L,Risk_Register!$B:$B,C435)=2,"Medium","Low"))</f>
        <v>High</v>
      </c>
      <c r="I435" t="str">
        <f>IF(B435&lt;=3,"Preferred site - strong composite profile",IF(B435&lt;=10,"Backup candidate - viable with monitoring","Reserve - evaluate only if primary sites unavailable"))</f>
        <v>Reserve - evaluate only if primary sites unavailable</v>
      </c>
    </row>
    <row r="436">
      <c r="A436" t="str">
        <v>T-022</v>
      </c>
      <c r="B436">
        <v>15</v>
      </c>
      <c r="C436" t="str">
        <v>S-0156</v>
      </c>
      <c r="D436" t="str">
        <v>Mexico City Kidney Care Hospital</v>
      </c>
      <c r="E436" t="str">
        <v>Central Mexico</v>
      </c>
      <c r="F436">
        <f>INDEX(Site_Evaluation!$K:$K,MATCH(C436,Site_Evaluation!$A:$A,0))</f>
        <v>52</v>
      </c>
      <c r="G436">
        <f>COUNTIFS(Risk_Register!B:B,C436,Risk_Register!G:G,"High")</f>
        <v>1</v>
      </c>
      <c r="H436" t="str">
        <f>IF(MAXIFS(Risk_Register!$L:$L,Risk_Register!$B:$B,C436)=3,"High",IF(MAXIFS(Risk_Register!$L:$L,Risk_Register!$B:$B,C436)=2,"Medium","Low"))</f>
        <v>High</v>
      </c>
      <c r="I436" t="str">
        <f>IF(B436&lt;=3,"Preferred site - strong composite profile",IF(B436&lt;=10,"Backup candidate - viable with monitoring","Reserve - evaluate only if primary sites unavailable"))</f>
        <v>Reserve - evaluate only if primary sites unavailable</v>
      </c>
    </row>
    <row r="437">
      <c r="A437" t="str">
        <v>T-022</v>
      </c>
      <c r="B437">
        <v>16</v>
      </c>
      <c r="C437" t="str">
        <v>S-0487</v>
      </c>
      <c r="D437" t="str">
        <v>Beijing Renal Health Institute</v>
      </c>
      <c r="E437" t="str">
        <v>East Asia (China)</v>
      </c>
      <c r="F437">
        <f>INDEX(Site_Evaluation!$K:$K,MATCH(C437,Site_Evaluation!$A:$A,0))</f>
        <v>52</v>
      </c>
      <c r="G437">
        <f>COUNTIFS(Risk_Register!B:B,C437,Risk_Register!G:G,"High")</f>
        <v>0</v>
      </c>
      <c r="H437" t="str">
        <f>IF(MAXIFS(Risk_Register!$L:$L,Risk_Register!$B:$B,C437)=3,"High",IF(MAXIFS(Risk_Register!$L:$L,Risk_Register!$B:$B,C437)=2,"Medium","Low"))</f>
        <v>Medium</v>
      </c>
      <c r="I437" t="str">
        <f>IF(B437&lt;=3,"Preferred site - strong composite profile",IF(B437&lt;=10,"Backup candidate - viable with monitoring","Reserve - evaluate only if primary sites unavailable"))</f>
        <v>Reserve - evaluate only if primary sites unavailable</v>
      </c>
    </row>
    <row r="438">
      <c r="A438" t="str">
        <v>T-022</v>
      </c>
      <c r="B438">
        <v>17</v>
      </c>
      <c r="C438" t="str">
        <v>S-0516</v>
      </c>
      <c r="D438" t="str">
        <v>Trujillo Kidney Care Hospital</v>
      </c>
      <c r="E438" t="str">
        <v>Andean Region (Peru)</v>
      </c>
      <c r="F438">
        <f>INDEX(Site_Evaluation!$K:$K,MATCH(C438,Site_Evaluation!$A:$A,0))</f>
        <v>52</v>
      </c>
      <c r="G438">
        <f>COUNTIFS(Risk_Register!B:B,C438,Risk_Register!G:G,"High")</f>
        <v>1</v>
      </c>
      <c r="H438" t="str">
        <f>IF(MAXIFS(Risk_Register!$L:$L,Risk_Register!$B:$B,C438)=3,"High",IF(MAXIFS(Risk_Register!$L:$L,Risk_Register!$B:$B,C438)=2,"Medium","Low"))</f>
        <v>High</v>
      </c>
      <c r="I438" t="str">
        <f>IF(B438&lt;=3,"Preferred site - strong composite profile",IF(B438&lt;=10,"Backup candidate - viable with monitoring","Reserve - evaluate only if primary sites unavailable"))</f>
        <v>Reserve - evaluate only if primary sites unavailable</v>
      </c>
    </row>
    <row r="439">
      <c r="A439" t="str">
        <v>T-022</v>
      </c>
      <c r="B439">
        <v>18</v>
      </c>
      <c r="C439" t="str">
        <v>S-0398</v>
      </c>
      <c r="D439" t="str">
        <v>Amsterdam Kidney Care Hospital</v>
      </c>
      <c r="E439" t="str">
        <v>Western Europe (Netherlands)</v>
      </c>
      <c r="F439">
        <f>INDEX(Site_Evaluation!$K:$K,MATCH(C439,Site_Evaluation!$A:$A,0))</f>
        <v>51</v>
      </c>
      <c r="G439">
        <f>COUNTIFS(Risk_Register!B:B,C439,Risk_Register!G:G,"High")</f>
        <v>0</v>
      </c>
      <c r="H439" t="str">
        <f>IF(MAXIFS(Risk_Register!$L:$L,Risk_Register!$B:$B,C439)=3,"High",IF(MAXIFS(Risk_Register!$L:$L,Risk_Register!$B:$B,C439)=2,"Medium","Low"))</f>
        <v>Medium</v>
      </c>
      <c r="I439" t="str">
        <f>IF(B439&lt;=3,"Preferred site - strong composite profile",IF(B439&lt;=10,"Backup candidate - viable with monitoring","Reserve - evaluate only if primary sites unavailable"))</f>
        <v>Reserve - evaluate only if primary sites unavailable</v>
      </c>
    </row>
    <row r="440">
      <c r="A440" t="str">
        <v>T-022</v>
      </c>
      <c r="B440">
        <v>19</v>
      </c>
      <c r="C440" t="str">
        <v>S-0045</v>
      </c>
      <c r="D440" t="str">
        <v>Delhi Kidney Care Hospital</v>
      </c>
      <c r="E440" t="str">
        <v>North India</v>
      </c>
      <c r="F440">
        <f>INDEX(Site_Evaluation!$K:$K,MATCH(C440,Site_Evaluation!$A:$A,0))</f>
        <v>50</v>
      </c>
      <c r="G440">
        <f>COUNTIFS(Risk_Register!B:B,C440,Risk_Register!G:G,"High")</f>
        <v>2</v>
      </c>
      <c r="H440" t="str">
        <f>IF(MAXIFS(Risk_Register!$L:$L,Risk_Register!$B:$B,C440)=3,"High",IF(MAXIFS(Risk_Register!$L:$L,Risk_Register!$B:$B,C440)=2,"Medium","Low"))</f>
        <v>High</v>
      </c>
      <c r="I440" t="str">
        <f>IF(B440&lt;=3,"Preferred site - strong composite profile",IF(B440&lt;=10,"Backup candidate - viable with monitoring","Reserve - evaluate only if primary sites unavailable"))</f>
        <v>Reserve - evaluate only if primary sites unavailable</v>
      </c>
    </row>
    <row r="441">
      <c r="A441" t="str">
        <v>T-022</v>
      </c>
      <c r="B441">
        <v>20</v>
      </c>
      <c r="C441" t="str">
        <v>S-0181</v>
      </c>
      <c r="D441" t="str">
        <v>Medellin Kidney Care Hospital</v>
      </c>
      <c r="E441" t="str">
        <v>Andean Region</v>
      </c>
      <c r="F441">
        <f>INDEX(Site_Evaluation!$K:$K,MATCH(C441,Site_Evaluation!$A:$A,0))</f>
        <v>49</v>
      </c>
      <c r="G441">
        <f>COUNTIFS(Risk_Register!B:B,C441,Risk_Register!G:G,"High")</f>
        <v>1</v>
      </c>
      <c r="H441" t="str">
        <f>IF(MAXIFS(Risk_Register!$L:$L,Risk_Register!$B:$B,C441)=3,"High",IF(MAXIFS(Risk_Register!$L:$L,Risk_Register!$B:$B,C441)=2,"Medium","Low"))</f>
        <v>High</v>
      </c>
      <c r="I441" t="str">
        <f>IF(B441&lt;=3,"Preferred site - strong composite profile",IF(B441&lt;=10,"Backup candidate - viable with monitoring","Reserve - evaluate only if primary sites unavailable"))</f>
        <v>Reserve - evaluate only if primary sites unavailable</v>
      </c>
    </row>
    <row r="442">
      <c r="A442" t="str">
        <v>T-023</v>
      </c>
      <c r="B442">
        <v>1</v>
      </c>
      <c r="C442" t="str">
        <v>S-0001</v>
      </c>
      <c r="D442" t="str">
        <v>Chennai Behavioral Health Center</v>
      </c>
      <c r="E442" t="str">
        <v>South India</v>
      </c>
      <c r="F442">
        <f>INDEX(Site_Evaluation!$K:$K,MATCH(C442,Site_Evaluation!$A:$A,0))</f>
        <v>75</v>
      </c>
      <c r="G442">
        <f>COUNTIFS(Risk_Register!B:B,C442,Risk_Register!G:G,"High")</f>
        <v>1</v>
      </c>
      <c r="H442" t="str">
        <f>IF(MAXIFS(Risk_Register!$L:$L,Risk_Register!$B:$B,C442)=3,"High",IF(MAXIFS(Risk_Register!$L:$L,Risk_Register!$B:$B,C442)=2,"Medium","Low"))</f>
        <v>High</v>
      </c>
      <c r="I442" t="str">
        <f>IF(B442&lt;=3,"Preferred site - strong composite profile",IF(B442&lt;=10,"Backup candidate - viable with monitoring","Reserve - evaluate only if primary sites unavailable"))</f>
        <v>Preferred site - strong composite profile</v>
      </c>
    </row>
    <row r="443">
      <c r="A443" t="str">
        <v>T-023</v>
      </c>
      <c r="B443">
        <v>2</v>
      </c>
      <c r="C443" t="str">
        <v>S-0112</v>
      </c>
      <c r="D443" t="str">
        <v>Chicago Mental Health Care Hospital</v>
      </c>
      <c r="E443" t="str">
        <v>North America</v>
      </c>
      <c r="F443">
        <f>INDEX(Site_Evaluation!$K:$K,MATCH(C443,Site_Evaluation!$A:$A,0))</f>
        <v>66</v>
      </c>
      <c r="G443">
        <f>COUNTIFS(Risk_Register!B:B,C443,Risk_Register!G:G,"High")</f>
        <v>1</v>
      </c>
      <c r="H443" t="str">
        <f>IF(MAXIFS(Risk_Register!$L:$L,Risk_Register!$B:$B,C443)=3,"High",IF(MAXIFS(Risk_Register!$L:$L,Risk_Register!$B:$B,C443)=2,"Medium","Low"))</f>
        <v>High</v>
      </c>
      <c r="I443" t="str">
        <f>IF(B443&lt;=3,"Preferred site - strong composite profile",IF(B443&lt;=10,"Backup candidate - viable with monitoring","Reserve - evaluate only if primary sites unavailable"))</f>
        <v>Preferred site - strong composite profile</v>
      </c>
    </row>
    <row r="444">
      <c r="A444" t="str">
        <v>T-023</v>
      </c>
      <c r="B444">
        <v>3</v>
      </c>
      <c r="C444" t="str">
        <v>S-0460</v>
      </c>
      <c r="D444" t="str">
        <v>Shanghai Psychiatry Institute</v>
      </c>
      <c r="E444" t="str">
        <v>East Asia (China)</v>
      </c>
      <c r="F444">
        <f>INDEX(Site_Evaluation!$K:$K,MATCH(C444,Site_Evaluation!$A:$A,0))</f>
        <v>64</v>
      </c>
      <c r="G444">
        <f>COUNTIFS(Risk_Register!B:B,C444,Risk_Register!G:G,"High")</f>
        <v>2</v>
      </c>
      <c r="H444" t="str">
        <f>IF(MAXIFS(Risk_Register!$L:$L,Risk_Register!$B:$B,C444)=3,"High",IF(MAXIFS(Risk_Register!$L:$L,Risk_Register!$B:$B,C444)=2,"Medium","Low"))</f>
        <v>High</v>
      </c>
      <c r="I444" t="str">
        <f>IF(B444&lt;=3,"Preferred site - strong composite profile",IF(B444&lt;=10,"Backup candidate - viable with monitoring","Reserve - evaluate only if primary sites unavailable"))</f>
        <v>Preferred site - strong composite profile</v>
      </c>
    </row>
    <row r="445">
      <c r="A445" t="str">
        <v>T-023</v>
      </c>
      <c r="B445">
        <v>4</v>
      </c>
      <c r="C445" t="str">
        <v>S-0073</v>
      </c>
      <c r="D445" t="str">
        <v>Berlin Psychiatry Institute</v>
      </c>
      <c r="E445" t="str">
        <v>Western Europe</v>
      </c>
      <c r="F445">
        <f>INDEX(Site_Evaluation!$K:$K,MATCH(C445,Site_Evaluation!$A:$A,0))</f>
        <v>58</v>
      </c>
      <c r="G445">
        <f>COUNTIFS(Risk_Register!B:B,C445,Risk_Register!G:G,"High")</f>
        <v>0</v>
      </c>
      <c r="H445" t="str">
        <f>IF(MAXIFS(Risk_Register!$L:$L,Risk_Register!$B:$B,C445)=3,"High",IF(MAXIFS(Risk_Register!$L:$L,Risk_Register!$B:$B,C445)=2,"Medium","Low"))</f>
        <v>Medium</v>
      </c>
      <c r="I445" t="str">
        <f>IF(B445&lt;=3,"Preferred site - strong composite profile",IF(B445&lt;=10,"Backup candidate - viable with monitoring","Reserve - evaluate only if primary sites unavailable"))</f>
        <v>Backup candidate - viable with monitoring</v>
      </c>
    </row>
    <row r="446">
      <c r="A446" t="str">
        <v>T-023</v>
      </c>
      <c r="B446">
        <v>5</v>
      </c>
      <c r="C446" t="str">
        <v>S-0175</v>
      </c>
      <c r="D446" t="str">
        <v>Curitiba Psychiatry Institute</v>
      </c>
      <c r="E446" t="str">
        <v>Southern Brazil</v>
      </c>
      <c r="F446">
        <f>INDEX(Site_Evaluation!$K:$K,MATCH(C446,Site_Evaluation!$A:$A,0))</f>
        <v>58</v>
      </c>
      <c r="G446">
        <f>COUNTIFS(Risk_Register!B:B,C446,Risk_Register!G:G,"High")</f>
        <v>1</v>
      </c>
      <c r="H446" t="str">
        <f>IF(MAXIFS(Risk_Register!$L:$L,Risk_Register!$B:$B,C446)=3,"High",IF(MAXIFS(Risk_Register!$L:$L,Risk_Register!$B:$B,C446)=2,"Medium","Low"))</f>
        <v>High</v>
      </c>
      <c r="I446" t="str">
        <f>IF(B446&lt;=3,"Preferred site - strong composite profile",IF(B446&lt;=10,"Backup candidate - viable with monitoring","Reserve - evaluate only if primary sites unavailable"))</f>
        <v>Backup candidate - viable with monitoring</v>
      </c>
    </row>
    <row r="447">
      <c r="A447" t="str">
        <v>T-023</v>
      </c>
      <c r="B447">
        <v>6</v>
      </c>
      <c r="C447" t="str">
        <v>S-0473</v>
      </c>
      <c r="D447" t="str">
        <v>Guangzhou Behavioral Health Center</v>
      </c>
      <c r="E447" t="str">
        <v>East Asia (China)</v>
      </c>
      <c r="F447">
        <f>INDEX(Site_Evaluation!$K:$K,MATCH(C447,Site_Evaluation!$A:$A,0))</f>
        <v>57</v>
      </c>
      <c r="G447">
        <f>COUNTIFS(Risk_Register!B:B,C447,Risk_Register!G:G,"High")</f>
        <v>2</v>
      </c>
      <c r="H447" t="str">
        <f>IF(MAXIFS(Risk_Register!$L:$L,Risk_Register!$B:$B,C447)=3,"High",IF(MAXIFS(Risk_Register!$L:$L,Risk_Register!$B:$B,C447)=2,"Medium","Low"))</f>
        <v>High</v>
      </c>
      <c r="I447" t="str">
        <f>IF(B447&lt;=3,"Preferred site - strong composite profile",IF(B447&lt;=10,"Backup candidate - viable with monitoring","Reserve - evaluate only if primary sites unavailable"))</f>
        <v>Backup candidate - viable with monitoring</v>
      </c>
    </row>
    <row r="448">
      <c r="A448" t="str">
        <v>T-023</v>
      </c>
      <c r="B448">
        <v>7</v>
      </c>
      <c r="C448" t="str">
        <v>S-0091</v>
      </c>
      <c r="D448" t="str">
        <v>Boston Psychiatry Institute</v>
      </c>
      <c r="E448" t="str">
        <v>North America</v>
      </c>
      <c r="F448">
        <f>INDEX(Site_Evaluation!$K:$K,MATCH(C448,Site_Evaluation!$A:$A,0))</f>
        <v>56</v>
      </c>
      <c r="G448">
        <f>COUNTIFS(Risk_Register!B:B,C448,Risk_Register!G:G,"High")</f>
        <v>3</v>
      </c>
      <c r="H448" t="str">
        <f>IF(MAXIFS(Risk_Register!$L:$L,Risk_Register!$B:$B,C448)=3,"High",IF(MAXIFS(Risk_Register!$L:$L,Risk_Register!$B:$B,C448)=2,"Medium","Low"))</f>
        <v>High</v>
      </c>
      <c r="I448" t="str">
        <f>IF(B448&lt;=3,"Preferred site - strong composite profile",IF(B448&lt;=10,"Backup candidate - viable with monitoring","Reserve - evaluate only if primary sites unavailable"))</f>
        <v>Backup candidate - viable with monitoring</v>
      </c>
    </row>
    <row r="449">
      <c r="A449" t="str">
        <v>T-023</v>
      </c>
      <c r="B449">
        <v>8</v>
      </c>
      <c r="C449" t="str">
        <v>S-0127</v>
      </c>
      <c r="D449" t="str">
        <v>Belo Horizonte Behavioral Health Center</v>
      </c>
      <c r="E449" t="str">
        <v>Latin America</v>
      </c>
      <c r="F449">
        <f>INDEX(Site_Evaluation!$K:$K,MATCH(C449,Site_Evaluation!$A:$A,0))</f>
        <v>56</v>
      </c>
      <c r="G449">
        <f>COUNTIFS(Risk_Register!B:B,C449,Risk_Register!G:G,"High")</f>
        <v>0</v>
      </c>
      <c r="H449" t="str">
        <f>IF(MAXIFS(Risk_Register!$L:$L,Risk_Register!$B:$B,C449)=3,"High",IF(MAXIFS(Risk_Register!$L:$L,Risk_Register!$B:$B,C449)=2,"Medium","Low"))</f>
        <v>Low</v>
      </c>
      <c r="I449" t="str">
        <f>IF(B449&lt;=3,"Preferred site - strong composite profile",IF(B449&lt;=10,"Backup candidate - viable with monitoring","Reserve - evaluate only if primary sites unavailable"))</f>
        <v>Backup candidate - viable with monitoring</v>
      </c>
    </row>
    <row r="450">
      <c r="A450" t="str">
        <v>T-023</v>
      </c>
      <c r="B450">
        <v>9</v>
      </c>
      <c r="C450" t="str">
        <v>S-0372</v>
      </c>
      <c r="D450" t="str">
        <v>Valencia Mental Health Care Hospital</v>
      </c>
      <c r="E450" t="str">
        <v>Southern Europe (Spain)</v>
      </c>
      <c r="F450">
        <f>INDEX(Site_Evaluation!$K:$K,MATCH(C450,Site_Evaluation!$A:$A,0))</f>
        <v>54</v>
      </c>
      <c r="G450">
        <f>COUNTIFS(Risk_Register!B:B,C450,Risk_Register!G:G,"High")</f>
        <v>0</v>
      </c>
      <c r="H450" t="str">
        <f>IF(MAXIFS(Risk_Register!$L:$L,Risk_Register!$B:$B,C450)=3,"High",IF(MAXIFS(Risk_Register!$L:$L,Risk_Register!$B:$B,C450)=2,"Medium","Low"))</f>
        <v>Medium</v>
      </c>
      <c r="I450" t="str">
        <f>IF(B450&lt;=3,"Preferred site - strong composite profile",IF(B450&lt;=10,"Backup candidate - viable with monitoring","Reserve - evaluate only if primary sites unavailable"))</f>
        <v>Backup candidate - viable with monitoring</v>
      </c>
    </row>
    <row r="451">
      <c r="A451" t="str">
        <v>T-023</v>
      </c>
      <c r="B451">
        <v>10</v>
      </c>
      <c r="C451" t="str">
        <v>S-0388</v>
      </c>
      <c r="D451" t="str">
        <v>Paris Mental Health Care Hospital</v>
      </c>
      <c r="E451" t="str">
        <v>Western Europe (France)</v>
      </c>
      <c r="F451">
        <f>INDEX(Site_Evaluation!$K:$K,MATCH(C451,Site_Evaluation!$A:$A,0))</f>
        <v>54</v>
      </c>
      <c r="G451">
        <f>COUNTIFS(Risk_Register!B:B,C451,Risk_Register!G:G,"High")</f>
        <v>0</v>
      </c>
      <c r="H451" t="str">
        <f>IF(MAXIFS(Risk_Register!$L:$L,Risk_Register!$B:$B,C451)=3,"High",IF(MAXIFS(Risk_Register!$L:$L,Risk_Register!$B:$B,C451)=2,"Medium","Low"))</f>
        <v>Medium</v>
      </c>
      <c r="I451" t="str">
        <f>IF(B451&lt;=3,"Preferred site - strong composite profile",IF(B451&lt;=10,"Backup candidate - viable with monitoring","Reserve - evaluate only if primary sites unavailable"))</f>
        <v>Backup candidate - viable with monitoring</v>
      </c>
    </row>
    <row r="452">
      <c r="A452" t="str">
        <v>T-023</v>
      </c>
      <c r="B452">
        <v>11</v>
      </c>
      <c r="C452" t="str">
        <v>S-0563</v>
      </c>
      <c r="D452" t="str">
        <v>Dire Dawa Mental Health Care Hospital</v>
      </c>
      <c r="E452" t="str">
        <v>East Africa (Ethiopia)</v>
      </c>
      <c r="F452">
        <f>INDEX(Site_Evaluation!$K:$K,MATCH(C452,Site_Evaluation!$A:$A,0))</f>
        <v>54</v>
      </c>
      <c r="G452">
        <f>COUNTIFS(Risk_Register!B:B,C452,Risk_Register!G:G,"High")</f>
        <v>0</v>
      </c>
      <c r="H452" t="str">
        <f>IF(MAXIFS(Risk_Register!$L:$L,Risk_Register!$B:$B,C452)=3,"High",IF(MAXIFS(Risk_Register!$L:$L,Risk_Register!$B:$B,C452)=2,"Medium","Low"))</f>
        <v>Medium</v>
      </c>
      <c r="I452" t="str">
        <f>IF(B452&lt;=3,"Preferred site - strong composite profile",IF(B452&lt;=10,"Backup candidate - viable with monitoring","Reserve - evaluate only if primary sites unavailable"))</f>
        <v>Reserve - evaluate only if primary sites unavailable</v>
      </c>
    </row>
    <row r="453">
      <c r="A453" t="str">
        <v>T-023</v>
      </c>
      <c r="B453">
        <v>12</v>
      </c>
      <c r="C453" t="str">
        <v>S-0309</v>
      </c>
      <c r="D453" t="str">
        <v>Incheon Psychiatry Institute</v>
      </c>
      <c r="E453" t="str">
        <v>East Asia (South Korea)</v>
      </c>
      <c r="F453">
        <f>INDEX(Site_Evaluation!$K:$K,MATCH(C453,Site_Evaluation!$A:$A,0))</f>
        <v>53</v>
      </c>
      <c r="G453">
        <f>COUNTIFS(Risk_Register!B:B,C453,Risk_Register!G:G,"High")</f>
        <v>1</v>
      </c>
      <c r="H453" t="str">
        <f>IF(MAXIFS(Risk_Register!$L:$L,Risk_Register!$B:$B,C453)=3,"High",IF(MAXIFS(Risk_Register!$L:$L,Risk_Register!$B:$B,C453)=2,"Medium","Low"))</f>
        <v>High</v>
      </c>
      <c r="I453" t="str">
        <f>IF(B453&lt;=3,"Preferred site - strong composite profile",IF(B453&lt;=10,"Backup candidate - viable with monitoring","Reserve - evaluate only if primary sites unavailable"))</f>
        <v>Reserve - evaluate only if primary sites unavailable</v>
      </c>
    </row>
    <row r="454">
      <c r="A454" t="str">
        <v>T-023</v>
      </c>
      <c r="B454">
        <v>13</v>
      </c>
      <c r="C454" t="str">
        <v>S-0486</v>
      </c>
      <c r="D454" t="str">
        <v>Chengdu Behavioral Health Center</v>
      </c>
      <c r="E454" t="str">
        <v>East Asia (China)</v>
      </c>
      <c r="F454">
        <f>INDEX(Site_Evaluation!$K:$K,MATCH(C454,Site_Evaluation!$A:$A,0))</f>
        <v>53</v>
      </c>
      <c r="G454">
        <f>COUNTIFS(Risk_Register!B:B,C454,Risk_Register!G:G,"High")</f>
        <v>2</v>
      </c>
      <c r="H454" t="str">
        <f>IF(MAXIFS(Risk_Register!$L:$L,Risk_Register!$B:$B,C454)=3,"High",IF(MAXIFS(Risk_Register!$L:$L,Risk_Register!$B:$B,C454)=2,"Medium","Low"))</f>
        <v>High</v>
      </c>
      <c r="I454" t="str">
        <f>IF(B454&lt;=3,"Preferred site - strong composite profile",IF(B454&lt;=10,"Backup candidate - viable with monitoring","Reserve - evaluate only if primary sites unavailable"))</f>
        <v>Reserve - evaluate only if primary sites unavailable</v>
      </c>
    </row>
    <row r="455">
      <c r="A455" t="str">
        <v>T-023</v>
      </c>
      <c r="B455">
        <v>14</v>
      </c>
      <c r="C455" t="str">
        <v>S-0126</v>
      </c>
      <c r="D455" t="str">
        <v>Belo Horizonte Mental Health Care Hospital</v>
      </c>
      <c r="E455" t="str">
        <v>Latin America</v>
      </c>
      <c r="F455">
        <f>INDEX(Site_Evaluation!$K:$K,MATCH(C455,Site_Evaluation!$A:$A,0))</f>
        <v>52</v>
      </c>
      <c r="G455">
        <f>COUNTIFS(Risk_Register!B:B,C455,Risk_Register!G:G,"High")</f>
        <v>0</v>
      </c>
      <c r="H455" t="str">
        <f>IF(MAXIFS(Risk_Register!$L:$L,Risk_Register!$B:$B,C455)=3,"High",IF(MAXIFS(Risk_Register!$L:$L,Risk_Register!$B:$B,C455)=2,"Medium","Low"))</f>
        <v>Medium</v>
      </c>
      <c r="I455" t="str">
        <f>IF(B455&lt;=3,"Preferred site - strong composite profile",IF(B455&lt;=10,"Backup candidate - viable with monitoring","Reserve - evaluate only if primary sites unavailable"))</f>
        <v>Reserve - evaluate only if primary sites unavailable</v>
      </c>
    </row>
    <row r="456">
      <c r="A456" t="str">
        <v>T-023</v>
      </c>
      <c r="B456">
        <v>15</v>
      </c>
      <c r="C456" t="str">
        <v>S-0182</v>
      </c>
      <c r="D456" t="str">
        <v>Bogota Psychiatry Institute</v>
      </c>
      <c r="E456" t="str">
        <v>Andean Region</v>
      </c>
      <c r="F456">
        <f>INDEX(Site_Evaluation!$K:$K,MATCH(C456,Site_Evaluation!$A:$A,0))</f>
        <v>52</v>
      </c>
      <c r="G456">
        <f>COUNTIFS(Risk_Register!B:B,C456,Risk_Register!G:G,"High")</f>
        <v>0</v>
      </c>
      <c r="H456" t="str">
        <f>IF(MAXIFS(Risk_Register!$L:$L,Risk_Register!$B:$B,C456)=3,"High",IF(MAXIFS(Risk_Register!$L:$L,Risk_Register!$B:$B,C456)=2,"Medium","Low"))</f>
        <v>Medium</v>
      </c>
      <c r="I456" t="str">
        <f>IF(B456&lt;=3,"Preferred site - strong composite profile",IF(B456&lt;=10,"Backup candidate - viable with monitoring","Reserve - evaluate only if primary sites unavailable"))</f>
        <v>Reserve - evaluate only if primary sites unavailable</v>
      </c>
    </row>
    <row r="457">
      <c r="A457" t="str">
        <v>T-023</v>
      </c>
      <c r="B457">
        <v>16</v>
      </c>
      <c r="C457" t="str">
        <v>S-0442</v>
      </c>
      <c r="D457" t="str">
        <v>St. Petersburg Psychiatry Institute</v>
      </c>
      <c r="E457" t="str">
        <v>Eastern Europe (Russia)</v>
      </c>
      <c r="F457">
        <f>INDEX(Site_Evaluation!$K:$K,MATCH(C457,Site_Evaluation!$A:$A,0))</f>
        <v>52</v>
      </c>
      <c r="G457">
        <f>COUNTIFS(Risk_Register!B:B,C457,Risk_Register!G:G,"High")</f>
        <v>0</v>
      </c>
      <c r="H457" t="str">
        <f>IF(MAXIFS(Risk_Register!$L:$L,Risk_Register!$B:$B,C457)=3,"High",IF(MAXIFS(Risk_Register!$L:$L,Risk_Register!$B:$B,C457)=2,"Medium","Low"))</f>
        <v>Medium</v>
      </c>
      <c r="I457" t="str">
        <f>IF(B457&lt;=3,"Preferred site - strong composite profile",IF(B457&lt;=10,"Backup candidate - viable with monitoring","Reserve - evaluate only if primary sites unavailable"))</f>
        <v>Reserve - evaluate only if primary sites unavailable</v>
      </c>
    </row>
    <row r="458">
      <c r="A458" t="str">
        <v>T-023</v>
      </c>
      <c r="B458">
        <v>17</v>
      </c>
      <c r="C458" t="str">
        <v>S-0536</v>
      </c>
      <c r="D458" t="str">
        <v>Bangkok Psychiatry Institute</v>
      </c>
      <c r="E458" t="str">
        <v>South-East Asia (Thailand)</v>
      </c>
      <c r="F458">
        <f>INDEX(Site_Evaluation!$K:$K,MATCH(C458,Site_Evaluation!$A:$A,0))</f>
        <v>51</v>
      </c>
      <c r="G458">
        <f>COUNTIFS(Risk_Register!B:B,C458,Risk_Register!G:G,"High")</f>
        <v>3</v>
      </c>
      <c r="H458" t="str">
        <f>IF(MAXIFS(Risk_Register!$L:$L,Risk_Register!$B:$B,C458)=3,"High",IF(MAXIFS(Risk_Register!$L:$L,Risk_Register!$B:$B,C458)=2,"Medium","Low"))</f>
        <v>High</v>
      </c>
      <c r="I458" t="str">
        <f>IF(B458&lt;=3,"Preferred site - strong composite profile",IF(B458&lt;=10,"Backup candidate - viable with monitoring","Reserve - evaluate only if primary sites unavailable"))</f>
        <v>Reserve - evaluate only if primary sites unavailable</v>
      </c>
    </row>
    <row r="459">
      <c r="A459" t="str">
        <v>T-023</v>
      </c>
      <c r="B459">
        <v>18</v>
      </c>
      <c r="C459" t="str">
        <v>S-0294</v>
      </c>
      <c r="D459" t="str">
        <v>Chittagong Psychiatry Institute</v>
      </c>
      <c r="E459" t="str">
        <v>South Asia (Bangladesh)</v>
      </c>
      <c r="F459">
        <f>INDEX(Site_Evaluation!$K:$K,MATCH(C459,Site_Evaluation!$A:$A,0))</f>
        <v>50</v>
      </c>
      <c r="G459">
        <f>COUNTIFS(Risk_Register!B:B,C459,Risk_Register!G:G,"High")</f>
        <v>0</v>
      </c>
      <c r="H459" t="str">
        <f>IF(MAXIFS(Risk_Register!$L:$L,Risk_Register!$B:$B,C459)=3,"High",IF(MAXIFS(Risk_Register!$L:$L,Risk_Register!$B:$B,C459)=2,"Medium","Low"))</f>
        <v>Medium</v>
      </c>
      <c r="I459" t="str">
        <f>IF(B459&lt;=3,"Preferred site - strong composite profile",IF(B459&lt;=10,"Backup candidate - viable with monitoring","Reserve - evaluate only if primary sites unavailable"))</f>
        <v>Reserve - evaluate only if primary sites unavailable</v>
      </c>
    </row>
    <row r="460">
      <c r="A460" t="str">
        <v>T-023</v>
      </c>
      <c r="B460">
        <v>19</v>
      </c>
      <c r="C460" t="str">
        <v>S-0596</v>
      </c>
      <c r="D460" t="str">
        <v>Colombo Psychiatry Institute</v>
      </c>
      <c r="E460" t="str">
        <v>South Asia (Sri Lanka)</v>
      </c>
      <c r="F460">
        <f>INDEX(Site_Evaluation!$K:$K,MATCH(C460,Site_Evaluation!$A:$A,0))</f>
        <v>49</v>
      </c>
      <c r="G460">
        <f>COUNTIFS(Risk_Register!B:B,C460,Risk_Register!G:G,"High")</f>
        <v>1</v>
      </c>
      <c r="H460" t="str">
        <f>IF(MAXIFS(Risk_Register!$L:$L,Risk_Register!$B:$B,C460)=3,"High",IF(MAXIFS(Risk_Register!$L:$L,Risk_Register!$B:$B,C460)=2,"Medium","Low"))</f>
        <v>High</v>
      </c>
      <c r="I460" t="str">
        <f>IF(B460&lt;=3,"Preferred site - strong composite profile",IF(B460&lt;=10,"Backup candidate - viable with monitoring","Reserve - evaluate only if primary sites unavailable"))</f>
        <v>Reserve - evaluate only if primary sites unavailable</v>
      </c>
    </row>
    <row r="461">
      <c r="A461" t="str">
        <v>T-023</v>
      </c>
      <c r="B461">
        <v>20</v>
      </c>
      <c r="C461" t="str">
        <v>S-0174</v>
      </c>
      <c r="D461" t="str">
        <v>Florianopolis Mental Health Care Hospital</v>
      </c>
      <c r="E461" t="str">
        <v>Southern Brazil</v>
      </c>
      <c r="F461">
        <f>INDEX(Site_Evaluation!$K:$K,MATCH(C461,Site_Evaluation!$A:$A,0))</f>
        <v>48</v>
      </c>
      <c r="G461">
        <f>COUNTIFS(Risk_Register!B:B,C461,Risk_Register!G:G,"High")</f>
        <v>0</v>
      </c>
      <c r="H461" t="str">
        <f>IF(MAXIFS(Risk_Register!$L:$L,Risk_Register!$B:$B,C461)=3,"High",IF(MAXIFS(Risk_Register!$L:$L,Risk_Register!$B:$B,C461)=2,"Medium","Low"))</f>
        <v>Medium</v>
      </c>
      <c r="I461" t="str">
        <f>IF(B461&lt;=3,"Preferred site - strong composite profile",IF(B461&lt;=10,"Backup candidate - viable with monitoring","Reserve - evaluate only if primary sites unavailable"))</f>
        <v>Reserve - evaluate only if primary sites unavailable</v>
      </c>
    </row>
    <row r="462">
      <c r="A462" t="str">
        <v>T-024</v>
      </c>
      <c r="B462">
        <v>1</v>
      </c>
      <c r="C462" t="str">
        <v>S-0484</v>
      </c>
      <c r="D462" t="str">
        <v>Guangzhou Blood Disorders Institute</v>
      </c>
      <c r="E462" t="str">
        <v>East Asia (China)</v>
      </c>
      <c r="F462">
        <f>INDEX(Site_Evaluation!$K:$K,MATCH(C462,Site_Evaluation!$A:$A,0))</f>
        <v>70</v>
      </c>
      <c r="G462">
        <f>COUNTIFS(Risk_Register!B:B,C462,Risk_Register!G:G,"High")</f>
        <v>1</v>
      </c>
      <c r="H462" t="str">
        <f>IF(MAXIFS(Risk_Register!$L:$L,Risk_Register!$B:$B,C462)=3,"High",IF(MAXIFS(Risk_Register!$L:$L,Risk_Register!$B:$B,C462)=2,"Medium","Low"))</f>
        <v>High</v>
      </c>
      <c r="I462" t="str">
        <f>IF(B462&lt;=3,"Preferred site - strong composite profile",IF(B462&lt;=10,"Backup candidate - viable with monitoring","Reserve - evaluate only if primary sites unavailable"))</f>
        <v>Preferred site - strong composite profile</v>
      </c>
    </row>
    <row r="463">
      <c r="A463" t="str">
        <v>T-024</v>
      </c>
      <c r="B463">
        <v>2</v>
      </c>
      <c r="C463" t="str">
        <v>S-0407</v>
      </c>
      <c r="D463" t="str">
        <v>Kaohsiung Hematology Center</v>
      </c>
      <c r="E463" t="str">
        <v>East Asia (Taiwan)</v>
      </c>
      <c r="F463">
        <f>INDEX(Site_Evaluation!$K:$K,MATCH(C463,Site_Evaluation!$A:$A,0))</f>
        <v>66</v>
      </c>
      <c r="G463">
        <f>COUNTIFS(Risk_Register!B:B,C463,Risk_Register!G:G,"High")</f>
        <v>1</v>
      </c>
      <c r="H463" t="str">
        <f>IF(MAXIFS(Risk_Register!$L:$L,Risk_Register!$B:$B,C463)=3,"High",IF(MAXIFS(Risk_Register!$L:$L,Risk_Register!$B:$B,C463)=2,"Medium","Low"))</f>
        <v>High</v>
      </c>
      <c r="I463" t="str">
        <f>IF(B463&lt;=3,"Preferred site - strong composite profile",IF(B463&lt;=10,"Backup candidate - viable with monitoring","Reserve - evaluate only if primary sites unavailable"))</f>
        <v>Preferred site - strong composite profile</v>
      </c>
    </row>
    <row r="464">
      <c r="A464" t="str">
        <v>T-024</v>
      </c>
      <c r="B464">
        <v>3</v>
      </c>
      <c r="C464" t="str">
        <v>S-0338</v>
      </c>
      <c r="D464" t="str">
        <v>Bandung Blood Disorders Institute</v>
      </c>
      <c r="E464" t="str">
        <v>South-East Asia (Indonesia)</v>
      </c>
      <c r="F464">
        <f>INDEX(Site_Evaluation!$K:$K,MATCH(C464,Site_Evaluation!$A:$A,0))</f>
        <v>63</v>
      </c>
      <c r="G464">
        <f>COUNTIFS(Risk_Register!B:B,C464,Risk_Register!G:G,"High")</f>
        <v>0</v>
      </c>
      <c r="H464" t="str">
        <f>IF(MAXIFS(Risk_Register!$L:$L,Risk_Register!$B:$B,C464)=3,"High",IF(MAXIFS(Risk_Register!$L:$L,Risk_Register!$B:$B,C464)=2,"Medium","Low"))</f>
        <v>Medium</v>
      </c>
      <c r="I464" t="str">
        <f>IF(B464&lt;=3,"Preferred site - strong composite profile",IF(B464&lt;=10,"Backup candidate - viable with monitoring","Reserve - evaluate only if primary sites unavailable"))</f>
        <v>Preferred site - strong composite profile</v>
      </c>
    </row>
    <row r="465">
      <c r="A465" t="str">
        <v>T-024</v>
      </c>
      <c r="B465">
        <v>4</v>
      </c>
      <c r="C465" t="str">
        <v>S-0495</v>
      </c>
      <c r="D465" t="str">
        <v>Beijing Hematology Care Hospital</v>
      </c>
      <c r="E465" t="str">
        <v>East Asia (China)</v>
      </c>
      <c r="F465">
        <f>INDEX(Site_Evaluation!$K:$K,MATCH(C465,Site_Evaluation!$A:$A,0))</f>
        <v>63</v>
      </c>
      <c r="G465">
        <f>COUNTIFS(Risk_Register!B:B,C465,Risk_Register!G:G,"High")</f>
        <v>1</v>
      </c>
      <c r="H465" t="str">
        <f>IF(MAXIFS(Risk_Register!$L:$L,Risk_Register!$B:$B,C465)=3,"High",IF(MAXIFS(Risk_Register!$L:$L,Risk_Register!$B:$B,C465)=2,"Medium","Low"))</f>
        <v>High</v>
      </c>
      <c r="I465" t="str">
        <f>IF(B465&lt;=3,"Preferred site - strong composite profile",IF(B465&lt;=10,"Backup candidate - viable with monitoring","Reserve - evaluate only if primary sites unavailable"))</f>
        <v>Backup candidate - viable with monitoring</v>
      </c>
    </row>
    <row r="466">
      <c r="A466" t="str">
        <v>T-024</v>
      </c>
      <c r="B466">
        <v>5</v>
      </c>
      <c r="C466" t="str">
        <v>S-0204</v>
      </c>
      <c r="D466" t="str">
        <v>Lagos Hematology Care Hospital</v>
      </c>
      <c r="E466" t="str">
        <v>West Africa</v>
      </c>
      <c r="F466">
        <f>INDEX(Site_Evaluation!$K:$K,MATCH(C466,Site_Evaluation!$A:$A,0))</f>
        <v>61</v>
      </c>
      <c r="G466">
        <f>COUNTIFS(Risk_Register!B:B,C466,Risk_Register!G:G,"High")</f>
        <v>1</v>
      </c>
      <c r="H466" t="str">
        <f>IF(MAXIFS(Risk_Register!$L:$L,Risk_Register!$B:$B,C466)=3,"High",IF(MAXIFS(Risk_Register!$L:$L,Risk_Register!$B:$B,C466)=2,"Medium","Low"))</f>
        <v>High</v>
      </c>
      <c r="I466" t="str">
        <f>IF(B466&lt;=3,"Preferred site - strong composite profile",IF(B466&lt;=10,"Backup candidate - viable with monitoring","Reserve - evaluate only if primary sites unavailable"))</f>
        <v>Backup candidate - viable with monitoring</v>
      </c>
    </row>
    <row r="467">
      <c r="A467" t="str">
        <v>T-024</v>
      </c>
      <c r="B467">
        <v>6</v>
      </c>
      <c r="C467" t="str">
        <v>S-0365</v>
      </c>
      <c r="D467" t="str">
        <v>Manchester Hematology Center</v>
      </c>
      <c r="E467" t="str">
        <v>United Kingdom</v>
      </c>
      <c r="F467">
        <f>INDEX(Site_Evaluation!$K:$K,MATCH(C467,Site_Evaluation!$A:$A,0))</f>
        <v>60</v>
      </c>
      <c r="G467">
        <f>COUNTIFS(Risk_Register!B:B,C467,Risk_Register!G:G,"High")</f>
        <v>1</v>
      </c>
      <c r="H467" t="str">
        <f>IF(MAXIFS(Risk_Register!$L:$L,Risk_Register!$B:$B,C467)=3,"High",IF(MAXIFS(Risk_Register!$L:$L,Risk_Register!$B:$B,C467)=2,"Medium","Low"))</f>
        <v>High</v>
      </c>
      <c r="I467" t="str">
        <f>IF(B467&lt;=3,"Preferred site - strong composite profile",IF(B467&lt;=10,"Backup candidate - viable with monitoring","Reserve - evaluate only if primary sites unavailable"))</f>
        <v>Backup candidate - viable with monitoring</v>
      </c>
    </row>
    <row r="468">
      <c r="A468" t="str">
        <v>T-024</v>
      </c>
      <c r="B468">
        <v>7</v>
      </c>
      <c r="C468" t="str">
        <v>S-0461</v>
      </c>
      <c r="D468" t="str">
        <v>Beijing Blood Disorders Institute</v>
      </c>
      <c r="E468" t="str">
        <v>East Asia (China)</v>
      </c>
      <c r="F468">
        <f>INDEX(Site_Evaluation!$K:$K,MATCH(C468,Site_Evaluation!$A:$A,0))</f>
        <v>60</v>
      </c>
      <c r="G468">
        <f>COUNTIFS(Risk_Register!B:B,C468,Risk_Register!G:G,"High")</f>
        <v>0</v>
      </c>
      <c r="H468" t="str">
        <f>IF(MAXIFS(Risk_Register!$L:$L,Risk_Register!$B:$B,C468)=3,"High",IF(MAXIFS(Risk_Register!$L:$L,Risk_Register!$B:$B,C468)=2,"Medium","Low"))</f>
        <v>Low</v>
      </c>
      <c r="I468" t="str">
        <f>IF(B468&lt;=3,"Preferred site - strong composite profile",IF(B468&lt;=10,"Backup candidate - viable with monitoring","Reserve - evaluate only if primary sites unavailable"))</f>
        <v>Backup candidate - viable with monitoring</v>
      </c>
    </row>
    <row r="469">
      <c r="A469" t="str">
        <v>T-024</v>
      </c>
      <c r="B469">
        <v>8</v>
      </c>
      <c r="C469" t="str">
        <v>S-0097</v>
      </c>
      <c r="D469" t="str">
        <v>Denver Hematology Center</v>
      </c>
      <c r="E469" t="str">
        <v>North America</v>
      </c>
      <c r="F469">
        <f>INDEX(Site_Evaluation!$K:$K,MATCH(C469,Site_Evaluation!$A:$A,0))</f>
        <v>59</v>
      </c>
      <c r="G469">
        <f>COUNTIFS(Risk_Register!B:B,C469,Risk_Register!G:G,"High")</f>
        <v>0</v>
      </c>
      <c r="H469" t="str">
        <f>IF(MAXIFS(Risk_Register!$L:$L,Risk_Register!$B:$B,C469)=3,"High",IF(MAXIFS(Risk_Register!$L:$L,Risk_Register!$B:$B,C469)=2,"Medium","Low"))</f>
        <v>Medium</v>
      </c>
      <c r="I469" t="str">
        <f>IF(B469&lt;=3,"Preferred site - strong composite profile",IF(B469&lt;=10,"Backup candidate - viable with monitoring","Reserve - evaluate only if primary sites unavailable"))</f>
        <v>Backup candidate - viable with monitoring</v>
      </c>
    </row>
    <row r="470">
      <c r="A470" t="str">
        <v>T-024</v>
      </c>
      <c r="B470">
        <v>9</v>
      </c>
      <c r="C470" t="str">
        <v>S-0122</v>
      </c>
      <c r="D470" t="str">
        <v>Chicago Hematology Center</v>
      </c>
      <c r="E470" t="str">
        <v>North America</v>
      </c>
      <c r="F470">
        <f>INDEX(Site_Evaluation!$K:$K,MATCH(C470,Site_Evaluation!$A:$A,0))</f>
        <v>58</v>
      </c>
      <c r="G470">
        <f>COUNTIFS(Risk_Register!B:B,C470,Risk_Register!G:G,"High")</f>
        <v>0</v>
      </c>
      <c r="H470" t="str">
        <f>IF(MAXIFS(Risk_Register!$L:$L,Risk_Register!$B:$B,C470)=3,"High",IF(MAXIFS(Risk_Register!$L:$L,Risk_Register!$B:$B,C470)=2,"Medium","Low"))</f>
        <v>Low</v>
      </c>
      <c r="I470" t="str">
        <f>IF(B470&lt;=3,"Preferred site - strong composite profile",IF(B470&lt;=10,"Backup candidate - viable with monitoring","Reserve - evaluate only if primary sites unavailable"))</f>
        <v>Backup candidate - viable with monitoring</v>
      </c>
    </row>
    <row r="471">
      <c r="A471" t="str">
        <v>T-024</v>
      </c>
      <c r="B471">
        <v>10</v>
      </c>
      <c r="C471" t="str">
        <v>S-0223</v>
      </c>
      <c r="D471" t="str">
        <v>Kano Blood Disorders Institute</v>
      </c>
      <c r="E471" t="str">
        <v>West Africa</v>
      </c>
      <c r="F471">
        <f>INDEX(Site_Evaluation!$K:$K,MATCH(C471,Site_Evaluation!$A:$A,0))</f>
        <v>58</v>
      </c>
      <c r="G471">
        <f>COUNTIFS(Risk_Register!B:B,C471,Risk_Register!G:G,"High")</f>
        <v>1</v>
      </c>
      <c r="H471" t="str">
        <f>IF(MAXIFS(Risk_Register!$L:$L,Risk_Register!$B:$B,C471)=3,"High",IF(MAXIFS(Risk_Register!$L:$L,Risk_Register!$B:$B,C471)=2,"Medium","Low"))</f>
        <v>High</v>
      </c>
      <c r="I471" t="str">
        <f>IF(B471&lt;=3,"Preferred site - strong composite profile",IF(B471&lt;=10,"Backup candidate - viable with monitoring","Reserve - evaluate only if primary sites unavailable"))</f>
        <v>Backup candidate - viable with monitoring</v>
      </c>
    </row>
    <row r="472">
      <c r="A472" t="str">
        <v>T-024</v>
      </c>
      <c r="B472">
        <v>11</v>
      </c>
      <c r="C472" t="str">
        <v>S-0022</v>
      </c>
      <c r="D472" t="str">
        <v>Chennai Hematology Care Hospital</v>
      </c>
      <c r="E472" t="str">
        <v>South India</v>
      </c>
      <c r="F472">
        <f>INDEX(Site_Evaluation!$K:$K,MATCH(C472,Site_Evaluation!$A:$A,0))</f>
        <v>56</v>
      </c>
      <c r="G472">
        <f>COUNTIFS(Risk_Register!B:B,C472,Risk_Register!G:G,"High")</f>
        <v>2</v>
      </c>
      <c r="H472" t="str">
        <f>IF(MAXIFS(Risk_Register!$L:$L,Risk_Register!$B:$B,C472)=3,"High",IF(MAXIFS(Risk_Register!$L:$L,Risk_Register!$B:$B,C472)=2,"Medium","Low"))</f>
        <v>High</v>
      </c>
      <c r="I472" t="str">
        <f>IF(B472&lt;=3,"Preferred site - strong composite profile",IF(B472&lt;=10,"Backup candidate - viable with monitoring","Reserve - evaluate only if primary sites unavailable"))</f>
        <v>Reserve - evaluate only if primary sites unavailable</v>
      </c>
    </row>
    <row r="473">
      <c r="A473" t="str">
        <v>T-024</v>
      </c>
      <c r="B473">
        <v>12</v>
      </c>
      <c r="C473" t="str">
        <v>S-0283</v>
      </c>
      <c r="D473" t="str">
        <v>Dhaka Hematology Care Hospital</v>
      </c>
      <c r="E473" t="str">
        <v>South Asia (Bangladesh)</v>
      </c>
      <c r="F473">
        <f>INDEX(Site_Evaluation!$K:$K,MATCH(C473,Site_Evaluation!$A:$A,0))</f>
        <v>56</v>
      </c>
      <c r="G473">
        <f>COUNTIFS(Risk_Register!B:B,C473,Risk_Register!G:G,"High")</f>
        <v>0</v>
      </c>
      <c r="H473" t="str">
        <f>IF(MAXIFS(Risk_Register!$L:$L,Risk_Register!$B:$B,C473)=3,"High",IF(MAXIFS(Risk_Register!$L:$L,Risk_Register!$B:$B,C473)=2,"Medium","Low"))</f>
        <v>Medium</v>
      </c>
      <c r="I473" t="str">
        <f>IF(B473&lt;=3,"Preferred site - strong composite profile",IF(B473&lt;=10,"Backup candidate - viable with monitoring","Reserve - evaluate only if primary sites unavailable"))</f>
        <v>Reserve - evaluate only if primary sites unavailable</v>
      </c>
    </row>
    <row r="474">
      <c r="A474" t="str">
        <v>T-024</v>
      </c>
      <c r="B474">
        <v>13</v>
      </c>
      <c r="C474" t="str">
        <v>S-0303</v>
      </c>
      <c r="D474" t="str">
        <v>Osaka Blood Disorders Institute</v>
      </c>
      <c r="E474" t="str">
        <v>East Asia (Japan)</v>
      </c>
      <c r="F474">
        <f>INDEX(Site_Evaluation!$K:$K,MATCH(C474,Site_Evaluation!$A:$A,0))</f>
        <v>56</v>
      </c>
      <c r="G474">
        <f>COUNTIFS(Risk_Register!B:B,C474,Risk_Register!G:G,"High")</f>
        <v>1</v>
      </c>
      <c r="H474" t="str">
        <f>IF(MAXIFS(Risk_Register!$L:$L,Risk_Register!$B:$B,C474)=3,"High",IF(MAXIFS(Risk_Register!$L:$L,Risk_Register!$B:$B,C474)=2,"Medium","Low"))</f>
        <v>High</v>
      </c>
      <c r="I474" t="str">
        <f>IF(B474&lt;=3,"Preferred site - strong composite profile",IF(B474&lt;=10,"Backup candidate - viable with monitoring","Reserve - evaluate only if primary sites unavailable"))</f>
        <v>Reserve - evaluate only if primary sites unavailable</v>
      </c>
    </row>
    <row r="475">
      <c r="A475" t="str">
        <v>T-024</v>
      </c>
      <c r="B475">
        <v>14</v>
      </c>
      <c r="C475" t="str">
        <v>S-0403</v>
      </c>
      <c r="D475" t="str">
        <v>Stockholm Blood Disorders Institute</v>
      </c>
      <c r="E475" t="str">
        <v>Northern Europe (Sweden)</v>
      </c>
      <c r="F475">
        <f>INDEX(Site_Evaluation!$K:$K,MATCH(C475,Site_Evaluation!$A:$A,0))</f>
        <v>56</v>
      </c>
      <c r="G475">
        <f>COUNTIFS(Risk_Register!B:B,C475,Risk_Register!G:G,"High")</f>
        <v>1</v>
      </c>
      <c r="H475" t="str">
        <f>IF(MAXIFS(Risk_Register!$L:$L,Risk_Register!$B:$B,C475)=3,"High",IF(MAXIFS(Risk_Register!$L:$L,Risk_Register!$B:$B,C475)=2,"Medium","Low"))</f>
        <v>High</v>
      </c>
      <c r="I475" t="str">
        <f>IF(B475&lt;=3,"Preferred site - strong composite profile",IF(B475&lt;=10,"Backup candidate - viable with monitoring","Reserve - evaluate only if primary sites unavailable"))</f>
        <v>Reserve - evaluate only if primary sites unavailable</v>
      </c>
    </row>
    <row r="476">
      <c r="A476" t="str">
        <v>T-024</v>
      </c>
      <c r="B476">
        <v>15</v>
      </c>
      <c r="C476" t="str">
        <v>S-0172</v>
      </c>
      <c r="D476" t="str">
        <v>Florianopolis Hematology Care Hospital</v>
      </c>
      <c r="E476" t="str">
        <v>Southern Brazil</v>
      </c>
      <c r="F476">
        <f>INDEX(Site_Evaluation!$K:$K,MATCH(C476,Site_Evaluation!$A:$A,0))</f>
        <v>55</v>
      </c>
      <c r="G476">
        <f>COUNTIFS(Risk_Register!B:B,C476,Risk_Register!G:G,"High")</f>
        <v>2</v>
      </c>
      <c r="H476" t="str">
        <f>IF(MAXIFS(Risk_Register!$L:$L,Risk_Register!$B:$B,C476)=3,"High",IF(MAXIFS(Risk_Register!$L:$L,Risk_Register!$B:$B,C476)=2,"Medium","Low"))</f>
        <v>High</v>
      </c>
      <c r="I476" t="str">
        <f>IF(B476&lt;=3,"Preferred site - strong composite profile",IF(B476&lt;=10,"Backup candidate - viable with monitoring","Reserve - evaluate only if primary sites unavailable"))</f>
        <v>Reserve - evaluate only if primary sites unavailable</v>
      </c>
    </row>
    <row r="477">
      <c r="A477" t="str">
        <v>T-024</v>
      </c>
      <c r="B477">
        <v>16</v>
      </c>
      <c r="C477" t="str">
        <v>S-0291</v>
      </c>
      <c r="D477" t="str">
        <v>Dhaka Hematology Care Hospital</v>
      </c>
      <c r="E477" t="str">
        <v>South Asia (Bangladesh)</v>
      </c>
      <c r="F477">
        <f>INDEX(Site_Evaluation!$K:$K,MATCH(C477,Site_Evaluation!$A:$A,0))</f>
        <v>55</v>
      </c>
      <c r="G477">
        <f>COUNTIFS(Risk_Register!B:B,C477,Risk_Register!G:G,"High")</f>
        <v>0</v>
      </c>
      <c r="H477" t="str">
        <f>IF(MAXIFS(Risk_Register!$L:$L,Risk_Register!$B:$B,C477)=3,"High",IF(MAXIFS(Risk_Register!$L:$L,Risk_Register!$B:$B,C477)=2,"Medium","Low"))</f>
        <v>Medium</v>
      </c>
      <c r="I477" t="str">
        <f>IF(B477&lt;=3,"Preferred site - strong composite profile",IF(B477&lt;=10,"Backup candidate - viable with monitoring","Reserve - evaluate only if primary sites unavailable"))</f>
        <v>Reserve - evaluate only if primary sites unavailable</v>
      </c>
    </row>
    <row r="478">
      <c r="A478" t="str">
        <v>T-024</v>
      </c>
      <c r="B478">
        <v>17</v>
      </c>
      <c r="C478" t="str">
        <v>S-0340</v>
      </c>
      <c r="D478" t="str">
        <v>Jakarta Blood Disorders Institute</v>
      </c>
      <c r="E478" t="str">
        <v>South-East Asia (Indonesia)</v>
      </c>
      <c r="F478">
        <f>INDEX(Site_Evaluation!$K:$K,MATCH(C478,Site_Evaluation!$A:$A,0))</f>
        <v>55</v>
      </c>
      <c r="G478">
        <f>COUNTIFS(Risk_Register!B:B,C478,Risk_Register!G:G,"High")</f>
        <v>2</v>
      </c>
      <c r="H478" t="str">
        <f>IF(MAXIFS(Risk_Register!$L:$L,Risk_Register!$B:$B,C478)=3,"High",IF(MAXIFS(Risk_Register!$L:$L,Risk_Register!$B:$B,C478)=2,"Medium","Low"))</f>
        <v>High</v>
      </c>
      <c r="I478" t="str">
        <f>IF(B478&lt;=3,"Preferred site - strong composite profile",IF(B478&lt;=10,"Backup candidate - viable with monitoring","Reserve - evaluate only if primary sites unavailable"))</f>
        <v>Reserve - evaluate only if primary sites unavailable</v>
      </c>
    </row>
    <row r="479">
      <c r="A479" t="str">
        <v>T-024</v>
      </c>
      <c r="B479">
        <v>18</v>
      </c>
      <c r="C479" t="str">
        <v>S-0436</v>
      </c>
      <c r="D479" t="str">
        <v>Santiago Hematology Care Hospital</v>
      </c>
      <c r="E479" t="str">
        <v>Andean Region (Chile)</v>
      </c>
      <c r="F479">
        <f>INDEX(Site_Evaluation!$K:$K,MATCH(C479,Site_Evaluation!$A:$A,0))</f>
        <v>54</v>
      </c>
      <c r="G479">
        <f>COUNTIFS(Risk_Register!B:B,C479,Risk_Register!G:G,"High")</f>
        <v>1</v>
      </c>
      <c r="H479" t="str">
        <f>IF(MAXIFS(Risk_Register!$L:$L,Risk_Register!$B:$B,C479)=3,"High",IF(MAXIFS(Risk_Register!$L:$L,Risk_Register!$B:$B,C479)=2,"Medium","Low"))</f>
        <v>High</v>
      </c>
      <c r="I479" t="str">
        <f>IF(B479&lt;=3,"Preferred site - strong composite profile",IF(B479&lt;=10,"Backup candidate - viable with monitoring","Reserve - evaluate only if primary sites unavailable"))</f>
        <v>Reserve - evaluate only if primary sites unavailable</v>
      </c>
    </row>
    <row r="480">
      <c r="A480" t="str">
        <v>T-024</v>
      </c>
      <c r="B480">
        <v>19</v>
      </c>
      <c r="C480" t="str">
        <v>S-0453</v>
      </c>
      <c r="D480" t="str">
        <v>St. Petersburg Hematology Care Hospital</v>
      </c>
      <c r="E480" t="str">
        <v>Eastern Europe (Russia)</v>
      </c>
      <c r="F480">
        <f>INDEX(Site_Evaluation!$K:$K,MATCH(C480,Site_Evaluation!$A:$A,0))</f>
        <v>54</v>
      </c>
      <c r="G480">
        <f>COUNTIFS(Risk_Register!B:B,C480,Risk_Register!G:G,"High")</f>
        <v>0</v>
      </c>
      <c r="H480" t="str">
        <f>IF(MAXIFS(Risk_Register!$L:$L,Risk_Register!$B:$B,C480)=3,"High",IF(MAXIFS(Risk_Register!$L:$L,Risk_Register!$B:$B,C480)=2,"Medium","Low"))</f>
        <v>Medium</v>
      </c>
      <c r="I480" t="str">
        <f>IF(B480&lt;=3,"Preferred site - strong composite profile",IF(B480&lt;=10,"Backup candidate - viable with monitoring","Reserve - evaluate only if primary sites unavailable"))</f>
        <v>Reserve - evaluate only if primary sites unavailable</v>
      </c>
    </row>
    <row r="481">
      <c r="A481" t="str">
        <v>T-024</v>
      </c>
      <c r="B481">
        <v>20</v>
      </c>
      <c r="C481" t="str">
        <v>S-0535</v>
      </c>
      <c r="D481" t="str">
        <v>Chiang Mai Hematology Center</v>
      </c>
      <c r="E481" t="str">
        <v>South-East Asia (Thailand)</v>
      </c>
      <c r="F481">
        <f>INDEX(Site_Evaluation!$K:$K,MATCH(C481,Site_Evaluation!$A:$A,0))</f>
        <v>53</v>
      </c>
      <c r="G481">
        <f>COUNTIFS(Risk_Register!B:B,C481,Risk_Register!G:G,"High")</f>
        <v>1</v>
      </c>
      <c r="H481" t="str">
        <f>IF(MAXIFS(Risk_Register!$L:$L,Risk_Register!$B:$B,C481)=3,"High",IF(MAXIFS(Risk_Register!$L:$L,Risk_Register!$B:$B,C481)=2,"Medium","Low"))</f>
        <v>High</v>
      </c>
      <c r="I481" t="str">
        <f>IF(B481&lt;=3,"Preferred site - strong composite profile",IF(B481&lt;=10,"Backup candidate - viable with monitoring","Reserve - evaluate only if primary sites unavailable"))</f>
        <v>Reserve - evaluate only if primary sites unavailable</v>
      </c>
    </row>
  </sheetData>
  <pageMargins left="0.75" right="0.75" top="1" bottom="1" header="0.511811023622047" footer="0.511811023622047"/>
  <ignoredErrors>
    <ignoredError numberStoredAsText="1" sqref="A1:I481"/>
  </ignoredErrors>
</worksheet>
</file>

<file path=xl/worksheets/sheet9.xml><?xml version="1.0" encoding="utf-8"?>
<worksheet xmlns="http://schemas.openxmlformats.org/spreadsheetml/2006/main" xmlns:r="http://schemas.openxmlformats.org/officeDocument/2006/relationships">
  <dimension ref="A1:C8"/>
  <sheetViews>
    <sheetView workbookViewId="0" rightToLeft="0"/>
  </sheetViews>
  <sheetData>
    <row r="1">
      <c r="A1" t="str">
        <v>Component</v>
      </c>
      <c r="B1" t="str">
        <v>Weight</v>
      </c>
      <c r="C1" t="str">
        <v>Driver KPIs</v>
      </c>
    </row>
    <row r="2">
      <c r="A2" t="str">
        <v>Recruitment</v>
      </c>
      <c r="B2">
        <v>0.35</v>
      </c>
      <c r="C2" t="str">
        <v>Enrollment rate, screen failure, time to FPI, start-up time</v>
      </c>
    </row>
    <row r="3">
      <c r="A3" t="str">
        <v>Quality</v>
      </c>
      <c r="B3">
        <v>0.25</v>
      </c>
      <c r="C3" t="str">
        <v>Data quality, query rate/resolution, data entry lag, protocol deviations</v>
      </c>
    </row>
    <row r="4">
      <c r="A4" t="str">
        <v>Retention</v>
      </c>
      <c r="B4">
        <v>0.2</v>
      </c>
      <c r="C4" t="str">
        <v>Dropout rate, staff turnover</v>
      </c>
    </row>
    <row r="5">
      <c r="A5" t="str">
        <v>Diversity</v>
      </c>
      <c r="B5">
        <v>0.1</v>
      </c>
      <c r="C5" t="str">
        <v>Diversity index of the site catchment</v>
      </c>
    </row>
    <row r="6">
      <c r="A6" t="str">
        <v>Cost</v>
      </c>
      <c r="B6">
        <v>0.1</v>
      </c>
      <c r="C6" t="str">
        <v>Site cost per patient, relative to the peer set</v>
      </c>
    </row>
    <row r="7">
      <c r="A7" t="str">
        <v/>
      </c>
      <c r="C7" t="str">
        <v/>
      </c>
    </row>
    <row r="8">
      <c r="A8" t="str">
        <v>NOTE</v>
      </c>
      <c r="C8" t="str">
        <v>Reference only. Live weights are DECK_WEIGHTS in src/scoring.ts — edit there and re-run this script.</v>
      </c>
    </row>
  </sheetData>
  <ignoredErrors>
    <ignoredError numberStoredAsText="1" sqref="A1:C8"/>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HyperlinksChanged>false</HyperlinksChanged>
  <SharedDoc>false</SharedDoc>
  <LinksUpToDate>false</LinksUpToDate>
  <ScaleCrop>false</ScaleCrop>
  <HeadingPairs>
    <vt:vector size="2" baseType="variant">
      <vt:variant>
        <vt:lpstr>Worksheets</vt:lpstr>
      </vt:variant>
      <vt:variant>
        <vt:i4>8</vt:i4>
      </vt:variant>
    </vt:vector>
  </HeadingPairs>
  <TitlesOfParts>
    <vt:vector size="8" baseType="lpstr">
      <vt:lpstr>README</vt:lpstr>
      <vt:lpstr>Region_Data</vt:lpstr>
      <vt:lpstr>Candidate_Sites</vt:lpstr>
      <vt:lpstr>Site_Evaluation</vt:lpstr>
      <vt:lpstr>Risk_Matrix</vt:lpstr>
      <vt:lpstr>Risk_Register</vt:lpstr>
      <vt:lpstr>Site_Ranking</vt:lpstr>
      <vt:lpstr>Trial_Requirements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2026-08-06T07:21:05Z</dcterms:created>
  <dcterms:modified xsi:type="dcterms:W3CDTF">2026-08-06T08:39:38Z</dcterms:modified>
  <cp:revision>0</cp:revision>
  <dc:creator>openpyxl</dc:creator>
</cp:coreProperties>
</file>