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sh\Desktop\Data science\"/>
    </mc:Choice>
  </mc:AlternateContent>
  <xr:revisionPtr revIDLastSave="0" documentId="8_{7AB60438-EAFE-481F-8E53-909D32CBF7CA}" xr6:coauthVersionLast="44" xr6:coauthVersionMax="44" xr10:uidLastSave="{00000000-0000-0000-0000-000000000000}"/>
  <bookViews>
    <workbookView xWindow="-108" yWindow="-108" windowWidth="23256" windowHeight="12576" xr2:uid="{0781CF5F-2FC6-4A0D-AC40-97D9511C8D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8" i="1" l="1"/>
  <c r="D44" i="1"/>
  <c r="E41" i="1"/>
  <c r="E42" i="1" s="1"/>
  <c r="F41" i="1"/>
  <c r="G41" i="1"/>
  <c r="H41" i="1"/>
  <c r="E40" i="1"/>
  <c r="I40" i="1" s="1"/>
  <c r="F40" i="1"/>
  <c r="F42" i="1" s="1"/>
  <c r="G40" i="1"/>
  <c r="H40" i="1"/>
  <c r="H39" i="1"/>
  <c r="E39" i="1"/>
  <c r="F39" i="1"/>
  <c r="G39" i="1"/>
  <c r="E38" i="1"/>
  <c r="F38" i="1"/>
  <c r="G38" i="1"/>
  <c r="I38" i="1" s="1"/>
  <c r="H38" i="1"/>
  <c r="E37" i="1"/>
  <c r="F37" i="1"/>
  <c r="G37" i="1"/>
  <c r="H37" i="1"/>
  <c r="H42" i="1" s="1"/>
  <c r="D38" i="1"/>
  <c r="D39" i="1"/>
  <c r="D40" i="1"/>
  <c r="D41" i="1"/>
  <c r="D42" i="1" s="1"/>
  <c r="D37" i="1"/>
  <c r="I39" i="1"/>
  <c r="E31" i="1"/>
  <c r="F31" i="1"/>
  <c r="G31" i="1"/>
  <c r="H31" i="1"/>
  <c r="E30" i="1"/>
  <c r="F30" i="1"/>
  <c r="G30" i="1"/>
  <c r="H30" i="1"/>
  <c r="E29" i="1"/>
  <c r="F29" i="1"/>
  <c r="G29" i="1"/>
  <c r="G32" i="1" s="1"/>
  <c r="H29" i="1"/>
  <c r="E28" i="1"/>
  <c r="F28" i="1"/>
  <c r="G28" i="1"/>
  <c r="H28" i="1"/>
  <c r="I28" i="1" s="1"/>
  <c r="D28" i="1"/>
  <c r="D29" i="1"/>
  <c r="D30" i="1"/>
  <c r="D31" i="1"/>
  <c r="I31" i="1" s="1"/>
  <c r="E27" i="1"/>
  <c r="F27" i="1"/>
  <c r="G27" i="1"/>
  <c r="H27" i="1"/>
  <c r="D27" i="1"/>
  <c r="I30" i="1"/>
  <c r="I29" i="1"/>
  <c r="F32" i="1"/>
  <c r="E32" i="1"/>
  <c r="E21" i="1"/>
  <c r="F21" i="1"/>
  <c r="F22" i="1" s="1"/>
  <c r="G21" i="1"/>
  <c r="H21" i="1"/>
  <c r="D21" i="1"/>
  <c r="E20" i="1"/>
  <c r="F20" i="1"/>
  <c r="G20" i="1"/>
  <c r="H20" i="1"/>
  <c r="D20" i="1"/>
  <c r="E19" i="1"/>
  <c r="F19" i="1"/>
  <c r="G19" i="1"/>
  <c r="H19" i="1"/>
  <c r="D19" i="1"/>
  <c r="E18" i="1"/>
  <c r="F18" i="1"/>
  <c r="G18" i="1"/>
  <c r="H18" i="1"/>
  <c r="D18" i="1"/>
  <c r="E17" i="1"/>
  <c r="F17" i="1"/>
  <c r="G17" i="1"/>
  <c r="H17" i="1"/>
  <c r="D17" i="1"/>
  <c r="G22" i="1"/>
  <c r="E22" i="1"/>
  <c r="I18" i="1"/>
  <c r="E11" i="1"/>
  <c r="F11" i="1"/>
  <c r="G11" i="1"/>
  <c r="H11" i="1"/>
  <c r="I11" i="1"/>
  <c r="D11" i="1"/>
  <c r="I7" i="1"/>
  <c r="I8" i="1"/>
  <c r="I9" i="1"/>
  <c r="I10" i="1"/>
  <c r="I6" i="1"/>
  <c r="G42" i="1" l="1"/>
  <c r="I41" i="1"/>
  <c r="I37" i="1"/>
  <c r="H32" i="1"/>
  <c r="D32" i="1"/>
  <c r="I27" i="1"/>
  <c r="I32" i="1" s="1"/>
  <c r="I21" i="1"/>
  <c r="I20" i="1"/>
  <c r="I19" i="1"/>
  <c r="H22" i="1"/>
  <c r="D22" i="1"/>
  <c r="I17" i="1"/>
  <c r="I22" i="1"/>
  <c r="I42" i="1" l="1"/>
</calcChain>
</file>

<file path=xl/sharedStrings.xml><?xml version="1.0" encoding="utf-8"?>
<sst xmlns="http://schemas.openxmlformats.org/spreadsheetml/2006/main" count="40" uniqueCount="18">
  <si>
    <t>Freshman</t>
  </si>
  <si>
    <t>Sophomore</t>
  </si>
  <si>
    <t>Junior</t>
  </si>
  <si>
    <t>Senior</t>
  </si>
  <si>
    <t>Unclassified</t>
  </si>
  <si>
    <t>Total</t>
  </si>
  <si>
    <t>Observed</t>
  </si>
  <si>
    <t>Expected</t>
  </si>
  <si>
    <t>(O-E)^2</t>
  </si>
  <si>
    <t>(O-E)^2/E</t>
  </si>
  <si>
    <t>X^2</t>
  </si>
  <si>
    <t>Rows</t>
  </si>
  <si>
    <t>Columns</t>
  </si>
  <si>
    <t>Chi critical</t>
  </si>
  <si>
    <t>Conclusion</t>
  </si>
  <si>
    <t>P (assume)</t>
  </si>
  <si>
    <t>DOF</t>
  </si>
  <si>
    <t>Select Alt hypothesis since 46.78&gt;26.296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</si>
</sst>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0" fontId="1" fillId="0" borderId="0" xfId="0" applyFon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6A59-5C6C-49A9-BC37-CBB2BF1C0FF0}">
  <dimension ref="B3:O50"/>
  <sheetViews>
    <sheetView tabSelected="1" topLeftCell="A25" zoomScaleNormal="100" workbookViewId="0">
      <selection activeCell="I45" sqref="I45"/>
    </sheetView>
  </sheetViews>
  <sheetFormatPr defaultRowHeight="14.4" x14ac:dyDescent="0.3"/>
  <cols>
    <col min="3" max="3" width="12" customWidth="1"/>
    <col min="9" max="9" width="12.88671875" customWidth="1"/>
  </cols>
  <sheetData>
    <row r="3" spans="2:15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2:15" ht="15" thickBot="1" x14ac:dyDescent="0.3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2:15" ht="15" thickBot="1" x14ac:dyDescent="0.35">
      <c r="B5" s="3"/>
      <c r="C5" s="4" t="s">
        <v>6</v>
      </c>
      <c r="D5" s="5">
        <v>2007</v>
      </c>
      <c r="E5" s="5">
        <v>2008</v>
      </c>
      <c r="F5" s="5">
        <v>2009</v>
      </c>
      <c r="G5" s="5">
        <v>2010</v>
      </c>
      <c r="H5" s="5">
        <v>2011</v>
      </c>
      <c r="I5" s="4" t="s">
        <v>5</v>
      </c>
      <c r="J5" s="6"/>
      <c r="K5" s="6"/>
      <c r="L5" s="6"/>
      <c r="M5" s="6"/>
      <c r="N5" s="6"/>
      <c r="O5" s="2"/>
    </row>
    <row r="6" spans="2:15" x14ac:dyDescent="0.3">
      <c r="B6" s="3"/>
      <c r="C6" s="7" t="s">
        <v>0</v>
      </c>
      <c r="D6" s="8">
        <v>560</v>
      </c>
      <c r="E6" s="9">
        <v>495</v>
      </c>
      <c r="F6" s="9">
        <v>553</v>
      </c>
      <c r="G6" s="9">
        <v>547</v>
      </c>
      <c r="H6" s="10">
        <v>512</v>
      </c>
      <c r="I6" s="10">
        <f>SUM(D6:H6)</f>
        <v>2667</v>
      </c>
      <c r="J6" s="6"/>
      <c r="K6" s="6"/>
      <c r="L6" s="6"/>
      <c r="M6" s="6"/>
      <c r="N6" s="6"/>
      <c r="O6" s="2"/>
    </row>
    <row r="7" spans="2:15" x14ac:dyDescent="0.3">
      <c r="B7" s="3"/>
      <c r="C7" s="7" t="s">
        <v>1</v>
      </c>
      <c r="D7" s="11">
        <v>369</v>
      </c>
      <c r="E7" s="12">
        <v>385</v>
      </c>
      <c r="F7" s="12">
        <v>358</v>
      </c>
      <c r="G7" s="12">
        <v>361</v>
      </c>
      <c r="H7" s="13">
        <v>393</v>
      </c>
      <c r="I7" s="13">
        <f t="shared" ref="I7:I10" si="0">SUM(D7:H7)</f>
        <v>1866</v>
      </c>
      <c r="J7" s="6"/>
      <c r="K7" s="6"/>
      <c r="L7" s="6"/>
      <c r="M7" s="6"/>
      <c r="N7" s="6"/>
      <c r="O7" s="2"/>
    </row>
    <row r="8" spans="2:15" x14ac:dyDescent="0.3">
      <c r="B8" s="3"/>
      <c r="C8" s="7" t="s">
        <v>2</v>
      </c>
      <c r="D8" s="11">
        <v>209</v>
      </c>
      <c r="E8" s="12">
        <v>226</v>
      </c>
      <c r="F8" s="12">
        <v>248</v>
      </c>
      <c r="G8" s="12">
        <v>268</v>
      </c>
      <c r="H8" s="13">
        <v>285</v>
      </c>
      <c r="I8" s="13">
        <f t="shared" si="0"/>
        <v>1236</v>
      </c>
      <c r="J8" s="6"/>
      <c r="K8" s="6"/>
      <c r="L8" s="6"/>
      <c r="M8" s="6"/>
      <c r="N8" s="6"/>
      <c r="O8" s="2"/>
    </row>
    <row r="9" spans="2:15" x14ac:dyDescent="0.3">
      <c r="B9" s="3"/>
      <c r="C9" s="7" t="s">
        <v>3</v>
      </c>
      <c r="D9" s="11">
        <v>267</v>
      </c>
      <c r="E9" s="12">
        <v>277</v>
      </c>
      <c r="F9" s="12">
        <v>304</v>
      </c>
      <c r="G9" s="12">
        <v>328</v>
      </c>
      <c r="H9" s="13">
        <v>340</v>
      </c>
      <c r="I9" s="13">
        <f t="shared" si="0"/>
        <v>1516</v>
      </c>
      <c r="J9" s="6"/>
      <c r="K9" s="6"/>
      <c r="L9" s="6"/>
      <c r="M9" s="6"/>
      <c r="N9" s="6"/>
      <c r="O9" s="2"/>
    </row>
    <row r="10" spans="2:15" ht="15" thickBot="1" x14ac:dyDescent="0.35">
      <c r="B10" s="3"/>
      <c r="C10" s="7" t="s">
        <v>4</v>
      </c>
      <c r="D10" s="14">
        <v>64</v>
      </c>
      <c r="E10" s="15">
        <v>70</v>
      </c>
      <c r="F10" s="15">
        <v>93</v>
      </c>
      <c r="G10" s="15">
        <v>77</v>
      </c>
      <c r="H10" s="16">
        <v>126</v>
      </c>
      <c r="I10" s="13">
        <f t="shared" si="0"/>
        <v>430</v>
      </c>
      <c r="J10" s="6"/>
      <c r="K10" s="6"/>
      <c r="L10" s="6"/>
      <c r="M10" s="6"/>
      <c r="N10" s="6"/>
      <c r="O10" s="2"/>
    </row>
    <row r="11" spans="2:15" ht="15" thickBot="1" x14ac:dyDescent="0.35">
      <c r="B11" s="3"/>
      <c r="C11" s="4" t="s">
        <v>5</v>
      </c>
      <c r="D11" s="14">
        <f>SUM(D6:D10)</f>
        <v>1469</v>
      </c>
      <c r="E11" s="15">
        <f t="shared" ref="E11:I11" si="1">SUM(E6:E10)</f>
        <v>1453</v>
      </c>
      <c r="F11" s="15">
        <f t="shared" si="1"/>
        <v>1556</v>
      </c>
      <c r="G11" s="15">
        <f t="shared" si="1"/>
        <v>1581</v>
      </c>
      <c r="H11" s="15">
        <f t="shared" si="1"/>
        <v>1656</v>
      </c>
      <c r="I11" s="17">
        <f t="shared" si="1"/>
        <v>7715</v>
      </c>
      <c r="J11" s="6"/>
      <c r="K11" s="6"/>
      <c r="L11" s="6"/>
      <c r="M11" s="6"/>
      <c r="N11" s="6"/>
      <c r="O11" s="2"/>
    </row>
    <row r="12" spans="2:15" x14ac:dyDescent="0.3"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2"/>
    </row>
    <row r="13" spans="2:15" x14ac:dyDescent="0.3">
      <c r="B13" s="3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2"/>
    </row>
    <row r="14" spans="2:15" x14ac:dyDescent="0.3">
      <c r="B14" s="3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2"/>
    </row>
    <row r="15" spans="2:15" ht="15" thickBot="1" x14ac:dyDescent="0.35">
      <c r="B15" s="3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2"/>
    </row>
    <row r="16" spans="2:15" ht="15" thickBot="1" x14ac:dyDescent="0.35">
      <c r="B16" s="3"/>
      <c r="C16" s="4" t="s">
        <v>7</v>
      </c>
      <c r="D16" s="19">
        <v>2007</v>
      </c>
      <c r="E16" s="19">
        <v>2008</v>
      </c>
      <c r="F16" s="19">
        <v>2009</v>
      </c>
      <c r="G16" s="19">
        <v>2010</v>
      </c>
      <c r="H16" s="19">
        <v>2011</v>
      </c>
      <c r="I16" s="4" t="s">
        <v>5</v>
      </c>
      <c r="J16" s="6"/>
      <c r="K16" s="6"/>
      <c r="L16" s="6"/>
      <c r="M16" s="6"/>
      <c r="N16" s="6"/>
      <c r="O16" s="2"/>
    </row>
    <row r="17" spans="2:15" x14ac:dyDescent="0.3">
      <c r="B17" s="3"/>
      <c r="C17" s="18" t="s">
        <v>0</v>
      </c>
      <c r="D17" s="8">
        <f>($I$6*D11)/$I$11</f>
        <v>507.81892417368761</v>
      </c>
      <c r="E17" s="9">
        <f t="shared" ref="E17:H17" si="2">($I$6*E11)/$I$11</f>
        <v>502.28788075178227</v>
      </c>
      <c r="F17" s="9">
        <f t="shared" si="2"/>
        <v>537.8939727802981</v>
      </c>
      <c r="G17" s="9">
        <f t="shared" si="2"/>
        <v>546.53622812702531</v>
      </c>
      <c r="H17" s="10">
        <f t="shared" si="2"/>
        <v>572.46299416720672</v>
      </c>
      <c r="I17" s="10">
        <f>SUM(D17:H17)</f>
        <v>2667</v>
      </c>
      <c r="J17" s="6"/>
      <c r="K17" s="6"/>
      <c r="L17" s="6"/>
      <c r="M17" s="6"/>
      <c r="N17" s="6"/>
      <c r="O17" s="2"/>
    </row>
    <row r="18" spans="2:15" x14ac:dyDescent="0.3">
      <c r="B18" s="3"/>
      <c r="C18" s="18" t="s">
        <v>1</v>
      </c>
      <c r="D18" s="11">
        <f>($I$7*D11)/$I$11</f>
        <v>355.30187945560596</v>
      </c>
      <c r="E18" s="12">
        <f t="shared" ref="E18:H18" si="3">($I$7*E11)/$I$11</f>
        <v>351.43201555411537</v>
      </c>
      <c r="F18" s="12">
        <f t="shared" si="3"/>
        <v>376.34426441996112</v>
      </c>
      <c r="G18" s="12">
        <f t="shared" si="3"/>
        <v>382.3909267660402</v>
      </c>
      <c r="H18" s="13">
        <f t="shared" si="3"/>
        <v>400.53091380427736</v>
      </c>
      <c r="I18" s="13">
        <f t="shared" ref="I18:I21" si="4">SUM(D18:H18)</f>
        <v>1866</v>
      </c>
      <c r="J18" s="6"/>
      <c r="K18" s="6"/>
      <c r="L18" s="6"/>
      <c r="M18" s="6"/>
      <c r="N18" s="6"/>
      <c r="O18" s="2"/>
    </row>
    <row r="19" spans="2:15" x14ac:dyDescent="0.3">
      <c r="C19" s="18" t="s">
        <v>2</v>
      </c>
      <c r="D19" s="11">
        <f>($I$8*D11)/$I$11</f>
        <v>235.34465327284511</v>
      </c>
      <c r="E19" s="12">
        <f t="shared" ref="E19:H19" si="5">($I$8*E11)/$I$11</f>
        <v>232.78133506156837</v>
      </c>
      <c r="F19" s="12">
        <f t="shared" si="5"/>
        <v>249.28269604666235</v>
      </c>
      <c r="G19" s="12">
        <f t="shared" si="5"/>
        <v>253.28788075178224</v>
      </c>
      <c r="H19" s="13">
        <f t="shared" si="5"/>
        <v>265.30343486714196</v>
      </c>
      <c r="I19" s="13">
        <f t="shared" si="4"/>
        <v>1236</v>
      </c>
      <c r="J19" s="2"/>
      <c r="K19" s="2"/>
      <c r="L19" s="2"/>
      <c r="M19" s="2"/>
      <c r="N19" s="2"/>
      <c r="O19" s="2"/>
    </row>
    <row r="20" spans="2:15" x14ac:dyDescent="0.3">
      <c r="C20" s="18" t="s">
        <v>3</v>
      </c>
      <c r="D20" s="11">
        <f>($I$9*D11)/$I$11</f>
        <v>288.65897602073881</v>
      </c>
      <c r="E20" s="12">
        <f t="shared" ref="E20:H20" si="6">($I$9*E11)/$I$11</f>
        <v>285.51497083603368</v>
      </c>
      <c r="F20" s="12">
        <f t="shared" si="6"/>
        <v>305.7545042125729</v>
      </c>
      <c r="G20" s="12">
        <f t="shared" si="6"/>
        <v>310.66701231367466</v>
      </c>
      <c r="H20" s="13">
        <f t="shared" si="6"/>
        <v>325.4045366169799</v>
      </c>
      <c r="I20" s="13">
        <f t="shared" si="4"/>
        <v>1516</v>
      </c>
      <c r="J20" s="2"/>
      <c r="K20" s="2"/>
      <c r="L20" s="2"/>
      <c r="M20" s="2"/>
      <c r="N20" s="2"/>
      <c r="O20" s="2"/>
    </row>
    <row r="21" spans="2:15" ht="15" thickBot="1" x14ac:dyDescent="0.35">
      <c r="C21" s="18" t="s">
        <v>4</v>
      </c>
      <c r="D21" s="14">
        <f>($I$10*D11)/$I$11</f>
        <v>81.875567077122483</v>
      </c>
      <c r="E21" s="15">
        <f t="shared" ref="E21:H21" si="7">($I$10*E11)/$I$11</f>
        <v>80.983797796500326</v>
      </c>
      <c r="F21" s="15">
        <f t="shared" si="7"/>
        <v>86.724562540505502</v>
      </c>
      <c r="G21" s="15">
        <f t="shared" si="7"/>
        <v>88.117952041477636</v>
      </c>
      <c r="H21" s="16">
        <f t="shared" si="7"/>
        <v>92.298120544394038</v>
      </c>
      <c r="I21" s="13">
        <f t="shared" si="4"/>
        <v>430</v>
      </c>
    </row>
    <row r="22" spans="2:15" ht="15" thickBot="1" x14ac:dyDescent="0.35">
      <c r="C22" s="4" t="s">
        <v>5</v>
      </c>
      <c r="D22" s="14">
        <f>SUM(D17:D21)</f>
        <v>1469</v>
      </c>
      <c r="E22" s="15">
        <f t="shared" ref="E22" si="8">SUM(E17:E21)</f>
        <v>1453</v>
      </c>
      <c r="F22" s="15">
        <f t="shared" ref="F22" si="9">SUM(F17:F21)</f>
        <v>1555.9999999999998</v>
      </c>
      <c r="G22" s="15">
        <f t="shared" ref="G22" si="10">SUM(G17:G21)</f>
        <v>1581</v>
      </c>
      <c r="H22" s="15">
        <f t="shared" ref="H22" si="11">SUM(H17:H21)</f>
        <v>1656</v>
      </c>
      <c r="I22" s="17">
        <f t="shared" ref="I22" si="12">SUM(I17:I21)</f>
        <v>7715</v>
      </c>
    </row>
    <row r="25" spans="2:15" ht="15" thickBot="1" x14ac:dyDescent="0.35">
      <c r="K25" s="1"/>
    </row>
    <row r="26" spans="2:15" ht="15" thickBot="1" x14ac:dyDescent="0.35">
      <c r="C26" s="4" t="s">
        <v>8</v>
      </c>
      <c r="D26" s="25">
        <v>2007</v>
      </c>
      <c r="E26" s="5">
        <v>2008</v>
      </c>
      <c r="F26" s="5">
        <v>2009</v>
      </c>
      <c r="G26" s="5">
        <v>2010</v>
      </c>
      <c r="H26" s="26">
        <v>2011</v>
      </c>
      <c r="I26" s="4" t="s">
        <v>5</v>
      </c>
      <c r="K26" s="1"/>
    </row>
    <row r="27" spans="2:15" x14ac:dyDescent="0.3">
      <c r="C27" s="27" t="s">
        <v>0</v>
      </c>
      <c r="D27" s="12">
        <f>POWER((D6-D17),2)</f>
        <v>2722.8646743913637</v>
      </c>
      <c r="E27" s="12">
        <f t="shared" ref="E27:H27" si="13">POWER((E6-E17),2)</f>
        <v>53.113205852198476</v>
      </c>
      <c r="F27" s="12">
        <f t="shared" si="13"/>
        <v>228.19205836237472</v>
      </c>
      <c r="G27" s="12">
        <f t="shared" si="13"/>
        <v>0.21508435016245139</v>
      </c>
      <c r="H27" s="12">
        <f t="shared" si="13"/>
        <v>3655.7736636636732</v>
      </c>
      <c r="I27" s="20">
        <f>SUM(D27:H27)</f>
        <v>6660.1586866197722</v>
      </c>
    </row>
    <row r="28" spans="2:15" x14ac:dyDescent="0.3">
      <c r="C28" s="7" t="s">
        <v>1</v>
      </c>
      <c r="D28" s="12">
        <f t="shared" ref="D28:H31" si="14">POWER((D7-D18),2)</f>
        <v>187.63850644875018</v>
      </c>
      <c r="E28" s="12">
        <f t="shared" si="14"/>
        <v>1126.8095797591527</v>
      </c>
      <c r="F28" s="12">
        <f t="shared" si="14"/>
        <v>336.51203710945151</v>
      </c>
      <c r="G28" s="12">
        <f t="shared" si="14"/>
        <v>457.57174791009481</v>
      </c>
      <c r="H28" s="12">
        <f t="shared" si="14"/>
        <v>56.714662727455313</v>
      </c>
      <c r="I28" s="22">
        <f t="shared" ref="I28:I31" si="15">SUM(D28:H28)</f>
        <v>2165.2465339549044</v>
      </c>
    </row>
    <row r="29" spans="2:15" x14ac:dyDescent="0.3">
      <c r="C29" s="7" t="s">
        <v>2</v>
      </c>
      <c r="D29" s="12">
        <f t="shared" si="14"/>
        <v>694.04075606642846</v>
      </c>
      <c r="E29" s="12">
        <f t="shared" si="14"/>
        <v>45.986505217256493</v>
      </c>
      <c r="F29" s="12">
        <f t="shared" si="14"/>
        <v>1.6453091481232263</v>
      </c>
      <c r="G29" s="12">
        <f t="shared" si="14"/>
        <v>216.44645277377953</v>
      </c>
      <c r="H29" s="12">
        <f t="shared" si="14"/>
        <v>387.95467803291911</v>
      </c>
      <c r="I29" s="22">
        <f t="shared" si="15"/>
        <v>1346.0737012385071</v>
      </c>
    </row>
    <row r="30" spans="2:15" x14ac:dyDescent="0.3">
      <c r="C30" s="7" t="s">
        <v>3</v>
      </c>
      <c r="D30" s="12">
        <f t="shared" si="14"/>
        <v>469.11124226693858</v>
      </c>
      <c r="E30" s="12">
        <f t="shared" si="14"/>
        <v>72.504728338504165</v>
      </c>
      <c r="F30" s="12">
        <f t="shared" si="14"/>
        <v>3.0782850319360411</v>
      </c>
      <c r="G30" s="12">
        <f t="shared" si="14"/>
        <v>300.43246213430581</v>
      </c>
      <c r="H30" s="12">
        <f t="shared" si="14"/>
        <v>213.02755136508063</v>
      </c>
      <c r="I30" s="22">
        <f t="shared" si="15"/>
        <v>1058.1542691367652</v>
      </c>
    </row>
    <row r="31" spans="2:15" ht="15" thickBot="1" x14ac:dyDescent="0.35">
      <c r="C31" s="28" t="s">
        <v>4</v>
      </c>
      <c r="D31" s="12">
        <f t="shared" si="14"/>
        <v>319.53589832870523</v>
      </c>
      <c r="E31" s="12">
        <f t="shared" si="14"/>
        <v>120.64381403440542</v>
      </c>
      <c r="F31" s="12">
        <f t="shared" si="14"/>
        <v>39.381115308026757</v>
      </c>
      <c r="G31" s="12">
        <f t="shared" si="14"/>
        <v>123.60885759659674</v>
      </c>
      <c r="H31" s="12">
        <f t="shared" si="14"/>
        <v>1135.8166788401952</v>
      </c>
      <c r="I31" s="29">
        <f t="shared" si="15"/>
        <v>1738.9863641079294</v>
      </c>
    </row>
    <row r="32" spans="2:15" ht="15" thickBot="1" x14ac:dyDescent="0.35">
      <c r="C32" s="4" t="s">
        <v>5</v>
      </c>
      <c r="D32" s="21">
        <f>SUM(D27:D31)</f>
        <v>4393.1910775021861</v>
      </c>
      <c r="E32" s="23">
        <f t="shared" ref="E32" si="16">SUM(E27:E31)</f>
        <v>1419.0578332015175</v>
      </c>
      <c r="F32" s="23">
        <f t="shared" ref="F32" si="17">SUM(F27:F31)</f>
        <v>608.80880495991232</v>
      </c>
      <c r="G32" s="23">
        <f t="shared" ref="G32" si="18">SUM(G27:G31)</f>
        <v>1098.2746047649391</v>
      </c>
      <c r="H32" s="24">
        <f t="shared" ref="H32" si="19">SUM(H27:H31)</f>
        <v>5449.2872346293225</v>
      </c>
      <c r="I32" s="17">
        <f t="shared" ref="I32" si="20">SUM(I27:I31)</f>
        <v>12968.61955505788</v>
      </c>
    </row>
    <row r="35" spans="3:9" ht="15" thickBot="1" x14ac:dyDescent="0.35"/>
    <row r="36" spans="3:9" ht="15" thickBot="1" x14ac:dyDescent="0.35">
      <c r="C36" s="4" t="s">
        <v>9</v>
      </c>
      <c r="D36" s="25">
        <v>2007</v>
      </c>
      <c r="E36" s="5">
        <v>2008</v>
      </c>
      <c r="F36" s="5">
        <v>2009</v>
      </c>
      <c r="G36" s="5">
        <v>2010</v>
      </c>
      <c r="H36" s="5">
        <v>2011</v>
      </c>
      <c r="I36" s="4" t="s">
        <v>5</v>
      </c>
    </row>
    <row r="37" spans="3:9" x14ac:dyDescent="0.3">
      <c r="C37" s="27" t="s">
        <v>0</v>
      </c>
      <c r="D37" s="12">
        <f>D27/D17</f>
        <v>5.3618810658187908</v>
      </c>
      <c r="E37" s="12">
        <f t="shared" ref="E37:H37" si="21">E27/E17</f>
        <v>0.10574255897375644</v>
      </c>
      <c r="F37" s="12">
        <f t="shared" si="21"/>
        <v>0.42423241365372094</v>
      </c>
      <c r="G37" s="12">
        <f t="shared" si="21"/>
        <v>3.9354088364744547E-4</v>
      </c>
      <c r="H37" s="12">
        <f t="shared" si="21"/>
        <v>6.3860436410949628</v>
      </c>
      <c r="I37" s="22">
        <f>SUM(D37:H37)</f>
        <v>12.278293220424878</v>
      </c>
    </row>
    <row r="38" spans="3:9" x14ac:dyDescent="0.3">
      <c r="C38" s="7" t="s">
        <v>1</v>
      </c>
      <c r="D38" s="12">
        <f t="shared" ref="D38:H41" si="22">D28/D18</f>
        <v>0.52811008693860606</v>
      </c>
      <c r="E38" s="12">
        <f t="shared" si="22"/>
        <v>3.2063372996409334</v>
      </c>
      <c r="F38" s="12">
        <f t="shared" si="22"/>
        <v>0.89416013188908072</v>
      </c>
      <c r="G38" s="12">
        <f t="shared" si="22"/>
        <v>1.1966072306680351</v>
      </c>
      <c r="H38" s="12">
        <f t="shared" si="22"/>
        <v>0.14159871503743501</v>
      </c>
      <c r="I38" s="22">
        <f t="shared" ref="I38:I41" si="23">SUM(D38:H38)</f>
        <v>5.9668134641740895</v>
      </c>
    </row>
    <row r="39" spans="3:9" x14ac:dyDescent="0.3">
      <c r="C39" s="7" t="s">
        <v>2</v>
      </c>
      <c r="D39" s="12">
        <f t="shared" si="22"/>
        <v>2.9490398290960846</v>
      </c>
      <c r="E39" s="12">
        <f t="shared" si="22"/>
        <v>0.19755237336830941</v>
      </c>
      <c r="F39" s="12">
        <f t="shared" si="22"/>
        <v>6.6001739158631639E-3</v>
      </c>
      <c r="G39" s="12">
        <f t="shared" si="22"/>
        <v>0.85454721375277065</v>
      </c>
      <c r="H39" s="12">
        <f t="shared" si="22"/>
        <v>1.4623055228334987</v>
      </c>
      <c r="I39" s="22">
        <f t="shared" si="23"/>
        <v>5.4700451129665266</v>
      </c>
    </row>
    <row r="40" spans="3:9" x14ac:dyDescent="0.3">
      <c r="C40" s="7" t="s">
        <v>3</v>
      </c>
      <c r="D40" s="12">
        <f t="shared" si="22"/>
        <v>1.6251399791331453</v>
      </c>
      <c r="E40" s="12">
        <f t="shared" si="22"/>
        <v>0.25394370083711787</v>
      </c>
      <c r="F40" s="12">
        <f t="shared" si="22"/>
        <v>1.0067832164447503E-2</v>
      </c>
      <c r="G40" s="12">
        <f t="shared" si="22"/>
        <v>0.96705620560371819</v>
      </c>
      <c r="H40" s="12">
        <f t="shared" si="22"/>
        <v>0.65465452196760998</v>
      </c>
      <c r="I40" s="22">
        <f t="shared" si="23"/>
        <v>3.5108622397060389</v>
      </c>
    </row>
    <row r="41" spans="3:9" ht="15" thickBot="1" x14ac:dyDescent="0.35">
      <c r="C41" s="28" t="s">
        <v>4</v>
      </c>
      <c r="D41" s="12">
        <f t="shared" si="22"/>
        <v>3.902701498576727</v>
      </c>
      <c r="E41" s="12">
        <f t="shared" si="22"/>
        <v>1.4897277889777971</v>
      </c>
      <c r="F41" s="12">
        <f t="shared" si="22"/>
        <v>0.45409413612935146</v>
      </c>
      <c r="G41" s="12">
        <f t="shared" si="22"/>
        <v>1.4027658919990937</v>
      </c>
      <c r="H41" s="12">
        <f t="shared" si="22"/>
        <v>12.305956742574017</v>
      </c>
      <c r="I41" s="29">
        <f t="shared" si="23"/>
        <v>19.555246058256987</v>
      </c>
    </row>
    <row r="42" spans="3:9" ht="15" thickBot="1" x14ac:dyDescent="0.35">
      <c r="C42" s="4" t="s">
        <v>5</v>
      </c>
      <c r="D42" s="21">
        <f>SUM(D37:D41)</f>
        <v>14.366872459563353</v>
      </c>
      <c r="E42" s="23">
        <f t="shared" ref="E42" si="24">SUM(E37:E41)</f>
        <v>5.2533037217979146</v>
      </c>
      <c r="F42" s="23">
        <f t="shared" ref="F42" si="25">SUM(F37:F41)</f>
        <v>1.7891546877524638</v>
      </c>
      <c r="G42" s="23">
        <f t="shared" ref="G42" si="26">SUM(G37:G41)</f>
        <v>4.4213700829072655</v>
      </c>
      <c r="H42" s="24">
        <f t="shared" ref="H42" si="27">SUM(H37:H41)</f>
        <v>20.950559143507522</v>
      </c>
      <c r="I42" s="17">
        <f t="shared" ref="I42" si="28">SUM(I37:I41)</f>
        <v>46.781260095528523</v>
      </c>
    </row>
    <row r="44" spans="3:9" x14ac:dyDescent="0.3">
      <c r="C44" s="30" t="s">
        <v>10</v>
      </c>
      <c r="D44">
        <f>I42</f>
        <v>46.781260095528523</v>
      </c>
      <c r="F44" s="1"/>
    </row>
    <row r="45" spans="3:9" x14ac:dyDescent="0.3">
      <c r="C45" s="30" t="s">
        <v>15</v>
      </c>
      <c r="D45">
        <v>0.05</v>
      </c>
    </row>
    <row r="46" spans="3:9" x14ac:dyDescent="0.3">
      <c r="C46" s="30" t="s">
        <v>11</v>
      </c>
      <c r="D46">
        <v>5</v>
      </c>
    </row>
    <row r="47" spans="3:9" x14ac:dyDescent="0.3">
      <c r="C47" s="30" t="s">
        <v>12</v>
      </c>
      <c r="D47">
        <v>5</v>
      </c>
    </row>
    <row r="48" spans="3:9" x14ac:dyDescent="0.3">
      <c r="C48" s="30" t="s">
        <v>16</v>
      </c>
      <c r="D48">
        <f>(D46-1)*(D47-1)</f>
        <v>16</v>
      </c>
    </row>
    <row r="49" spans="3:7" x14ac:dyDescent="0.3">
      <c r="C49" s="30" t="s">
        <v>13</v>
      </c>
      <c r="D49">
        <v>26.295999999999999</v>
      </c>
    </row>
    <row r="50" spans="3:7" x14ac:dyDescent="0.3">
      <c r="C50" s="30" t="s">
        <v>14</v>
      </c>
      <c r="D50" s="31" t="s">
        <v>17</v>
      </c>
      <c r="E50" s="31"/>
      <c r="F50" s="31"/>
      <c r="G50" s="31"/>
    </row>
  </sheetData>
  <mergeCells count="1">
    <mergeCell ref="D50:G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</dc:creator>
  <cp:lastModifiedBy>Danish</cp:lastModifiedBy>
  <dcterms:created xsi:type="dcterms:W3CDTF">2019-09-21T05:24:27Z</dcterms:created>
  <dcterms:modified xsi:type="dcterms:W3CDTF">2019-09-21T06:11:51Z</dcterms:modified>
</cp:coreProperties>
</file>