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ings\Thesis\Percentile v SMOTE\Experiment 3\"/>
    </mc:Choice>
  </mc:AlternateContent>
  <xr:revisionPtr revIDLastSave="0" documentId="13_ncr:1_{1C29F744-F92F-42E8-A1A9-82368F33BAF2}" xr6:coauthVersionLast="47" xr6:coauthVersionMax="47" xr10:uidLastSave="{00000000-0000-0000-0000-000000000000}"/>
  <bookViews>
    <workbookView xWindow="-95" yWindow="0" windowWidth="13232" windowHeight="14047" firstSheet="1" activeTab="3" xr2:uid="{74377CD2-F52E-4846-9601-E951C86389C6}"/>
  </bookViews>
  <sheets>
    <sheet name="Naïve Bayes" sheetId="3" r:id="rId1"/>
    <sheet name="KNN" sheetId="2" r:id="rId2"/>
    <sheet name="RandomForest" sheetId="1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4" l="1"/>
  <c r="R17" i="4"/>
  <c r="R16" i="4"/>
  <c r="R15" i="4"/>
  <c r="Q14" i="4"/>
  <c r="Q15" i="4"/>
  <c r="Q16" i="4"/>
  <c r="Q17" i="4"/>
  <c r="Q18" i="4"/>
  <c r="Q13" i="4"/>
  <c r="R14" i="4"/>
  <c r="R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13" i="4"/>
  <c r="N13" i="4"/>
  <c r="O13" i="4"/>
  <c r="P13" i="4"/>
  <c r="L13" i="4"/>
  <c r="H29" i="4"/>
  <c r="H28" i="4"/>
  <c r="H27" i="4"/>
  <c r="H26" i="4"/>
  <c r="H25" i="4"/>
  <c r="H24" i="4"/>
  <c r="H18" i="4"/>
  <c r="H17" i="4"/>
  <c r="H16" i="4"/>
  <c r="H15" i="4"/>
  <c r="H14" i="4"/>
  <c r="H13" i="4"/>
  <c r="H8" i="4"/>
  <c r="H7" i="4"/>
  <c r="H6" i="4"/>
  <c r="H5" i="4"/>
  <c r="H4" i="4"/>
  <c r="H3" i="4"/>
  <c r="I65" i="1"/>
  <c r="I66" i="1"/>
  <c r="I67" i="1"/>
  <c r="I68" i="1"/>
  <c r="I69" i="1"/>
  <c r="I64" i="1"/>
  <c r="I65" i="2"/>
  <c r="I66" i="2"/>
  <c r="I67" i="2"/>
  <c r="I68" i="2"/>
  <c r="I69" i="2"/>
  <c r="I64" i="2"/>
  <c r="I65" i="3"/>
  <c r="I66" i="3"/>
  <c r="I67" i="3"/>
  <c r="I68" i="3"/>
  <c r="I69" i="3"/>
  <c r="I64" i="3"/>
  <c r="R19" i="4" l="1"/>
</calcChain>
</file>

<file path=xl/sharedStrings.xml><?xml version="1.0" encoding="utf-8"?>
<sst xmlns="http://schemas.openxmlformats.org/spreadsheetml/2006/main" count="325" uniqueCount="31">
  <si>
    <t>Accuracy</t>
  </si>
  <si>
    <t>Precision</t>
  </si>
  <si>
    <t>Recall</t>
  </si>
  <si>
    <t>F1-Score</t>
  </si>
  <si>
    <t>Dataset used</t>
  </si>
  <si>
    <t>Classifier = Gaussian Naïve Bayes</t>
  </si>
  <si>
    <t>RandomOverSampler</t>
  </si>
  <si>
    <t>SMOTE</t>
  </si>
  <si>
    <t>ADASYN</t>
  </si>
  <si>
    <t>SVMSMOTE</t>
  </si>
  <si>
    <t>PERCENTILE (proposed)</t>
  </si>
  <si>
    <t>Car Purchase</t>
  </si>
  <si>
    <t>Oversampling Performed</t>
  </si>
  <si>
    <t>NASA</t>
  </si>
  <si>
    <t>Wine Quality</t>
  </si>
  <si>
    <t>Blood Transfusion</t>
  </si>
  <si>
    <t>Citrus</t>
  </si>
  <si>
    <t>Course Completion</t>
  </si>
  <si>
    <t>Predictive Maintenance</t>
  </si>
  <si>
    <t>Banana Quality</t>
  </si>
  <si>
    <t>Sr.</t>
  </si>
  <si>
    <t>Winning Times</t>
  </si>
  <si>
    <t>Classifier = RandomForest</t>
  </si>
  <si>
    <t>Classifier = KNN</t>
  </si>
  <si>
    <t>Total</t>
  </si>
  <si>
    <t>AUC</t>
  </si>
  <si>
    <t>KMeansSMOTE</t>
  </si>
  <si>
    <t>baseline</t>
  </si>
  <si>
    <t>All Classifiers</t>
  </si>
  <si>
    <t xml:space="preserve"> </t>
  </si>
  <si>
    <t>Success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</si>
</sst>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i/>
      <sz val="11"/>
      <color theme="1"/>
      <name val="Consolas"/>
      <family val="3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065-A92C-4433-9DAD-BD2B0399867A}">
  <dimension ref="A1:J69"/>
  <sheetViews>
    <sheetView topLeftCell="C44" zoomScale="160" zoomScaleNormal="115" workbookViewId="0">
      <selection activeCell="C25" sqref="C25:H31"/>
    </sheetView>
  </sheetViews>
  <sheetFormatPr defaultRowHeight="14.3" x14ac:dyDescent="0.25"/>
  <cols>
    <col min="1" max="1" width="9" style="1"/>
    <col min="2" max="2" width="15.25" customWidth="1"/>
    <col min="3" max="3" width="24.375" customWidth="1"/>
    <col min="4" max="7" width="11.375" bestFit="1" customWidth="1"/>
  </cols>
  <sheetData>
    <row r="1" spans="1:10" ht="14.95" thickBot="1" x14ac:dyDescent="0.3"/>
    <row r="2" spans="1:10" ht="14.95" thickBot="1" x14ac:dyDescent="0.3">
      <c r="D2" s="52" t="s">
        <v>5</v>
      </c>
      <c r="E2" s="53"/>
      <c r="F2" s="53"/>
      <c r="G2" s="53"/>
      <c r="H2" s="54"/>
    </row>
    <row r="3" spans="1:10" ht="14.95" thickBot="1" x14ac:dyDescent="0.3">
      <c r="A3" s="4" t="s">
        <v>20</v>
      </c>
      <c r="B3" s="5" t="s">
        <v>4</v>
      </c>
      <c r="C3" s="30" t="s">
        <v>12</v>
      </c>
      <c r="D3" s="19" t="s">
        <v>0</v>
      </c>
      <c r="E3" s="18" t="s">
        <v>1</v>
      </c>
      <c r="F3" s="18" t="s">
        <v>2</v>
      </c>
      <c r="G3" s="18" t="s">
        <v>3</v>
      </c>
      <c r="H3" s="13" t="s">
        <v>25</v>
      </c>
    </row>
    <row r="4" spans="1:10" ht="14.95" thickBot="1" x14ac:dyDescent="0.3">
      <c r="A4" s="29"/>
      <c r="B4" s="11"/>
      <c r="C4" s="33" t="s">
        <v>27</v>
      </c>
      <c r="D4" s="34">
        <v>0.86250000000000004</v>
      </c>
      <c r="E4" s="38">
        <v>0.87096774193548387</v>
      </c>
      <c r="F4" s="34">
        <v>0.6</v>
      </c>
      <c r="G4" s="34">
        <v>0.71052631578947367</v>
      </c>
      <c r="H4" s="39">
        <v>0.95091787439613529</v>
      </c>
    </row>
    <row r="5" spans="1:10" ht="14.3" customHeight="1" x14ac:dyDescent="0.25">
      <c r="A5" s="58">
        <v>1</v>
      </c>
      <c r="B5" s="59" t="s">
        <v>11</v>
      </c>
      <c r="C5" s="31" t="s">
        <v>6</v>
      </c>
      <c r="D5" s="36">
        <v>0.88749999999999996</v>
      </c>
      <c r="E5" s="36">
        <v>0.76470588235294112</v>
      </c>
      <c r="F5" s="36">
        <v>0.8666666666666667</v>
      </c>
      <c r="G5" s="36">
        <v>0.8125</v>
      </c>
      <c r="H5" s="37">
        <v>0.9514975845410627</v>
      </c>
    </row>
    <row r="6" spans="1:10" x14ac:dyDescent="0.25">
      <c r="A6" s="58"/>
      <c r="B6" s="59"/>
      <c r="C6" s="16" t="s">
        <v>7</v>
      </c>
      <c r="D6" s="37">
        <v>0.9</v>
      </c>
      <c r="E6" s="36">
        <v>0.78431372549019607</v>
      </c>
      <c r="F6" s="36">
        <v>0.88888888888888884</v>
      </c>
      <c r="G6" s="37">
        <v>0.83333333333333337</v>
      </c>
      <c r="H6" s="36">
        <v>0.9505314009661836</v>
      </c>
    </row>
    <row r="7" spans="1:10" x14ac:dyDescent="0.25">
      <c r="A7" s="58"/>
      <c r="B7" s="59"/>
      <c r="C7" s="16" t="s">
        <v>8</v>
      </c>
      <c r="D7" s="36">
        <v>0.88749999999999996</v>
      </c>
      <c r="E7" s="36">
        <v>0.76470588235294112</v>
      </c>
      <c r="F7" s="36">
        <v>0.8666666666666667</v>
      </c>
      <c r="G7" s="36">
        <v>0.8125</v>
      </c>
      <c r="H7" s="36">
        <v>0.94164251207729466</v>
      </c>
    </row>
    <row r="8" spans="1:10" x14ac:dyDescent="0.25">
      <c r="A8" s="58"/>
      <c r="B8" s="59"/>
      <c r="C8" s="16" t="s">
        <v>26</v>
      </c>
      <c r="D8" s="36">
        <v>0.86875000000000002</v>
      </c>
      <c r="E8" s="37">
        <v>0.8</v>
      </c>
      <c r="F8" s="36">
        <v>0.71111111111111114</v>
      </c>
      <c r="G8" s="36">
        <v>0.75294117647058822</v>
      </c>
      <c r="H8" s="36">
        <v>0.93275362318840571</v>
      </c>
    </row>
    <row r="9" spans="1:10" x14ac:dyDescent="0.25">
      <c r="A9" s="58"/>
      <c r="B9" s="59"/>
      <c r="C9" s="16" t="s">
        <v>9</v>
      </c>
      <c r="D9" s="36">
        <v>0.88124999999999998</v>
      </c>
      <c r="E9" s="36">
        <v>0.7407407407407407</v>
      </c>
      <c r="F9" s="36">
        <v>0.88888888888888884</v>
      </c>
      <c r="G9" s="36">
        <v>0.80808080808080807</v>
      </c>
      <c r="H9" s="36">
        <v>0.94628019323671497</v>
      </c>
    </row>
    <row r="10" spans="1:10" ht="14.95" thickBot="1" x14ac:dyDescent="0.3">
      <c r="A10" s="58"/>
      <c r="B10" s="59"/>
      <c r="C10" s="32" t="s">
        <v>10</v>
      </c>
      <c r="D10" s="36">
        <v>0.80625000000000002</v>
      </c>
      <c r="E10" s="36">
        <v>0.59459459459459463</v>
      </c>
      <c r="F10" s="37">
        <v>0.97777777777777775</v>
      </c>
      <c r="G10" s="36">
        <v>0.73949579831932777</v>
      </c>
      <c r="H10" s="37">
        <v>0.95130434782608697</v>
      </c>
      <c r="I10" s="11"/>
    </row>
    <row r="11" spans="1:10" ht="14.95" thickBot="1" x14ac:dyDescent="0.3">
      <c r="A11" s="3"/>
      <c r="C11" s="33" t="s">
        <v>27</v>
      </c>
      <c r="D11" s="34">
        <v>0.76348547717842319</v>
      </c>
      <c r="E11" s="38">
        <v>0.63380281690140849</v>
      </c>
      <c r="F11" s="34">
        <v>0.59210526315789469</v>
      </c>
      <c r="G11" s="34">
        <v>0.61224489795918369</v>
      </c>
      <c r="H11" s="39">
        <v>0.80263157894736836</v>
      </c>
      <c r="J11" s="11"/>
    </row>
    <row r="12" spans="1:10" ht="14.3" customHeight="1" x14ac:dyDescent="0.25">
      <c r="A12" s="58">
        <v>2</v>
      </c>
      <c r="B12" s="59" t="s">
        <v>14</v>
      </c>
      <c r="C12" s="31" t="s">
        <v>6</v>
      </c>
      <c r="D12" s="37">
        <v>0.73029045643153523</v>
      </c>
      <c r="E12" s="37">
        <v>0.55140186915887845</v>
      </c>
      <c r="F12" s="36">
        <v>0.77631578947368418</v>
      </c>
      <c r="G12" s="36">
        <v>0.64480874316939896</v>
      </c>
      <c r="H12" s="37">
        <v>0.80350877192982462</v>
      </c>
    </row>
    <row r="13" spans="1:10" x14ac:dyDescent="0.25">
      <c r="A13" s="58"/>
      <c r="B13" s="59"/>
      <c r="C13" s="16" t="s">
        <v>7</v>
      </c>
      <c r="D13" s="37">
        <v>0.73029045643153523</v>
      </c>
      <c r="E13" s="36">
        <v>0.5495495495495496</v>
      </c>
      <c r="F13" s="36">
        <v>0.80263157894736847</v>
      </c>
      <c r="G13" s="37">
        <v>0.65240641711229952</v>
      </c>
      <c r="H13" s="37">
        <v>0.80215311004784684</v>
      </c>
    </row>
    <row r="14" spans="1:10" x14ac:dyDescent="0.25">
      <c r="A14" s="58"/>
      <c r="B14" s="59"/>
      <c r="C14" s="16" t="s">
        <v>8</v>
      </c>
      <c r="D14" s="37">
        <v>0.73029045643153523</v>
      </c>
      <c r="E14" s="36">
        <v>0.54867256637168138</v>
      </c>
      <c r="F14" s="37">
        <v>0.81578947368421051</v>
      </c>
      <c r="G14" s="37">
        <v>0.65608465608465605</v>
      </c>
      <c r="H14" s="37">
        <v>0.80622009569377984</v>
      </c>
      <c r="I14" s="11"/>
    </row>
    <row r="15" spans="1:10" x14ac:dyDescent="0.25">
      <c r="A15" s="58"/>
      <c r="B15" s="59"/>
      <c r="C15" s="16" t="s">
        <v>26</v>
      </c>
      <c r="D15" s="36">
        <v>0.68464730290456433</v>
      </c>
      <c r="E15" s="36">
        <v>0.5</v>
      </c>
      <c r="F15" s="36">
        <v>0.15789473684210531</v>
      </c>
      <c r="G15" s="36">
        <v>0.24</v>
      </c>
      <c r="H15" s="36">
        <v>0.71244019138755976</v>
      </c>
    </row>
    <row r="16" spans="1:10" x14ac:dyDescent="0.25">
      <c r="A16" s="58"/>
      <c r="B16" s="59"/>
      <c r="C16" s="16" t="s">
        <v>9</v>
      </c>
      <c r="D16" s="36">
        <v>0.72614107883817425</v>
      </c>
      <c r="E16" s="36">
        <v>0.54807692307692313</v>
      </c>
      <c r="F16" s="36">
        <v>0.75</v>
      </c>
      <c r="G16" s="36">
        <v>0.6333333333333333</v>
      </c>
      <c r="H16" s="36">
        <v>0.79728867623604471</v>
      </c>
    </row>
    <row r="17" spans="1:9" ht="14.95" thickBot="1" x14ac:dyDescent="0.3">
      <c r="A17" s="58"/>
      <c r="B17" s="59"/>
      <c r="C17" s="32" t="s">
        <v>10</v>
      </c>
      <c r="D17" s="36">
        <v>0.70539419087136934</v>
      </c>
      <c r="E17" s="36">
        <v>0.52100840336134457</v>
      </c>
      <c r="F17" s="37">
        <v>0.81578947368421051</v>
      </c>
      <c r="G17" s="36">
        <v>0.63589743589743586</v>
      </c>
      <c r="H17" s="36">
        <v>0.79202551834130774</v>
      </c>
    </row>
    <row r="18" spans="1:9" ht="14.95" thickBot="1" x14ac:dyDescent="0.3">
      <c r="A18" s="3"/>
      <c r="C18" s="33" t="s">
        <v>27</v>
      </c>
      <c r="D18" s="34">
        <v>0.86019374724790842</v>
      </c>
      <c r="E18" s="34">
        <v>0.28163704900376951</v>
      </c>
      <c r="F18" s="34">
        <v>0.30248698669751301</v>
      </c>
      <c r="G18" s="34">
        <v>0.29168990518683768</v>
      </c>
      <c r="H18" s="35">
        <v>0.86782525058639959</v>
      </c>
    </row>
    <row r="19" spans="1:9" x14ac:dyDescent="0.25">
      <c r="A19" s="58">
        <v>3</v>
      </c>
      <c r="B19" s="59" t="s">
        <v>13</v>
      </c>
      <c r="C19" s="31" t="s">
        <v>6</v>
      </c>
      <c r="D19" s="36">
        <v>0.77443857331571997</v>
      </c>
      <c r="E19" s="36">
        <v>0.28404740200546952</v>
      </c>
      <c r="F19" s="36">
        <v>0.90109890109890112</v>
      </c>
      <c r="G19" s="36">
        <v>0.43193789853063491</v>
      </c>
      <c r="H19" s="36">
        <v>0.8677978432349458</v>
      </c>
    </row>
    <row r="20" spans="1:9" x14ac:dyDescent="0.25">
      <c r="A20" s="58"/>
      <c r="B20" s="59"/>
      <c r="C20" s="16" t="s">
        <v>7</v>
      </c>
      <c r="D20" s="36">
        <v>0.77350286217525321</v>
      </c>
      <c r="E20" s="36">
        <v>0.28387681159420292</v>
      </c>
      <c r="F20" s="36">
        <v>0.90630422209369577</v>
      </c>
      <c r="G20" s="36">
        <v>0.43233549455097248</v>
      </c>
      <c r="H20" s="36">
        <v>0.86790676898603802</v>
      </c>
    </row>
    <row r="21" spans="1:9" x14ac:dyDescent="0.25">
      <c r="A21" s="58"/>
      <c r="B21" s="59"/>
      <c r="C21" s="16" t="s">
        <v>8</v>
      </c>
      <c r="D21" s="36">
        <v>0.77058564509026861</v>
      </c>
      <c r="E21" s="36">
        <v>0.27479224376731298</v>
      </c>
      <c r="F21" s="36">
        <v>0.8606130711393869</v>
      </c>
      <c r="G21" s="36">
        <v>0.41657334826427772</v>
      </c>
      <c r="H21" s="36">
        <v>0.86045724680101854</v>
      </c>
    </row>
    <row r="22" spans="1:9" x14ac:dyDescent="0.25">
      <c r="A22" s="58"/>
      <c r="B22" s="59"/>
      <c r="C22" s="16" t="s">
        <v>26</v>
      </c>
      <c r="D22" s="37">
        <v>0.86470717745486569</v>
      </c>
      <c r="E22" s="36">
        <v>0.26254071661237782</v>
      </c>
      <c r="F22" s="36">
        <v>0.23308270676691731</v>
      </c>
      <c r="G22" s="36">
        <v>0.2469362745098039</v>
      </c>
      <c r="H22" s="36">
        <v>0.86621368776609364</v>
      </c>
    </row>
    <row r="23" spans="1:9" x14ac:dyDescent="0.25">
      <c r="A23" s="58"/>
      <c r="B23" s="59"/>
      <c r="C23" s="16" t="s">
        <v>9</v>
      </c>
      <c r="D23" s="36">
        <v>0.77240202553940995</v>
      </c>
      <c r="E23" s="36">
        <v>0.28655074520936841</v>
      </c>
      <c r="F23" s="36">
        <v>0.93406593406593408</v>
      </c>
      <c r="G23" s="37">
        <v>0.43856076035302111</v>
      </c>
      <c r="H23" s="37">
        <v>0.87438855483076372</v>
      </c>
    </row>
    <row r="24" spans="1:9" ht="14.95" thickBot="1" x14ac:dyDescent="0.3">
      <c r="A24" s="58"/>
      <c r="B24" s="59"/>
      <c r="C24" s="32" t="s">
        <v>10</v>
      </c>
      <c r="D24" s="36">
        <v>0.64294363716424485</v>
      </c>
      <c r="E24" s="36">
        <v>0.21044303797468361</v>
      </c>
      <c r="F24" s="37">
        <v>1</v>
      </c>
      <c r="G24" s="36">
        <v>0.34771241830065358</v>
      </c>
      <c r="H24" s="36">
        <v>0.86271165098472413</v>
      </c>
    </row>
    <row r="25" spans="1:9" ht="14.95" thickBot="1" x14ac:dyDescent="0.3">
      <c r="A25" s="3"/>
      <c r="C25" s="33" t="s">
        <v>27</v>
      </c>
      <c r="D25" s="34">
        <v>0.7533333333333333</v>
      </c>
      <c r="E25" s="34">
        <v>0.5</v>
      </c>
      <c r="F25" s="34">
        <v>0.1621621621621622</v>
      </c>
      <c r="G25" s="34">
        <v>0.24489795918367349</v>
      </c>
      <c r="H25" s="35">
        <v>0.70031093039942593</v>
      </c>
    </row>
    <row r="26" spans="1:9" ht="14.3" customHeight="1" x14ac:dyDescent="0.25">
      <c r="A26" s="58">
        <v>4</v>
      </c>
      <c r="B26" s="59" t="s">
        <v>15</v>
      </c>
      <c r="C26" s="31" t="s">
        <v>6</v>
      </c>
      <c r="D26" s="36">
        <v>0.73333333333333328</v>
      </c>
      <c r="E26" s="36">
        <v>0.42857142857142849</v>
      </c>
      <c r="F26" s="36">
        <v>0.24324324324324331</v>
      </c>
      <c r="G26" s="36">
        <v>0.31034482758620691</v>
      </c>
      <c r="H26" s="36">
        <v>0.69815833532647698</v>
      </c>
    </row>
    <row r="27" spans="1:9" x14ac:dyDescent="0.25">
      <c r="A27" s="58"/>
      <c r="B27" s="59"/>
      <c r="C27" s="16" t="s">
        <v>7</v>
      </c>
      <c r="D27" s="36">
        <v>0.72666666666666668</v>
      </c>
      <c r="E27" s="36">
        <v>0.44736842105263158</v>
      </c>
      <c r="F27" s="36">
        <v>0.45945945945945948</v>
      </c>
      <c r="G27" s="36">
        <v>0.45333333333333331</v>
      </c>
      <c r="H27" s="36">
        <v>0.73188232480267879</v>
      </c>
    </row>
    <row r="28" spans="1:9" x14ac:dyDescent="0.25">
      <c r="A28" s="58"/>
      <c r="B28" s="59"/>
      <c r="C28" s="16" t="s">
        <v>8</v>
      </c>
      <c r="D28" s="36">
        <v>0.72666666666666668</v>
      </c>
      <c r="E28" s="36">
        <v>0.43333333333333329</v>
      </c>
      <c r="F28" s="36">
        <v>0.35135135135135143</v>
      </c>
      <c r="G28" s="36">
        <v>0.38805970149253732</v>
      </c>
      <c r="H28" s="36">
        <v>0.71370485529777572</v>
      </c>
      <c r="I28" s="11"/>
    </row>
    <row r="29" spans="1:9" x14ac:dyDescent="0.25">
      <c r="A29" s="58"/>
      <c r="B29" s="59"/>
      <c r="C29" s="16" t="s">
        <v>26</v>
      </c>
      <c r="D29" s="37">
        <v>0.76</v>
      </c>
      <c r="E29" s="37">
        <v>0.54545454545454541</v>
      </c>
      <c r="F29" s="36">
        <v>0.1621621621621622</v>
      </c>
      <c r="G29" s="36">
        <v>0.25</v>
      </c>
      <c r="H29" s="36">
        <v>0.71944510882563983</v>
      </c>
    </row>
    <row r="30" spans="1:9" x14ac:dyDescent="0.25">
      <c r="A30" s="58"/>
      <c r="B30" s="59"/>
      <c r="C30" s="16" t="s">
        <v>9</v>
      </c>
      <c r="D30" s="36">
        <v>0.64666666666666661</v>
      </c>
      <c r="E30" s="36">
        <v>0.38235294117647062</v>
      </c>
      <c r="F30" s="37">
        <v>0.70270270270270274</v>
      </c>
      <c r="G30" s="37">
        <v>0.49523809523809531</v>
      </c>
      <c r="H30" s="37">
        <v>0.74192776847644104</v>
      </c>
    </row>
    <row r="31" spans="1:9" ht="14.95" thickBot="1" x14ac:dyDescent="0.3">
      <c r="A31" s="58"/>
      <c r="B31" s="59"/>
      <c r="C31" s="32" t="s">
        <v>10</v>
      </c>
      <c r="D31" s="36">
        <v>0.72</v>
      </c>
      <c r="E31" s="36">
        <v>0.41379310344827591</v>
      </c>
      <c r="F31" s="36">
        <v>0.32432432432432429</v>
      </c>
      <c r="G31" s="36">
        <v>0.36363636363636359</v>
      </c>
      <c r="H31" s="36">
        <v>0.6983975125568046</v>
      </c>
    </row>
    <row r="32" spans="1:9" ht="14.95" thickBot="1" x14ac:dyDescent="0.3">
      <c r="A32" s="3"/>
      <c r="C32" s="33" t="s">
        <v>27</v>
      </c>
      <c r="D32" s="34">
        <v>0.92089552238805972</v>
      </c>
      <c r="E32" s="38">
        <v>0.81704260651629068</v>
      </c>
      <c r="F32" s="34">
        <v>0.9080779944289693</v>
      </c>
      <c r="G32" s="38">
        <v>0.86015831134564646</v>
      </c>
      <c r="H32" s="39">
        <v>0.97761933562194236</v>
      </c>
    </row>
    <row r="33" spans="1:10" x14ac:dyDescent="0.25">
      <c r="A33" s="58">
        <v>5</v>
      </c>
      <c r="B33" s="59" t="s">
        <v>16</v>
      </c>
      <c r="C33" s="31" t="s">
        <v>6</v>
      </c>
      <c r="D33" s="37">
        <v>0.91492537313432831</v>
      </c>
      <c r="E33" s="36">
        <v>0.78554778554778559</v>
      </c>
      <c r="F33" s="36">
        <v>0.93871866295264628</v>
      </c>
      <c r="G33" s="37">
        <v>0.85532994923857864</v>
      </c>
      <c r="H33" s="37">
        <v>0.97766760652963414</v>
      </c>
      <c r="J33" s="11"/>
    </row>
    <row r="34" spans="1:10" x14ac:dyDescent="0.25">
      <c r="A34" s="58"/>
      <c r="B34" s="59"/>
      <c r="C34" s="16" t="s">
        <v>7</v>
      </c>
      <c r="D34" s="37">
        <v>0.91492537313432831</v>
      </c>
      <c r="E34" s="36">
        <v>0.78554778554778559</v>
      </c>
      <c r="F34" s="36">
        <v>0.93871866295264628</v>
      </c>
      <c r="G34" s="37">
        <v>0.85532994923857864</v>
      </c>
      <c r="H34" s="37">
        <v>0.97759378043551703</v>
      </c>
    </row>
    <row r="35" spans="1:10" x14ac:dyDescent="0.25">
      <c r="A35" s="58"/>
      <c r="B35" s="59"/>
      <c r="C35" s="16" t="s">
        <v>8</v>
      </c>
      <c r="D35" s="36">
        <v>0.86716417910447763</v>
      </c>
      <c r="E35" s="36">
        <v>0.67572815533980579</v>
      </c>
      <c r="F35" s="36">
        <v>0.96935933147632314</v>
      </c>
      <c r="G35" s="36">
        <v>0.79633867276887871</v>
      </c>
      <c r="H35" s="37">
        <v>0.97744612824728327</v>
      </c>
    </row>
    <row r="36" spans="1:10" x14ac:dyDescent="0.25">
      <c r="A36" s="58"/>
      <c r="B36" s="59"/>
      <c r="C36" s="16" t="s">
        <v>26</v>
      </c>
      <c r="D36" s="37">
        <v>0.91940298507462681</v>
      </c>
      <c r="E36" s="37">
        <v>0.81453634085213034</v>
      </c>
      <c r="F36" s="36">
        <v>0.90529247910863508</v>
      </c>
      <c r="G36" s="37">
        <v>0.85751978891820579</v>
      </c>
      <c r="H36" s="37">
        <v>0.9768129275169728</v>
      </c>
    </row>
    <row r="37" spans="1:10" x14ac:dyDescent="0.25">
      <c r="A37" s="58"/>
      <c r="B37" s="59"/>
      <c r="C37" s="16" t="s">
        <v>9</v>
      </c>
      <c r="D37" s="36">
        <v>0.87611940298507462</v>
      </c>
      <c r="E37" s="36">
        <v>0.69416498993963782</v>
      </c>
      <c r="F37" s="36">
        <v>0.96100278551532037</v>
      </c>
      <c r="G37" s="36">
        <v>0.80607476635514019</v>
      </c>
      <c r="H37" s="37">
        <v>0.97736662322284973</v>
      </c>
    </row>
    <row r="38" spans="1:10" ht="14.95" thickBot="1" x14ac:dyDescent="0.3">
      <c r="A38" s="58"/>
      <c r="B38" s="59"/>
      <c r="C38" s="32" t="s">
        <v>10</v>
      </c>
      <c r="D38" s="36">
        <v>0.80671641791044779</v>
      </c>
      <c r="E38" s="36">
        <v>0.58223684210526316</v>
      </c>
      <c r="F38" s="37">
        <v>0.98607242339832868</v>
      </c>
      <c r="G38" s="36">
        <v>0.73216132368148912</v>
      </c>
      <c r="H38" s="37">
        <v>0.97728995766357452</v>
      </c>
      <c r="I38" s="11"/>
    </row>
    <row r="39" spans="1:10" ht="14.95" thickBot="1" x14ac:dyDescent="0.3">
      <c r="A39" s="3"/>
      <c r="C39" s="33" t="s">
        <v>27</v>
      </c>
      <c r="D39" s="34">
        <v>0.84571016582552272</v>
      </c>
      <c r="E39" s="38">
        <v>0.86956521739130432</v>
      </c>
      <c r="F39" s="34">
        <v>0.33444816053511711</v>
      </c>
      <c r="G39" s="34">
        <v>0.48309178743961351</v>
      </c>
      <c r="H39" s="35">
        <v>0.87858117745425934</v>
      </c>
    </row>
    <row r="40" spans="1:10" ht="14.3" customHeight="1" x14ac:dyDescent="0.25">
      <c r="A40" s="58">
        <v>6</v>
      </c>
      <c r="B40" s="59" t="s">
        <v>17</v>
      </c>
      <c r="C40" s="31" t="s">
        <v>6</v>
      </c>
      <c r="D40" s="36">
        <v>0.82191780821917804</v>
      </c>
      <c r="E40" s="36">
        <v>0.56132075471698117</v>
      </c>
      <c r="F40" s="36">
        <v>0.79598662207357862</v>
      </c>
      <c r="G40" s="36">
        <v>0.65836791147994467</v>
      </c>
      <c r="H40" s="36">
        <v>0.87880865138697617</v>
      </c>
    </row>
    <row r="41" spans="1:10" x14ac:dyDescent="0.25">
      <c r="A41" s="58"/>
      <c r="B41" s="59"/>
      <c r="C41" s="16" t="s">
        <v>7</v>
      </c>
      <c r="D41" s="37">
        <v>0.83273251622206201</v>
      </c>
      <c r="E41" s="37">
        <v>0.58354114713216954</v>
      </c>
      <c r="F41" s="36">
        <v>0.78260869565217395</v>
      </c>
      <c r="G41" s="37">
        <v>0.66857142857142859</v>
      </c>
      <c r="H41" s="37">
        <v>0.88061614696045654</v>
      </c>
    </row>
    <row r="42" spans="1:10" x14ac:dyDescent="0.25">
      <c r="A42" s="58"/>
      <c r="B42" s="59"/>
      <c r="C42" s="16" t="s">
        <v>8</v>
      </c>
      <c r="D42" s="36">
        <v>0.80461427541456376</v>
      </c>
      <c r="E42" s="36">
        <v>0.53004291845493567</v>
      </c>
      <c r="F42" s="36">
        <v>0.82608695652173914</v>
      </c>
      <c r="G42" s="36">
        <v>0.64575163398692814</v>
      </c>
      <c r="H42" s="36">
        <v>0.87941114991146963</v>
      </c>
    </row>
    <row r="43" spans="1:10" x14ac:dyDescent="0.25">
      <c r="A43" s="58"/>
      <c r="B43" s="59"/>
      <c r="C43" s="16" t="s">
        <v>26</v>
      </c>
      <c r="D43" s="36">
        <v>0.7858687815428983</v>
      </c>
      <c r="E43" s="36">
        <v>0.50370370370370365</v>
      </c>
      <c r="F43" s="36">
        <v>0.45484949832775923</v>
      </c>
      <c r="G43" s="36">
        <v>0.47803163444639718</v>
      </c>
      <c r="H43" s="36">
        <v>0.77742905272476881</v>
      </c>
    </row>
    <row r="44" spans="1:10" x14ac:dyDescent="0.25">
      <c r="A44" s="58"/>
      <c r="B44" s="59"/>
      <c r="C44" s="16" t="s">
        <v>9</v>
      </c>
      <c r="D44" s="36">
        <v>0.79524152847873109</v>
      </c>
      <c r="E44" s="36">
        <v>0.51592356687898089</v>
      </c>
      <c r="F44" s="36">
        <v>0.81270903010033446</v>
      </c>
      <c r="G44" s="36">
        <v>0.63116883116883116</v>
      </c>
      <c r="H44" s="36">
        <v>0.87612507377532967</v>
      </c>
    </row>
    <row r="45" spans="1:10" ht="14.95" thickBot="1" x14ac:dyDescent="0.3">
      <c r="A45" s="58"/>
      <c r="B45" s="59"/>
      <c r="C45" s="32" t="s">
        <v>10</v>
      </c>
      <c r="D45" s="36">
        <v>0.71232876712328763</v>
      </c>
      <c r="E45" s="36">
        <v>0.42113564668769721</v>
      </c>
      <c r="F45" s="37">
        <v>0.8929765886287625</v>
      </c>
      <c r="G45" s="36">
        <v>0.57234726688102899</v>
      </c>
      <c r="H45" s="36">
        <v>0.87455734802282115</v>
      </c>
    </row>
    <row r="46" spans="1:10" ht="14.95" thickBot="1" x14ac:dyDescent="0.3">
      <c r="A46" s="3"/>
      <c r="C46" s="33" t="s">
        <v>27</v>
      </c>
      <c r="D46" s="34">
        <v>0.96450000000000002</v>
      </c>
      <c r="E46" s="38">
        <v>0.3611111111111111</v>
      </c>
      <c r="F46" s="34">
        <v>0.21311475409836059</v>
      </c>
      <c r="G46" s="38">
        <v>0.26804123711340211</v>
      </c>
      <c r="H46" s="35">
        <v>0.87946296468519358</v>
      </c>
    </row>
    <row r="47" spans="1:10" ht="14.3" customHeight="1" x14ac:dyDescent="0.25">
      <c r="A47" s="58">
        <v>7</v>
      </c>
      <c r="B47" s="59" t="s">
        <v>18</v>
      </c>
      <c r="C47" s="31" t="s">
        <v>6</v>
      </c>
      <c r="D47" s="36">
        <v>0.84250000000000003</v>
      </c>
      <c r="E47" s="36">
        <v>0.1308139534883721</v>
      </c>
      <c r="F47" s="36">
        <v>0.73770491803278693</v>
      </c>
      <c r="G47" s="36">
        <v>0.22222222222222221</v>
      </c>
      <c r="H47" s="36">
        <v>0.88092560809611165</v>
      </c>
    </row>
    <row r="48" spans="1:10" x14ac:dyDescent="0.25">
      <c r="A48" s="58"/>
      <c r="B48" s="59"/>
      <c r="C48" s="16" t="s">
        <v>7</v>
      </c>
      <c r="D48" s="36">
        <v>0.84450000000000003</v>
      </c>
      <c r="E48" s="36">
        <v>0.13235294117647059</v>
      </c>
      <c r="F48" s="36">
        <v>0.73770491803278693</v>
      </c>
      <c r="G48" s="36">
        <v>0.22443890274314221</v>
      </c>
      <c r="H48" s="36">
        <v>0.87738313648238475</v>
      </c>
    </row>
    <row r="49" spans="1:9" x14ac:dyDescent="0.25">
      <c r="A49" s="58"/>
      <c r="B49" s="59"/>
      <c r="C49" s="16" t="s">
        <v>8</v>
      </c>
      <c r="D49" s="36">
        <v>0.80600000000000005</v>
      </c>
      <c r="E49" s="36">
        <v>0.11888111888111889</v>
      </c>
      <c r="F49" s="36">
        <v>0.83606557377049184</v>
      </c>
      <c r="G49" s="36">
        <v>0.20816326530612239</v>
      </c>
      <c r="H49" s="37">
        <v>0.89756423371858063</v>
      </c>
    </row>
    <row r="50" spans="1:9" x14ac:dyDescent="0.25">
      <c r="A50" s="58"/>
      <c r="B50" s="59"/>
      <c r="C50" s="16" t="s">
        <v>26</v>
      </c>
      <c r="D50" s="37">
        <v>0.90549999999999997</v>
      </c>
      <c r="E50" s="36">
        <v>3.6231884057971023E-2</v>
      </c>
      <c r="F50" s="36">
        <v>8.1967213114754092E-2</v>
      </c>
      <c r="G50" s="36">
        <v>5.0251256281407038E-2</v>
      </c>
      <c r="H50" s="36">
        <v>0.42697351178146592</v>
      </c>
    </row>
    <row r="51" spans="1:9" x14ac:dyDescent="0.25">
      <c r="A51" s="58"/>
      <c r="B51" s="59"/>
      <c r="C51" s="16" t="s">
        <v>9</v>
      </c>
      <c r="D51" s="36">
        <v>0.86099999999999999</v>
      </c>
      <c r="E51" s="36">
        <v>0.13468013468013471</v>
      </c>
      <c r="F51" s="36">
        <v>0.65573770491803274</v>
      </c>
      <c r="G51" s="36">
        <v>0.223463687150838</v>
      </c>
      <c r="H51" s="36">
        <v>0.85228992466963704</v>
      </c>
    </row>
    <row r="52" spans="1:9" ht="14.95" thickBot="1" x14ac:dyDescent="0.3">
      <c r="A52" s="58"/>
      <c r="B52" s="59"/>
      <c r="C52" s="32" t="s">
        <v>10</v>
      </c>
      <c r="D52" s="36">
        <v>0.60699999999999998</v>
      </c>
      <c r="E52" s="36">
        <v>6.7938021454112041E-2</v>
      </c>
      <c r="F52" s="37">
        <v>0.93442622950819676</v>
      </c>
      <c r="G52" s="36">
        <v>0.12666666666666671</v>
      </c>
      <c r="H52" s="36">
        <v>0.87186229170013274</v>
      </c>
    </row>
    <row r="53" spans="1:9" ht="14.95" thickBot="1" x14ac:dyDescent="0.3">
      <c r="A53" s="3"/>
      <c r="C53" s="33" t="s">
        <v>27</v>
      </c>
      <c r="D53" s="34">
        <v>0.91249999999999998</v>
      </c>
      <c r="E53" s="38">
        <v>0.96089385474860334</v>
      </c>
      <c r="F53" s="34">
        <v>0.671875</v>
      </c>
      <c r="G53" s="34">
        <v>0.79080459770114941</v>
      </c>
      <c r="H53" s="39">
        <v>0.95737503985969385</v>
      </c>
    </row>
    <row r="54" spans="1:9" ht="14.3" customHeight="1" x14ac:dyDescent="0.25">
      <c r="A54" s="60">
        <v>8</v>
      </c>
      <c r="B54" s="63" t="s">
        <v>19</v>
      </c>
      <c r="C54" s="31" t="s">
        <v>6</v>
      </c>
      <c r="D54" s="36">
        <v>0.89711538461538465</v>
      </c>
      <c r="E54" s="36">
        <v>0.74267100977198697</v>
      </c>
      <c r="F54" s="36">
        <v>0.890625</v>
      </c>
      <c r="G54" s="37">
        <v>0.8099467140319716</v>
      </c>
      <c r="H54" s="37">
        <v>0.9563685825892857</v>
      </c>
    </row>
    <row r="55" spans="1:9" x14ac:dyDescent="0.25">
      <c r="A55" s="61"/>
      <c r="B55" s="64"/>
      <c r="C55" s="16" t="s">
        <v>7</v>
      </c>
      <c r="D55" s="36">
        <v>0.89423076923076927</v>
      </c>
      <c r="E55" s="36">
        <v>0.73548387096774193</v>
      </c>
      <c r="F55" s="36">
        <v>0.890625</v>
      </c>
      <c r="G55" s="37">
        <v>0.80565371024734977</v>
      </c>
      <c r="H55" s="37">
        <v>0.95525749362244894</v>
      </c>
    </row>
    <row r="56" spans="1:9" x14ac:dyDescent="0.25">
      <c r="A56" s="61"/>
      <c r="B56" s="64"/>
      <c r="C56" s="16" t="s">
        <v>8</v>
      </c>
      <c r="D56" s="36">
        <v>0.82692307692307687</v>
      </c>
      <c r="E56" s="36">
        <v>0.59743589743589742</v>
      </c>
      <c r="F56" s="36">
        <v>0.91015625</v>
      </c>
      <c r="G56" s="36">
        <v>0.72136222910216719</v>
      </c>
      <c r="H56" s="36">
        <v>0.94748983577806123</v>
      </c>
    </row>
    <row r="57" spans="1:9" x14ac:dyDescent="0.25">
      <c r="A57" s="61"/>
      <c r="B57" s="64"/>
      <c r="C57" s="16" t="s">
        <v>26</v>
      </c>
      <c r="D57" s="37">
        <v>0.90865384615384615</v>
      </c>
      <c r="E57" s="37">
        <v>0.89655172413793105</v>
      </c>
      <c r="F57" s="36">
        <v>0.7109375</v>
      </c>
      <c r="G57" s="36">
        <v>0.79302832244008714</v>
      </c>
      <c r="H57" s="36">
        <v>0.93750000000000011</v>
      </c>
    </row>
    <row r="58" spans="1:9" x14ac:dyDescent="0.25">
      <c r="A58" s="61"/>
      <c r="B58" s="64"/>
      <c r="C58" s="16" t="s">
        <v>9</v>
      </c>
      <c r="D58" s="36">
        <v>0.80288461538461542</v>
      </c>
      <c r="E58" s="36">
        <v>0.56174334140435833</v>
      </c>
      <c r="F58" s="36">
        <v>0.90625</v>
      </c>
      <c r="G58" s="36">
        <v>0.69357249626307926</v>
      </c>
      <c r="H58" s="36">
        <v>0.93729571906887754</v>
      </c>
    </row>
    <row r="59" spans="1:9" ht="14.95" thickBot="1" x14ac:dyDescent="0.3">
      <c r="A59" s="62"/>
      <c r="B59" s="65"/>
      <c r="C59" s="17" t="s">
        <v>10</v>
      </c>
      <c r="D59" s="36">
        <v>0.77596153846153848</v>
      </c>
      <c r="E59" s="36">
        <v>0.52452025586353945</v>
      </c>
      <c r="F59" s="37">
        <v>0.9609375</v>
      </c>
      <c r="G59" s="36">
        <v>0.67862068965517242</v>
      </c>
      <c r="H59" s="37">
        <v>0.95193917410714279</v>
      </c>
    </row>
    <row r="60" spans="1:9" x14ac:dyDescent="0.25">
      <c r="C60" s="1"/>
    </row>
    <row r="61" spans="1:9" ht="14.95" thickBot="1" x14ac:dyDescent="0.3">
      <c r="C61" s="1"/>
    </row>
    <row r="62" spans="1:9" ht="14.95" thickBot="1" x14ac:dyDescent="0.3">
      <c r="C62" s="1"/>
      <c r="D62" s="66" t="s">
        <v>5</v>
      </c>
      <c r="E62" s="67"/>
      <c r="F62" s="67"/>
      <c r="G62" s="67"/>
      <c r="H62" s="68"/>
    </row>
    <row r="63" spans="1:9" ht="14.3" customHeight="1" thickBot="1" x14ac:dyDescent="0.3">
      <c r="B63" s="55" t="s">
        <v>21</v>
      </c>
      <c r="C63" s="4" t="s">
        <v>12</v>
      </c>
      <c r="D63" s="5" t="s">
        <v>0</v>
      </c>
      <c r="E63" s="5" t="s">
        <v>1</v>
      </c>
      <c r="F63" s="5" t="s">
        <v>2</v>
      </c>
      <c r="G63" s="6" t="s">
        <v>3</v>
      </c>
      <c r="H63" s="14" t="s">
        <v>25</v>
      </c>
      <c r="I63" s="15" t="s">
        <v>24</v>
      </c>
    </row>
    <row r="64" spans="1:9" ht="14.3" customHeight="1" x14ac:dyDescent="0.25">
      <c r="B64" s="56"/>
      <c r="C64" s="7" t="s">
        <v>6</v>
      </c>
      <c r="D64" s="10">
        <v>2</v>
      </c>
      <c r="E64" s="10">
        <v>1</v>
      </c>
      <c r="F64" s="10">
        <v>0</v>
      </c>
      <c r="G64" s="10">
        <v>2</v>
      </c>
      <c r="H64" s="21">
        <v>2</v>
      </c>
      <c r="I64" s="22">
        <f>SUM(D64:H64)</f>
        <v>7</v>
      </c>
    </row>
    <row r="65" spans="2:9" x14ac:dyDescent="0.25">
      <c r="B65" s="56"/>
      <c r="C65" s="8" t="s">
        <v>7</v>
      </c>
      <c r="D65" s="10">
        <v>4</v>
      </c>
      <c r="E65" s="10">
        <v>1</v>
      </c>
      <c r="F65" s="10">
        <v>0</v>
      </c>
      <c r="G65" s="10">
        <v>5</v>
      </c>
      <c r="H65" s="10">
        <v>0</v>
      </c>
      <c r="I65" s="22">
        <f t="shared" ref="I65:I69" si="0">SUM(D65:H65)</f>
        <v>10</v>
      </c>
    </row>
    <row r="66" spans="2:9" x14ac:dyDescent="0.25">
      <c r="B66" s="56"/>
      <c r="C66" s="8" t="s">
        <v>8</v>
      </c>
      <c r="D66" s="10">
        <v>1</v>
      </c>
      <c r="E66" s="10">
        <v>0</v>
      </c>
      <c r="F66" s="10">
        <v>1</v>
      </c>
      <c r="G66" s="10">
        <v>0</v>
      </c>
      <c r="H66" s="10">
        <v>1</v>
      </c>
      <c r="I66" s="22">
        <f t="shared" si="0"/>
        <v>3</v>
      </c>
    </row>
    <row r="67" spans="2:9" x14ac:dyDescent="0.25">
      <c r="B67" s="56"/>
      <c r="C67" s="8" t="s">
        <v>26</v>
      </c>
      <c r="D67" s="10">
        <v>5</v>
      </c>
      <c r="E67" s="10">
        <v>4</v>
      </c>
      <c r="F67" s="10">
        <v>0</v>
      </c>
      <c r="G67" s="10">
        <v>0</v>
      </c>
      <c r="H67" s="10">
        <v>2</v>
      </c>
      <c r="I67" s="22">
        <f t="shared" si="0"/>
        <v>11</v>
      </c>
    </row>
    <row r="68" spans="2:9" x14ac:dyDescent="0.25">
      <c r="B68" s="56"/>
      <c r="C68" s="8" t="s">
        <v>9</v>
      </c>
      <c r="D68" s="10">
        <v>3</v>
      </c>
      <c r="E68" s="10">
        <v>0</v>
      </c>
      <c r="F68" s="10">
        <v>1</v>
      </c>
      <c r="G68" s="10">
        <v>3</v>
      </c>
      <c r="H68" s="10">
        <v>2</v>
      </c>
      <c r="I68" s="22">
        <f t="shared" si="0"/>
        <v>9</v>
      </c>
    </row>
    <row r="69" spans="2:9" ht="14.95" thickBot="1" x14ac:dyDescent="0.3">
      <c r="B69" s="57"/>
      <c r="C69" s="9" t="s">
        <v>10</v>
      </c>
      <c r="D69" s="12">
        <v>3</v>
      </c>
      <c r="E69" s="12">
        <v>0</v>
      </c>
      <c r="F69" s="12">
        <v>7</v>
      </c>
      <c r="G69" s="12">
        <v>1</v>
      </c>
      <c r="H69" s="20">
        <v>1</v>
      </c>
      <c r="I69" s="23">
        <f t="shared" si="0"/>
        <v>12</v>
      </c>
    </row>
  </sheetData>
  <mergeCells count="19">
    <mergeCell ref="B5:B10"/>
    <mergeCell ref="A12:A17"/>
    <mergeCell ref="B12:B17"/>
    <mergeCell ref="D2:H2"/>
    <mergeCell ref="B63:B69"/>
    <mergeCell ref="A26:A31"/>
    <mergeCell ref="B26:B31"/>
    <mergeCell ref="A33:A38"/>
    <mergeCell ref="B33:B38"/>
    <mergeCell ref="A40:A45"/>
    <mergeCell ref="B40:B45"/>
    <mergeCell ref="A47:A52"/>
    <mergeCell ref="B47:B52"/>
    <mergeCell ref="A54:A59"/>
    <mergeCell ref="B54:B59"/>
    <mergeCell ref="D62:H62"/>
    <mergeCell ref="A19:A24"/>
    <mergeCell ref="B19:B24"/>
    <mergeCell ref="A5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C62F-80FD-4E4C-B9CC-92AECE8EC56B}">
  <dimension ref="A1:I69"/>
  <sheetViews>
    <sheetView topLeftCell="B36" zoomScale="123" workbookViewId="0">
      <selection activeCell="K66" sqref="K66"/>
    </sheetView>
  </sheetViews>
  <sheetFormatPr defaultRowHeight="14.3" x14ac:dyDescent="0.25"/>
  <cols>
    <col min="1" max="1" width="9" style="1"/>
    <col min="2" max="2" width="11.625" customWidth="1"/>
    <col min="3" max="3" width="25" customWidth="1"/>
    <col min="4" max="7" width="11.25" bestFit="1" customWidth="1"/>
  </cols>
  <sheetData>
    <row r="1" spans="1:9" ht="14.95" thickBot="1" x14ac:dyDescent="0.3"/>
    <row r="2" spans="1:9" ht="14.95" thickBot="1" x14ac:dyDescent="0.3">
      <c r="D2" s="52" t="s">
        <v>23</v>
      </c>
      <c r="E2" s="53"/>
      <c r="F2" s="53"/>
      <c r="G2" s="53"/>
      <c r="H2" s="54"/>
    </row>
    <row r="3" spans="1:9" ht="14.95" thickBot="1" x14ac:dyDescent="0.3">
      <c r="A3" s="4" t="s">
        <v>20</v>
      </c>
      <c r="B3" s="5" t="s">
        <v>4</v>
      </c>
      <c r="C3" s="30" t="s">
        <v>12</v>
      </c>
      <c r="D3" s="19" t="s">
        <v>0</v>
      </c>
      <c r="E3" s="18" t="s">
        <v>1</v>
      </c>
      <c r="F3" s="18" t="s">
        <v>2</v>
      </c>
      <c r="G3" s="18" t="s">
        <v>3</v>
      </c>
      <c r="H3" s="13" t="s">
        <v>25</v>
      </c>
    </row>
    <row r="4" spans="1:9" ht="14.95" thickBot="1" x14ac:dyDescent="0.3">
      <c r="A4" s="29"/>
      <c r="B4" s="11"/>
      <c r="C4" s="33" t="s">
        <v>27</v>
      </c>
      <c r="D4" s="34">
        <v>0.88124999999999998</v>
      </c>
      <c r="E4" s="38">
        <v>0.84210526315789469</v>
      </c>
      <c r="F4" s="34">
        <v>0.71111111111111114</v>
      </c>
      <c r="G4" s="34">
        <v>0.77108433734939763</v>
      </c>
      <c r="H4" s="35">
        <v>0.94347826086956521</v>
      </c>
    </row>
    <row r="5" spans="1:9" ht="14.3" customHeight="1" x14ac:dyDescent="0.25">
      <c r="A5" s="58">
        <v>1</v>
      </c>
      <c r="B5" s="59" t="s">
        <v>11</v>
      </c>
      <c r="C5" s="31" t="s">
        <v>6</v>
      </c>
      <c r="D5" s="37">
        <v>0.9</v>
      </c>
      <c r="E5" s="36">
        <v>0.77358490566037741</v>
      </c>
      <c r="F5" s="36">
        <v>0.91111111111111109</v>
      </c>
      <c r="G5" s="37">
        <v>0.83673469387755106</v>
      </c>
      <c r="H5" s="36">
        <v>0.95507246376811594</v>
      </c>
      <c r="I5" s="2"/>
    </row>
    <row r="6" spans="1:9" x14ac:dyDescent="0.25">
      <c r="A6" s="58"/>
      <c r="B6" s="59"/>
      <c r="C6" s="16" t="s">
        <v>7</v>
      </c>
      <c r="D6" s="36">
        <v>0.86250000000000004</v>
      </c>
      <c r="E6" s="36">
        <v>0.75555555555555554</v>
      </c>
      <c r="F6" s="36">
        <v>0.75555555555555554</v>
      </c>
      <c r="G6" s="36">
        <v>0.75555555555555554</v>
      </c>
      <c r="H6" s="36">
        <v>0.95014492753623203</v>
      </c>
      <c r="I6" s="2"/>
    </row>
    <row r="7" spans="1:9" x14ac:dyDescent="0.25">
      <c r="A7" s="58"/>
      <c r="B7" s="59"/>
      <c r="C7" s="16" t="s">
        <v>8</v>
      </c>
      <c r="D7" s="36">
        <v>0.86875000000000002</v>
      </c>
      <c r="E7" s="36">
        <v>0.72222222222222221</v>
      </c>
      <c r="F7" s="36">
        <v>0.8666666666666667</v>
      </c>
      <c r="G7" s="36">
        <v>0.78787878787878785</v>
      </c>
      <c r="H7" s="36">
        <v>0.95004830917874394</v>
      </c>
      <c r="I7" s="2"/>
    </row>
    <row r="8" spans="1:9" x14ac:dyDescent="0.25">
      <c r="A8" s="58"/>
      <c r="B8" s="59"/>
      <c r="C8" s="16" t="s">
        <v>26</v>
      </c>
      <c r="D8" s="36">
        <v>0.88124999999999998</v>
      </c>
      <c r="E8" s="37">
        <v>0.82499999999999996</v>
      </c>
      <c r="F8" s="36">
        <v>0.73333333333333328</v>
      </c>
      <c r="G8" s="36">
        <v>0.77647058823529413</v>
      </c>
      <c r="H8" s="36">
        <v>0.94270531400966184</v>
      </c>
      <c r="I8" s="2"/>
    </row>
    <row r="9" spans="1:9" x14ac:dyDescent="0.25">
      <c r="A9" s="58"/>
      <c r="B9" s="59"/>
      <c r="C9" s="16" t="s">
        <v>9</v>
      </c>
      <c r="D9" s="36">
        <v>0.88749999999999996</v>
      </c>
      <c r="E9" s="36">
        <v>0.77551020408163263</v>
      </c>
      <c r="F9" s="36">
        <v>0.84444444444444444</v>
      </c>
      <c r="G9" s="36">
        <v>0.80851063829787229</v>
      </c>
      <c r="H9" s="37">
        <v>0.96299516908212557</v>
      </c>
      <c r="I9" s="2"/>
    </row>
    <row r="10" spans="1:9" ht="14.95" thickBot="1" x14ac:dyDescent="0.3">
      <c r="A10" s="58"/>
      <c r="B10" s="59"/>
      <c r="C10" s="32" t="s">
        <v>10</v>
      </c>
      <c r="D10" s="36">
        <v>0.86875000000000002</v>
      </c>
      <c r="E10" s="36">
        <v>0.6875</v>
      </c>
      <c r="F10" s="37">
        <v>0.97777777777777775</v>
      </c>
      <c r="G10" s="36">
        <v>0.80733944954128445</v>
      </c>
      <c r="H10" s="36">
        <v>0.94657004830917879</v>
      </c>
      <c r="I10" s="2"/>
    </row>
    <row r="11" spans="1:9" ht="14.95" thickBot="1" x14ac:dyDescent="0.3">
      <c r="A11" s="3"/>
      <c r="C11" s="33" t="s">
        <v>27</v>
      </c>
      <c r="D11" s="34">
        <v>0.75933609958506221</v>
      </c>
      <c r="E11" s="38">
        <v>0.72499999999999998</v>
      </c>
      <c r="F11" s="34">
        <v>0.38157894736842107</v>
      </c>
      <c r="G11" s="34">
        <v>0.5</v>
      </c>
      <c r="H11" s="35">
        <v>0.78484848484848491</v>
      </c>
    </row>
    <row r="12" spans="1:9" x14ac:dyDescent="0.25">
      <c r="A12" s="58">
        <v>2</v>
      </c>
      <c r="B12" s="59" t="s">
        <v>14</v>
      </c>
      <c r="C12" s="31" t="s">
        <v>6</v>
      </c>
      <c r="D12" s="36">
        <v>0.75103734439834025</v>
      </c>
      <c r="E12" s="36">
        <v>0.59756097560975607</v>
      </c>
      <c r="F12" s="36">
        <v>0.64473684210526316</v>
      </c>
      <c r="G12" s="36">
        <v>0.620253164556962</v>
      </c>
      <c r="H12" s="36">
        <v>0.78604465709728866</v>
      </c>
    </row>
    <row r="13" spans="1:9" x14ac:dyDescent="0.25">
      <c r="A13" s="58"/>
      <c r="B13" s="59"/>
      <c r="C13" s="16" t="s">
        <v>7</v>
      </c>
      <c r="D13" s="36">
        <v>0.74273858921161828</v>
      </c>
      <c r="E13" s="36">
        <v>0.59210526315789469</v>
      </c>
      <c r="F13" s="36">
        <v>0.59210526315789469</v>
      </c>
      <c r="G13" s="36">
        <v>0.59210526315789469</v>
      </c>
      <c r="H13" s="36">
        <v>0.78875598086124399</v>
      </c>
    </row>
    <row r="14" spans="1:9" x14ac:dyDescent="0.25">
      <c r="A14" s="58"/>
      <c r="B14" s="59"/>
      <c r="C14" s="16" t="s">
        <v>8</v>
      </c>
      <c r="D14" s="36">
        <v>0.7385892116182573</v>
      </c>
      <c r="E14" s="36">
        <v>0.56842105263157894</v>
      </c>
      <c r="F14" s="36">
        <v>0.71052631578947367</v>
      </c>
      <c r="G14" s="36">
        <v>0.63157894736842102</v>
      </c>
      <c r="H14" s="36">
        <v>0.80215311004784695</v>
      </c>
    </row>
    <row r="15" spans="1:9" x14ac:dyDescent="0.25">
      <c r="A15" s="58"/>
      <c r="B15" s="59"/>
      <c r="C15" s="16" t="s">
        <v>26</v>
      </c>
      <c r="D15" s="36">
        <v>0.75933609958506221</v>
      </c>
      <c r="E15" s="37">
        <v>0.7142857142857143</v>
      </c>
      <c r="F15" s="36">
        <v>0.39473684210526322</v>
      </c>
      <c r="G15" s="36">
        <v>0.50847457627118642</v>
      </c>
      <c r="H15" s="36">
        <v>0.78433014354066988</v>
      </c>
    </row>
    <row r="16" spans="1:9" x14ac:dyDescent="0.25">
      <c r="A16" s="58"/>
      <c r="B16" s="59"/>
      <c r="C16" s="16" t="s">
        <v>9</v>
      </c>
      <c r="D16" s="36">
        <v>0.75103734439834025</v>
      </c>
      <c r="E16" s="36">
        <v>0.60810810810810811</v>
      </c>
      <c r="F16" s="36">
        <v>0.59210526315789469</v>
      </c>
      <c r="G16" s="36">
        <v>0.6</v>
      </c>
      <c r="H16" s="36">
        <v>0.80191387559808613</v>
      </c>
    </row>
    <row r="17" spans="1:8" ht="14.95" thickBot="1" x14ac:dyDescent="0.3">
      <c r="A17" s="58"/>
      <c r="B17" s="59"/>
      <c r="C17" s="32" t="s">
        <v>10</v>
      </c>
      <c r="D17" s="37">
        <v>0.79668049792531115</v>
      </c>
      <c r="E17" s="36">
        <v>0.64210526315789473</v>
      </c>
      <c r="F17" s="37">
        <v>0.80263157894736847</v>
      </c>
      <c r="G17" s="37">
        <v>0.71345029239766078</v>
      </c>
      <c r="H17" s="37">
        <v>0.88608452950558214</v>
      </c>
    </row>
    <row r="18" spans="1:8" ht="14.95" thickBot="1" x14ac:dyDescent="0.3">
      <c r="A18" s="3"/>
      <c r="C18" s="33" t="s">
        <v>27</v>
      </c>
      <c r="D18" s="34">
        <v>0.90169528841919855</v>
      </c>
      <c r="E18" s="34">
        <v>0.47523892267593398</v>
      </c>
      <c r="F18" s="34">
        <v>0.31636784268363222</v>
      </c>
      <c r="G18" s="34">
        <v>0.37986111111111109</v>
      </c>
      <c r="H18" s="35">
        <v>0.85532589750896015</v>
      </c>
    </row>
    <row r="19" spans="1:8" x14ac:dyDescent="0.25">
      <c r="A19" s="58">
        <v>3</v>
      </c>
      <c r="B19" s="59" t="s">
        <v>13</v>
      </c>
      <c r="C19" s="31" t="s">
        <v>6</v>
      </c>
      <c r="D19" s="36">
        <v>0.84880008806693086</v>
      </c>
      <c r="E19" s="36">
        <v>0.35686164229471318</v>
      </c>
      <c r="F19" s="36">
        <v>0.7339502602660497</v>
      </c>
      <c r="G19" s="37">
        <v>0.48022705771050139</v>
      </c>
      <c r="H19" s="36">
        <v>0.85416733000783751</v>
      </c>
    </row>
    <row r="20" spans="1:8" x14ac:dyDescent="0.25">
      <c r="A20" s="58"/>
      <c r="B20" s="59"/>
      <c r="C20" s="16" t="s">
        <v>7</v>
      </c>
      <c r="D20" s="36">
        <v>0.84125935711140465</v>
      </c>
      <c r="E20" s="36">
        <v>0.34636871508379891</v>
      </c>
      <c r="F20" s="36">
        <v>0.75303643724696356</v>
      </c>
      <c r="G20" s="36">
        <v>0.47448979591836737</v>
      </c>
      <c r="H20" s="37">
        <v>0.87280297446109811</v>
      </c>
    </row>
    <row r="21" spans="1:8" x14ac:dyDescent="0.25">
      <c r="A21" s="58"/>
      <c r="B21" s="59"/>
      <c r="C21" s="16" t="s">
        <v>8</v>
      </c>
      <c r="D21" s="36">
        <v>0.83762659621312197</v>
      </c>
      <c r="E21" s="36">
        <v>0.34253288625225692</v>
      </c>
      <c r="F21" s="37">
        <v>0.76807403123192597</v>
      </c>
      <c r="G21" s="36">
        <v>0.47377809489832318</v>
      </c>
      <c r="H21" s="37">
        <v>0.87248740290928151</v>
      </c>
    </row>
    <row r="22" spans="1:8" x14ac:dyDescent="0.25">
      <c r="A22" s="58"/>
      <c r="B22" s="59"/>
      <c r="C22" s="16" t="s">
        <v>26</v>
      </c>
      <c r="D22" s="37">
        <v>0.89729194187582562</v>
      </c>
      <c r="E22" s="37">
        <v>0.44944649446494472</v>
      </c>
      <c r="F22" s="36">
        <v>0.35222672064777327</v>
      </c>
      <c r="G22" s="36">
        <v>0.39494163424124512</v>
      </c>
      <c r="H22" s="36">
        <v>0.85514310560333961</v>
      </c>
    </row>
    <row r="23" spans="1:8" x14ac:dyDescent="0.25">
      <c r="A23" s="58"/>
      <c r="B23" s="59"/>
      <c r="C23" s="16" t="s">
        <v>9</v>
      </c>
      <c r="D23" s="36">
        <v>0.84973579920739761</v>
      </c>
      <c r="E23" s="36">
        <v>0.35580524344569292</v>
      </c>
      <c r="F23" s="36">
        <v>0.7142857142857143</v>
      </c>
      <c r="G23" s="36">
        <v>0.47499999999999998</v>
      </c>
      <c r="H23" s="36">
        <v>0.86781522350659923</v>
      </c>
    </row>
    <row r="24" spans="1:8" ht="14.95" thickBot="1" x14ac:dyDescent="0.3">
      <c r="A24" s="58"/>
      <c r="B24" s="59"/>
      <c r="C24" s="32" t="s">
        <v>10</v>
      </c>
      <c r="D24" s="36">
        <v>0.84401144870101275</v>
      </c>
      <c r="E24" s="36">
        <v>0.2233350025037556</v>
      </c>
      <c r="F24" s="36">
        <v>0.25795257374204739</v>
      </c>
      <c r="G24" s="36">
        <v>0.23939881910896399</v>
      </c>
      <c r="H24" s="36">
        <v>0.74097018365141998</v>
      </c>
    </row>
    <row r="25" spans="1:8" ht="14.95" thickBot="1" x14ac:dyDescent="0.3">
      <c r="A25" s="3"/>
      <c r="C25" s="33" t="s">
        <v>27</v>
      </c>
      <c r="D25" s="34">
        <v>0.7466666666666667</v>
      </c>
      <c r="E25" s="34">
        <v>0.47368421052631582</v>
      </c>
      <c r="F25" s="34">
        <v>0.24324324324324331</v>
      </c>
      <c r="G25" s="34">
        <v>0.32142857142857151</v>
      </c>
      <c r="H25" s="35">
        <v>0.62999282468309015</v>
      </c>
    </row>
    <row r="26" spans="1:8" ht="14.3" customHeight="1" x14ac:dyDescent="0.25">
      <c r="A26" s="58">
        <v>4</v>
      </c>
      <c r="B26" s="59" t="s">
        <v>15</v>
      </c>
      <c r="C26" s="31" t="s">
        <v>6</v>
      </c>
      <c r="D26" s="36">
        <v>0.6</v>
      </c>
      <c r="E26" s="36">
        <v>0.2982456140350877</v>
      </c>
      <c r="F26" s="36">
        <v>0.45945945945945948</v>
      </c>
      <c r="G26" s="36">
        <v>0.36170212765957449</v>
      </c>
      <c r="H26" s="36">
        <v>0.58825639799091123</v>
      </c>
    </row>
    <row r="27" spans="1:8" x14ac:dyDescent="0.25">
      <c r="A27" s="58"/>
      <c r="B27" s="59"/>
      <c r="C27" s="16" t="s">
        <v>7</v>
      </c>
      <c r="D27" s="36">
        <v>0.7</v>
      </c>
      <c r="E27" s="36">
        <v>0.39473684210526322</v>
      </c>
      <c r="F27" s="36">
        <v>0.40540540540540537</v>
      </c>
      <c r="G27" s="36">
        <v>0.4</v>
      </c>
      <c r="H27" s="36">
        <v>0.62664434345850273</v>
      </c>
    </row>
    <row r="28" spans="1:8" x14ac:dyDescent="0.25">
      <c r="A28" s="58"/>
      <c r="B28" s="59"/>
      <c r="C28" s="16" t="s">
        <v>8</v>
      </c>
      <c r="D28" s="36">
        <v>0.58666666666666667</v>
      </c>
      <c r="E28" s="36">
        <v>0.30769230769230771</v>
      </c>
      <c r="F28" s="36">
        <v>0.54054054054054057</v>
      </c>
      <c r="G28" s="36">
        <v>0.39215686274509798</v>
      </c>
      <c r="H28" s="36">
        <v>0.6351351351351352</v>
      </c>
    </row>
    <row r="29" spans="1:8" x14ac:dyDescent="0.25">
      <c r="A29" s="58"/>
      <c r="B29" s="59"/>
      <c r="C29" s="16" t="s">
        <v>26</v>
      </c>
      <c r="D29" s="37">
        <v>0.7466666666666667</v>
      </c>
      <c r="E29" s="37">
        <v>0.47368421052631582</v>
      </c>
      <c r="F29" s="36">
        <v>0.24324324324324331</v>
      </c>
      <c r="G29" s="36">
        <v>0.32142857142857151</v>
      </c>
      <c r="H29" s="36">
        <v>0.65008371203061466</v>
      </c>
    </row>
    <row r="30" spans="1:8" x14ac:dyDescent="0.25">
      <c r="A30" s="58"/>
      <c r="B30" s="59"/>
      <c r="C30" s="16" t="s">
        <v>9</v>
      </c>
      <c r="D30" s="37">
        <v>0.74</v>
      </c>
      <c r="E30" s="36">
        <v>0.47222222222222221</v>
      </c>
      <c r="F30" s="36">
        <v>0.45945945945945948</v>
      </c>
      <c r="G30" s="36">
        <v>0.46575342465753422</v>
      </c>
      <c r="H30" s="36">
        <v>0.64135374312365467</v>
      </c>
    </row>
    <row r="31" spans="1:8" ht="14.95" thickBot="1" x14ac:dyDescent="0.3">
      <c r="A31" s="58"/>
      <c r="B31" s="59"/>
      <c r="C31" s="32" t="s">
        <v>10</v>
      </c>
      <c r="D31" s="36">
        <v>0.68</v>
      </c>
      <c r="E31" s="36">
        <v>0.41538461538461541</v>
      </c>
      <c r="F31" s="37">
        <v>0.72972972972972971</v>
      </c>
      <c r="G31" s="37">
        <v>0.52941176470588236</v>
      </c>
      <c r="H31" s="37">
        <v>0.6903850753408276</v>
      </c>
    </row>
    <row r="32" spans="1:8" ht="14.95" thickBot="1" x14ac:dyDescent="0.3">
      <c r="A32" s="3"/>
      <c r="C32" s="33" t="s">
        <v>27</v>
      </c>
      <c r="D32" s="34">
        <v>0.92313432835820897</v>
      </c>
      <c r="E32" s="38">
        <v>0.86363636363636365</v>
      </c>
      <c r="F32" s="34">
        <v>0.84679665738161558</v>
      </c>
      <c r="G32" s="38">
        <v>0.85513361462728554</v>
      </c>
      <c r="H32" s="39">
        <v>0.95069836645569439</v>
      </c>
    </row>
    <row r="33" spans="1:8" x14ac:dyDescent="0.25">
      <c r="A33" s="58">
        <v>5</v>
      </c>
      <c r="B33" s="59" t="s">
        <v>16</v>
      </c>
      <c r="C33" s="31" t="s">
        <v>6</v>
      </c>
      <c r="D33" s="36">
        <v>0.89179104477611937</v>
      </c>
      <c r="E33" s="36">
        <v>0.74883720930232556</v>
      </c>
      <c r="F33" s="36">
        <v>0.89693593314763231</v>
      </c>
      <c r="G33" s="36">
        <v>0.81622306717363746</v>
      </c>
      <c r="H33" s="37">
        <v>0.9422395997489913</v>
      </c>
    </row>
    <row r="34" spans="1:8" x14ac:dyDescent="0.25">
      <c r="A34" s="58"/>
      <c r="B34" s="59"/>
      <c r="C34" s="16" t="s">
        <v>7</v>
      </c>
      <c r="D34" s="36">
        <v>0.90298507462686572</v>
      </c>
      <c r="E34" s="36">
        <v>0.77590361445783129</v>
      </c>
      <c r="F34" s="36">
        <v>0.89693593314763231</v>
      </c>
      <c r="G34" s="36">
        <v>0.83204134366925064</v>
      </c>
      <c r="H34" s="37">
        <v>0.9498507861059291</v>
      </c>
    </row>
    <row r="35" spans="1:8" x14ac:dyDescent="0.25">
      <c r="A35" s="58"/>
      <c r="B35" s="59"/>
      <c r="C35" s="16" t="s">
        <v>8</v>
      </c>
      <c r="D35" s="36">
        <v>0.87537313432835817</v>
      </c>
      <c r="E35" s="36">
        <v>0.7</v>
      </c>
      <c r="F35" s="36">
        <v>0.93593314763231195</v>
      </c>
      <c r="G35" s="36">
        <v>0.80095351609058407</v>
      </c>
      <c r="H35" s="36">
        <v>0.93877403252323399</v>
      </c>
    </row>
    <row r="36" spans="1:8" x14ac:dyDescent="0.25">
      <c r="A36" s="58"/>
      <c r="B36" s="59"/>
      <c r="C36" s="16" t="s">
        <v>26</v>
      </c>
      <c r="D36" s="37">
        <v>0.92388059701492542</v>
      </c>
      <c r="E36" s="37">
        <v>0.85793871866295268</v>
      </c>
      <c r="F36" s="36">
        <v>0.85793871866295268</v>
      </c>
      <c r="G36" s="37">
        <v>0.85793871866295268</v>
      </c>
      <c r="H36" s="37">
        <v>0.94957677771814897</v>
      </c>
    </row>
    <row r="37" spans="1:8" x14ac:dyDescent="0.25">
      <c r="A37" s="58"/>
      <c r="B37" s="59"/>
      <c r="C37" s="16" t="s">
        <v>9</v>
      </c>
      <c r="D37" s="36">
        <v>0.89328358208955227</v>
      </c>
      <c r="E37" s="36">
        <v>0.74</v>
      </c>
      <c r="F37" s="36">
        <v>0.92757660167130918</v>
      </c>
      <c r="G37" s="36">
        <v>0.82323856613102597</v>
      </c>
      <c r="H37" s="36">
        <v>0.93827144719020728</v>
      </c>
    </row>
    <row r="38" spans="1:8" ht="14.95" thickBot="1" x14ac:dyDescent="0.3">
      <c r="A38" s="58"/>
      <c r="B38" s="59"/>
      <c r="C38" s="32" t="s">
        <v>10</v>
      </c>
      <c r="D38" s="36">
        <v>0.85223880597014923</v>
      </c>
      <c r="E38" s="36">
        <v>0.65160075329566858</v>
      </c>
      <c r="F38" s="37">
        <v>0.96378830083565459</v>
      </c>
      <c r="G38" s="36">
        <v>0.77752808988764044</v>
      </c>
      <c r="H38" s="37">
        <v>0.9443337053032691</v>
      </c>
    </row>
    <row r="39" spans="1:8" ht="14.95" thickBot="1" x14ac:dyDescent="0.3">
      <c r="A39" s="3"/>
      <c r="C39" s="33" t="s">
        <v>27</v>
      </c>
      <c r="D39" s="34">
        <v>0.90194664744051911</v>
      </c>
      <c r="E39" s="38">
        <v>0.86877828054298645</v>
      </c>
      <c r="F39" s="34">
        <v>0.64214046822742477</v>
      </c>
      <c r="G39" s="34">
        <v>0.7384615384615385</v>
      </c>
      <c r="H39" s="35">
        <v>0.88839329628172337</v>
      </c>
    </row>
    <row r="40" spans="1:8" ht="14.3" customHeight="1" x14ac:dyDescent="0.25">
      <c r="A40" s="58">
        <v>6</v>
      </c>
      <c r="B40" s="59" t="s">
        <v>17</v>
      </c>
      <c r="C40" s="31" t="s">
        <v>6</v>
      </c>
      <c r="D40" s="36">
        <v>0.85652487382840659</v>
      </c>
      <c r="E40" s="36">
        <v>0.63440860215053763</v>
      </c>
      <c r="F40" s="36">
        <v>0.78929765886287628</v>
      </c>
      <c r="G40" s="36">
        <v>0.70342771982116248</v>
      </c>
      <c r="H40" s="36">
        <v>0.88106802085382652</v>
      </c>
    </row>
    <row r="41" spans="1:8" x14ac:dyDescent="0.25">
      <c r="A41" s="58"/>
      <c r="B41" s="59"/>
      <c r="C41" s="16" t="s">
        <v>7</v>
      </c>
      <c r="D41" s="36">
        <v>0.86661860129776491</v>
      </c>
      <c r="E41" s="36">
        <v>0.65745856353591159</v>
      </c>
      <c r="F41" s="36">
        <v>0.79598662207357862</v>
      </c>
      <c r="G41" s="36">
        <v>0.72012102874432682</v>
      </c>
      <c r="H41" s="36">
        <v>0.89460733080857768</v>
      </c>
    </row>
    <row r="42" spans="1:8" x14ac:dyDescent="0.25">
      <c r="A42" s="58"/>
      <c r="B42" s="59"/>
      <c r="C42" s="16" t="s">
        <v>8</v>
      </c>
      <c r="D42" s="36">
        <v>0.84210526315789469</v>
      </c>
      <c r="E42" s="36">
        <v>0.6</v>
      </c>
      <c r="F42" s="36">
        <v>0.80267558528428096</v>
      </c>
      <c r="G42" s="36">
        <v>0.68669527896995708</v>
      </c>
      <c r="H42" s="36">
        <v>0.88697312118827454</v>
      </c>
    </row>
    <row r="43" spans="1:8" x14ac:dyDescent="0.25">
      <c r="A43" s="58"/>
      <c r="B43" s="59"/>
      <c r="C43" s="16" t="s">
        <v>26</v>
      </c>
      <c r="D43" s="36">
        <v>0.89257390050468632</v>
      </c>
      <c r="E43" s="37">
        <v>0.79761904761904767</v>
      </c>
      <c r="F43" s="36">
        <v>0.67224080267558528</v>
      </c>
      <c r="G43" s="36">
        <v>0.72958257713248642</v>
      </c>
      <c r="H43" s="36">
        <v>0.88467532707062757</v>
      </c>
    </row>
    <row r="44" spans="1:8" x14ac:dyDescent="0.25">
      <c r="A44" s="58"/>
      <c r="B44" s="59"/>
      <c r="C44" s="16" t="s">
        <v>9</v>
      </c>
      <c r="D44" s="36">
        <v>0.8680605623648161</v>
      </c>
      <c r="E44" s="36">
        <v>0.66022099447513816</v>
      </c>
      <c r="F44" s="36">
        <v>0.79933110367892979</v>
      </c>
      <c r="G44" s="36">
        <v>0.72314674735249618</v>
      </c>
      <c r="H44" s="36">
        <v>0.88825189356679113</v>
      </c>
    </row>
    <row r="45" spans="1:8" ht="14.95" thickBot="1" x14ac:dyDescent="0.3">
      <c r="A45" s="58"/>
      <c r="B45" s="59"/>
      <c r="C45" s="32" t="s">
        <v>10</v>
      </c>
      <c r="D45" s="37">
        <v>0.90483056957462149</v>
      </c>
      <c r="E45" s="36">
        <v>0.74202898550724639</v>
      </c>
      <c r="F45" s="37">
        <v>0.85618729096989965</v>
      </c>
      <c r="G45" s="37">
        <v>0.79503105590062106</v>
      </c>
      <c r="H45" s="37">
        <v>0.95509234212079486</v>
      </c>
    </row>
    <row r="46" spans="1:8" ht="14.95" thickBot="1" x14ac:dyDescent="0.3">
      <c r="A46" s="3"/>
      <c r="C46" s="33" t="s">
        <v>27</v>
      </c>
      <c r="D46" s="34">
        <v>0.97699999999999998</v>
      </c>
      <c r="E46" s="34">
        <v>0.75862068965517238</v>
      </c>
      <c r="F46" s="34">
        <v>0.36065573770491799</v>
      </c>
      <c r="G46" s="34">
        <v>0.48888888888888887</v>
      </c>
      <c r="H46" s="35">
        <v>0.88658595355050351</v>
      </c>
    </row>
    <row r="47" spans="1:8" ht="14.3" customHeight="1" x14ac:dyDescent="0.25">
      <c r="A47" s="58">
        <v>7</v>
      </c>
      <c r="B47" s="59" t="s">
        <v>18</v>
      </c>
      <c r="C47" s="31" t="s">
        <v>6</v>
      </c>
      <c r="D47" s="36">
        <v>0.95350000000000001</v>
      </c>
      <c r="E47" s="36">
        <v>0.36666666666666659</v>
      </c>
      <c r="F47" s="36">
        <v>0.72131147540983609</v>
      </c>
      <c r="G47" s="36">
        <v>0.48618784530386738</v>
      </c>
      <c r="H47" s="36">
        <v>0.88309420945391837</v>
      </c>
    </row>
    <row r="48" spans="1:8" x14ac:dyDescent="0.25">
      <c r="A48" s="58"/>
      <c r="B48" s="59"/>
      <c r="C48" s="16" t="s">
        <v>7</v>
      </c>
      <c r="D48" s="36">
        <v>0.93500000000000005</v>
      </c>
      <c r="E48" s="36">
        <v>0.29341317365269459</v>
      </c>
      <c r="F48" s="36">
        <v>0.80327868852459017</v>
      </c>
      <c r="G48" s="36">
        <v>0.42982456140350878</v>
      </c>
      <c r="H48" s="36">
        <v>0.90782810135357916</v>
      </c>
    </row>
    <row r="49" spans="1:9" x14ac:dyDescent="0.25">
      <c r="A49" s="58"/>
      <c r="B49" s="59"/>
      <c r="C49" s="16" t="s">
        <v>8</v>
      </c>
      <c r="D49" s="36">
        <v>0.92549999999999999</v>
      </c>
      <c r="E49" s="36">
        <v>0.26842105263157889</v>
      </c>
      <c r="F49" s="36">
        <v>0.83606557377049184</v>
      </c>
      <c r="G49" s="36">
        <v>0.4063745019920319</v>
      </c>
      <c r="H49" s="36">
        <v>0.90269616753607995</v>
      </c>
    </row>
    <row r="50" spans="1:9" x14ac:dyDescent="0.25">
      <c r="A50" s="58"/>
      <c r="B50" s="59"/>
      <c r="C50" s="16" t="s">
        <v>26</v>
      </c>
      <c r="D50" s="37">
        <v>0.96499999999999997</v>
      </c>
      <c r="E50" s="37">
        <v>0.44444444444444442</v>
      </c>
      <c r="F50" s="36">
        <v>0.5901639344262295</v>
      </c>
      <c r="G50" s="36">
        <v>0.50704225352112675</v>
      </c>
      <c r="H50" s="36">
        <v>0.87994064880494416</v>
      </c>
    </row>
    <row r="51" spans="1:9" x14ac:dyDescent="0.25">
      <c r="A51" s="58"/>
      <c r="B51" s="59"/>
      <c r="C51" s="16" t="s">
        <v>9</v>
      </c>
      <c r="D51" s="36">
        <v>0.95950000000000002</v>
      </c>
      <c r="E51" s="36">
        <v>0.40566037735849059</v>
      </c>
      <c r="F51" s="36">
        <v>0.70491803278688525</v>
      </c>
      <c r="G51" s="37">
        <v>0.51497005988023947</v>
      </c>
      <c r="H51" s="36">
        <v>0.89846464714784546</v>
      </c>
    </row>
    <row r="52" spans="1:9" ht="14.95" thickBot="1" x14ac:dyDescent="0.3">
      <c r="A52" s="58"/>
      <c r="B52" s="59"/>
      <c r="C52" s="32" t="s">
        <v>10</v>
      </c>
      <c r="D52" s="36">
        <v>0.85899999999999999</v>
      </c>
      <c r="E52" s="36">
        <v>0.15789473684210531</v>
      </c>
      <c r="F52" s="37">
        <v>0.83606557377049184</v>
      </c>
      <c r="G52" s="36">
        <v>0.265625</v>
      </c>
      <c r="H52" s="37">
        <v>0.90762096399191738</v>
      </c>
    </row>
    <row r="53" spans="1:9" ht="14.95" thickBot="1" x14ac:dyDescent="0.3">
      <c r="A53" s="3"/>
      <c r="C53" s="33" t="s">
        <v>27</v>
      </c>
      <c r="D53" s="34">
        <v>0.98173076923076918</v>
      </c>
      <c r="E53" s="34">
        <v>0.96108949416342415</v>
      </c>
      <c r="F53" s="34">
        <v>0.96484375</v>
      </c>
      <c r="G53" s="34">
        <v>0.96296296296296291</v>
      </c>
      <c r="H53" s="39">
        <v>0.9905657087053571</v>
      </c>
    </row>
    <row r="54" spans="1:9" ht="14.3" customHeight="1" x14ac:dyDescent="0.25">
      <c r="A54" s="58">
        <v>8</v>
      </c>
      <c r="B54" s="59" t="s">
        <v>19</v>
      </c>
      <c r="C54" s="31" t="s">
        <v>6</v>
      </c>
      <c r="D54" s="37">
        <v>0.9721153846153846</v>
      </c>
      <c r="E54" s="36">
        <v>0.91272727272727272</v>
      </c>
      <c r="F54" s="36">
        <v>0.98046875</v>
      </c>
      <c r="G54" s="36">
        <v>0.94538606403013181</v>
      </c>
      <c r="H54" s="36">
        <v>0.98719258211096939</v>
      </c>
    </row>
    <row r="55" spans="1:9" x14ac:dyDescent="0.25">
      <c r="A55" s="58"/>
      <c r="B55" s="59"/>
      <c r="C55" s="16" t="s">
        <v>7</v>
      </c>
      <c r="D55" s="37">
        <v>0.97019230769230769</v>
      </c>
      <c r="E55" s="36">
        <v>0.90322580645161288</v>
      </c>
      <c r="F55" s="36">
        <v>0.984375</v>
      </c>
      <c r="G55" s="36">
        <v>0.94205607476635511</v>
      </c>
      <c r="H55" s="36">
        <v>0.9882986886160714</v>
      </c>
    </row>
    <row r="56" spans="1:9" x14ac:dyDescent="0.25">
      <c r="A56" s="58"/>
      <c r="B56" s="59"/>
      <c r="C56" s="16" t="s">
        <v>8</v>
      </c>
      <c r="D56" s="36">
        <v>0.95576923076923082</v>
      </c>
      <c r="E56" s="36">
        <v>0.8571428571428571</v>
      </c>
      <c r="F56" s="36">
        <v>0.984375</v>
      </c>
      <c r="G56" s="36">
        <v>0.91636363636363638</v>
      </c>
      <c r="H56" s="36">
        <v>0.98293755978954078</v>
      </c>
    </row>
    <row r="57" spans="1:9" x14ac:dyDescent="0.25">
      <c r="A57" s="58"/>
      <c r="B57" s="59"/>
      <c r="C57" s="16" t="s">
        <v>26</v>
      </c>
      <c r="D57" s="37">
        <v>0.97980769230769227</v>
      </c>
      <c r="E57" s="37">
        <v>0.95019157088122608</v>
      </c>
      <c r="F57" s="36">
        <v>0.96875</v>
      </c>
      <c r="G57" s="37">
        <v>0.95938104448742745</v>
      </c>
      <c r="H57" s="36">
        <v>0.98957918128188771</v>
      </c>
    </row>
    <row r="58" spans="1:9" x14ac:dyDescent="0.25">
      <c r="A58" s="58"/>
      <c r="B58" s="59"/>
      <c r="C58" s="16" t="s">
        <v>9</v>
      </c>
      <c r="D58" s="36">
        <v>0.96826923076923077</v>
      </c>
      <c r="E58" s="36">
        <v>0.89399293286219084</v>
      </c>
      <c r="F58" s="36">
        <v>0.98828125</v>
      </c>
      <c r="G58" s="36">
        <v>0.93877551020408168</v>
      </c>
      <c r="H58" s="36">
        <v>0.98487075494260201</v>
      </c>
    </row>
    <row r="59" spans="1:9" ht="14.95" thickBot="1" x14ac:dyDescent="0.3">
      <c r="A59" s="69"/>
      <c r="B59" s="70"/>
      <c r="C59" s="17" t="s">
        <v>10</v>
      </c>
      <c r="D59" s="36">
        <v>0.9653846153846154</v>
      </c>
      <c r="E59" s="36">
        <v>0.88194444444444442</v>
      </c>
      <c r="F59" s="37">
        <v>0.9921875</v>
      </c>
      <c r="G59" s="36">
        <v>0.93382352941176472</v>
      </c>
      <c r="H59" s="37">
        <v>0.99379683514030615</v>
      </c>
    </row>
    <row r="60" spans="1:9" x14ac:dyDescent="0.25">
      <c r="C60" s="1"/>
    </row>
    <row r="61" spans="1:9" ht="14.95" thickBot="1" x14ac:dyDescent="0.3">
      <c r="C61" s="1"/>
    </row>
    <row r="62" spans="1:9" ht="14.95" thickBot="1" x14ac:dyDescent="0.3">
      <c r="C62" s="1"/>
      <c r="D62" s="66" t="s">
        <v>23</v>
      </c>
      <c r="E62" s="67"/>
      <c r="F62" s="67"/>
      <c r="G62" s="67"/>
      <c r="H62" s="68"/>
    </row>
    <row r="63" spans="1:9" ht="14.3" customHeight="1" thickBot="1" x14ac:dyDescent="0.3">
      <c r="B63" s="55" t="s">
        <v>21</v>
      </c>
      <c r="C63" s="4" t="s">
        <v>12</v>
      </c>
      <c r="D63" s="5" t="s">
        <v>0</v>
      </c>
      <c r="E63" s="5" t="s">
        <v>1</v>
      </c>
      <c r="F63" s="5" t="s">
        <v>2</v>
      </c>
      <c r="G63" s="6" t="s">
        <v>3</v>
      </c>
      <c r="H63" s="14" t="s">
        <v>25</v>
      </c>
      <c r="I63" s="15" t="s">
        <v>24</v>
      </c>
    </row>
    <row r="64" spans="1:9" ht="14.3" customHeight="1" x14ac:dyDescent="0.25">
      <c r="B64" s="56"/>
      <c r="C64" s="7" t="s">
        <v>6</v>
      </c>
      <c r="D64" s="10">
        <v>2</v>
      </c>
      <c r="E64" s="10">
        <v>0</v>
      </c>
      <c r="F64" s="10">
        <v>0</v>
      </c>
      <c r="G64" s="24">
        <v>2</v>
      </c>
      <c r="H64" s="21">
        <v>1</v>
      </c>
      <c r="I64" s="25">
        <f>SUM(D64:H64)</f>
        <v>5</v>
      </c>
    </row>
    <row r="65" spans="2:9" x14ac:dyDescent="0.25">
      <c r="B65" s="56"/>
      <c r="C65" s="8" t="s">
        <v>7</v>
      </c>
      <c r="D65" s="10">
        <v>1</v>
      </c>
      <c r="E65" s="10">
        <v>0</v>
      </c>
      <c r="F65" s="10">
        <v>0</v>
      </c>
      <c r="G65" s="24">
        <v>0</v>
      </c>
      <c r="H65" s="24">
        <v>2</v>
      </c>
      <c r="I65" s="26">
        <f t="shared" ref="I65:I69" si="0">SUM(D65:H65)</f>
        <v>3</v>
      </c>
    </row>
    <row r="66" spans="2:9" x14ac:dyDescent="0.25">
      <c r="B66" s="56"/>
      <c r="C66" s="8" t="s">
        <v>8</v>
      </c>
      <c r="D66" s="10">
        <v>0</v>
      </c>
      <c r="E66" s="10">
        <v>0</v>
      </c>
      <c r="F66" s="10">
        <v>1</v>
      </c>
      <c r="G66" s="24">
        <v>0</v>
      </c>
      <c r="H66" s="24">
        <v>1</v>
      </c>
      <c r="I66" s="26">
        <f t="shared" si="0"/>
        <v>2</v>
      </c>
    </row>
    <row r="67" spans="2:9" x14ac:dyDescent="0.25">
      <c r="B67" s="56"/>
      <c r="C67" s="8" t="s">
        <v>26</v>
      </c>
      <c r="D67" s="10">
        <v>5</v>
      </c>
      <c r="E67" s="10">
        <v>8</v>
      </c>
      <c r="F67" s="10">
        <v>0</v>
      </c>
      <c r="G67" s="24">
        <v>2</v>
      </c>
      <c r="H67" s="24">
        <v>1</v>
      </c>
      <c r="I67" s="26">
        <f t="shared" si="0"/>
        <v>16</v>
      </c>
    </row>
    <row r="68" spans="2:9" x14ac:dyDescent="0.25">
      <c r="B68" s="56"/>
      <c r="C68" s="8" t="s">
        <v>9</v>
      </c>
      <c r="D68" s="10">
        <v>1</v>
      </c>
      <c r="E68" s="10">
        <v>0</v>
      </c>
      <c r="F68" s="10">
        <v>0</v>
      </c>
      <c r="G68" s="24">
        <v>1</v>
      </c>
      <c r="H68" s="24">
        <v>1</v>
      </c>
      <c r="I68" s="26">
        <f t="shared" si="0"/>
        <v>3</v>
      </c>
    </row>
    <row r="69" spans="2:9" ht="14.95" thickBot="1" x14ac:dyDescent="0.3">
      <c r="B69" s="57"/>
      <c r="C69" s="9" t="s">
        <v>10</v>
      </c>
      <c r="D69" s="12">
        <v>2</v>
      </c>
      <c r="E69" s="12">
        <v>0</v>
      </c>
      <c r="F69" s="12">
        <v>7</v>
      </c>
      <c r="G69" s="20">
        <v>3</v>
      </c>
      <c r="H69" s="20">
        <v>6</v>
      </c>
      <c r="I69" s="27">
        <f t="shared" si="0"/>
        <v>18</v>
      </c>
    </row>
  </sheetData>
  <mergeCells count="19">
    <mergeCell ref="B5:B10"/>
    <mergeCell ref="A12:A17"/>
    <mergeCell ref="B12:B17"/>
    <mergeCell ref="D2:H2"/>
    <mergeCell ref="B63:B69"/>
    <mergeCell ref="A26:A31"/>
    <mergeCell ref="B26:B31"/>
    <mergeCell ref="A33:A38"/>
    <mergeCell ref="B33:B38"/>
    <mergeCell ref="A40:A45"/>
    <mergeCell ref="B40:B45"/>
    <mergeCell ref="A47:A52"/>
    <mergeCell ref="B47:B52"/>
    <mergeCell ref="A54:A59"/>
    <mergeCell ref="B54:B59"/>
    <mergeCell ref="D62:H62"/>
    <mergeCell ref="A19:A24"/>
    <mergeCell ref="B19:B24"/>
    <mergeCell ref="A5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8212-4BDE-4890-9517-E6242ECBE557}">
  <dimension ref="A1:I69"/>
  <sheetViews>
    <sheetView topLeftCell="A45" zoomScale="88" zoomScaleNormal="160" workbookViewId="0">
      <selection activeCell="C72" sqref="C72"/>
    </sheetView>
  </sheetViews>
  <sheetFormatPr defaultRowHeight="14.3" x14ac:dyDescent="0.25"/>
  <cols>
    <col min="1" max="1" width="9" style="1"/>
    <col min="2" max="2" width="11.625" customWidth="1"/>
    <col min="3" max="3" width="24.875" customWidth="1"/>
    <col min="4" max="7" width="11.25" bestFit="1" customWidth="1"/>
  </cols>
  <sheetData>
    <row r="1" spans="1:8" ht="14.95" thickBot="1" x14ac:dyDescent="0.3"/>
    <row r="2" spans="1:8" ht="14.95" thickBot="1" x14ac:dyDescent="0.3">
      <c r="D2" s="52" t="s">
        <v>22</v>
      </c>
      <c r="E2" s="53"/>
      <c r="F2" s="53"/>
      <c r="G2" s="53"/>
      <c r="H2" s="54"/>
    </row>
    <row r="3" spans="1:8" ht="14.95" thickBot="1" x14ac:dyDescent="0.3">
      <c r="A3" s="4" t="s">
        <v>20</v>
      </c>
      <c r="B3" s="5" t="s">
        <v>4</v>
      </c>
      <c r="C3" s="30" t="s">
        <v>12</v>
      </c>
      <c r="D3" s="19" t="s">
        <v>0</v>
      </c>
      <c r="E3" s="18" t="s">
        <v>1</v>
      </c>
      <c r="F3" s="18" t="s">
        <v>2</v>
      </c>
      <c r="G3" s="18" t="s">
        <v>3</v>
      </c>
      <c r="H3" s="13" t="s">
        <v>25</v>
      </c>
    </row>
    <row r="4" spans="1:8" ht="14.95" thickBot="1" x14ac:dyDescent="0.3">
      <c r="A4" s="29"/>
      <c r="B4" s="11"/>
      <c r="C4" s="33" t="s">
        <v>27</v>
      </c>
      <c r="D4" s="34">
        <v>0.88124999999999998</v>
      </c>
      <c r="E4" s="34">
        <v>0.84210526315789469</v>
      </c>
      <c r="F4" s="34">
        <v>0.71111111111111114</v>
      </c>
      <c r="G4" s="34">
        <v>0.77108433734939763</v>
      </c>
      <c r="H4" s="35">
        <v>0.9559420289855074</v>
      </c>
    </row>
    <row r="5" spans="1:8" x14ac:dyDescent="0.25">
      <c r="A5" s="58">
        <v>1</v>
      </c>
      <c r="B5" s="59" t="s">
        <v>11</v>
      </c>
      <c r="C5" s="31" t="s">
        <v>6</v>
      </c>
      <c r="D5" s="37">
        <v>0.9</v>
      </c>
      <c r="E5" s="37">
        <v>0.85365853658536583</v>
      </c>
      <c r="F5" s="36">
        <v>0.77777777777777779</v>
      </c>
      <c r="G5" s="37">
        <v>0.81395348837209303</v>
      </c>
      <c r="H5" s="36">
        <v>0.94347826086956532</v>
      </c>
    </row>
    <row r="6" spans="1:8" x14ac:dyDescent="0.25">
      <c r="A6" s="58"/>
      <c r="B6" s="59"/>
      <c r="C6" s="16" t="s">
        <v>7</v>
      </c>
      <c r="D6" s="36">
        <v>0.89375000000000004</v>
      </c>
      <c r="E6" s="36">
        <v>0.83333333333333337</v>
      </c>
      <c r="F6" s="36">
        <v>0.77777777777777779</v>
      </c>
      <c r="G6" s="36">
        <v>0.8045977011494253</v>
      </c>
      <c r="H6" s="37">
        <v>0.96251207729468602</v>
      </c>
    </row>
    <row r="7" spans="1:8" x14ac:dyDescent="0.25">
      <c r="A7" s="58"/>
      <c r="B7" s="59"/>
      <c r="C7" s="16" t="s">
        <v>8</v>
      </c>
      <c r="D7" s="36">
        <v>0.875</v>
      </c>
      <c r="E7" s="36">
        <v>0.79069767441860461</v>
      </c>
      <c r="F7" s="36">
        <v>0.75555555555555554</v>
      </c>
      <c r="G7" s="36">
        <v>0.77272727272727271</v>
      </c>
      <c r="H7" s="37">
        <v>0.96067632850241547</v>
      </c>
    </row>
    <row r="8" spans="1:8" x14ac:dyDescent="0.25">
      <c r="A8" s="58"/>
      <c r="B8" s="59"/>
      <c r="C8" s="16" t="s">
        <v>26</v>
      </c>
      <c r="D8" s="36">
        <v>0.88749999999999996</v>
      </c>
      <c r="E8" s="36">
        <v>0.84615384615384615</v>
      </c>
      <c r="F8" s="36">
        <v>0.73333333333333328</v>
      </c>
      <c r="G8" s="36">
        <v>0.7857142857142857</v>
      </c>
      <c r="H8" s="36">
        <v>0.94386473429951701</v>
      </c>
    </row>
    <row r="9" spans="1:8" x14ac:dyDescent="0.25">
      <c r="A9" s="58"/>
      <c r="B9" s="59"/>
      <c r="C9" s="16" t="s">
        <v>9</v>
      </c>
      <c r="D9" s="36">
        <v>0.89375000000000004</v>
      </c>
      <c r="E9" s="36">
        <v>0.81818181818181823</v>
      </c>
      <c r="F9" s="36">
        <v>0.8</v>
      </c>
      <c r="G9" s="36">
        <v>0.8089887640449438</v>
      </c>
      <c r="H9" s="37">
        <v>0.96376811594202905</v>
      </c>
    </row>
    <row r="10" spans="1:8" ht="14.95" thickBot="1" x14ac:dyDescent="0.3">
      <c r="A10" s="58"/>
      <c r="B10" s="59"/>
      <c r="C10" s="32" t="s">
        <v>10</v>
      </c>
      <c r="D10" s="36">
        <v>0.85</v>
      </c>
      <c r="E10" s="36">
        <v>0.67213114754098358</v>
      </c>
      <c r="F10" s="37">
        <v>0.91111111111111109</v>
      </c>
      <c r="G10" s="36">
        <v>0.77358490566037741</v>
      </c>
      <c r="H10" s="36">
        <v>0.94125603864734297</v>
      </c>
    </row>
    <row r="11" spans="1:8" ht="14.95" thickBot="1" x14ac:dyDescent="0.3">
      <c r="A11" s="3"/>
      <c r="C11" s="33" t="s">
        <v>27</v>
      </c>
      <c r="D11" s="34">
        <v>0.78008298755186722</v>
      </c>
      <c r="E11" s="34">
        <v>0.69491525423728817</v>
      </c>
      <c r="F11" s="34">
        <v>0.53947368421052633</v>
      </c>
      <c r="G11" s="34">
        <v>0.6074074074074074</v>
      </c>
      <c r="H11" s="35">
        <v>0.86371610845295055</v>
      </c>
    </row>
    <row r="12" spans="1:8" x14ac:dyDescent="0.25">
      <c r="A12" s="58">
        <v>2</v>
      </c>
      <c r="B12" s="59" t="s">
        <v>14</v>
      </c>
      <c r="C12" s="31" t="s">
        <v>6</v>
      </c>
      <c r="D12" s="36">
        <v>0.80082987551867224</v>
      </c>
      <c r="E12" s="36">
        <v>0.72580645161290325</v>
      </c>
      <c r="F12" s="36">
        <v>0.59210526315789469</v>
      </c>
      <c r="G12" s="36">
        <v>0.65217391304347827</v>
      </c>
      <c r="H12" s="36">
        <v>0.86164274322169054</v>
      </c>
    </row>
    <row r="13" spans="1:8" x14ac:dyDescent="0.25">
      <c r="A13" s="58"/>
      <c r="B13" s="59"/>
      <c r="C13" s="16" t="s">
        <v>7</v>
      </c>
      <c r="D13" s="36">
        <v>0.78008298755186722</v>
      </c>
      <c r="E13" s="36">
        <v>0.66666666666666663</v>
      </c>
      <c r="F13" s="36">
        <v>0.60526315789473684</v>
      </c>
      <c r="G13" s="36">
        <v>0.6344827586206897</v>
      </c>
      <c r="H13" s="36">
        <v>0.84888357256778302</v>
      </c>
    </row>
    <row r="14" spans="1:8" x14ac:dyDescent="0.25">
      <c r="A14" s="58"/>
      <c r="B14" s="59"/>
      <c r="C14" s="16" t="s">
        <v>8</v>
      </c>
      <c r="D14" s="36">
        <v>0.79253112033195017</v>
      </c>
      <c r="E14" s="36">
        <v>0.67105263157894735</v>
      </c>
      <c r="F14" s="36">
        <v>0.67105263157894735</v>
      </c>
      <c r="G14" s="36">
        <v>0.67105263157894735</v>
      </c>
      <c r="H14" s="36">
        <v>0.85199362041467308</v>
      </c>
    </row>
    <row r="15" spans="1:8" x14ac:dyDescent="0.25">
      <c r="A15" s="58"/>
      <c r="B15" s="59"/>
      <c r="C15" s="16" t="s">
        <v>26</v>
      </c>
      <c r="D15" s="36">
        <v>0.77178423236514526</v>
      </c>
      <c r="E15" s="36">
        <v>0.70588235294117652</v>
      </c>
      <c r="F15" s="36">
        <v>0.47368421052631582</v>
      </c>
      <c r="G15" s="36">
        <v>0.56692913385826771</v>
      </c>
      <c r="H15" s="36">
        <v>0.85271132376395531</v>
      </c>
    </row>
    <row r="16" spans="1:8" x14ac:dyDescent="0.25">
      <c r="A16" s="58"/>
      <c r="B16" s="59"/>
      <c r="C16" s="16" t="s">
        <v>9</v>
      </c>
      <c r="D16" s="36">
        <v>0.80497925311203322</v>
      </c>
      <c r="E16" s="36">
        <v>0.68831168831168832</v>
      </c>
      <c r="F16" s="36">
        <v>0.69736842105263153</v>
      </c>
      <c r="G16" s="36">
        <v>0.69281045751633985</v>
      </c>
      <c r="H16" s="36">
        <v>0.86726475279106863</v>
      </c>
    </row>
    <row r="17" spans="1:8" ht="14.95" thickBot="1" x14ac:dyDescent="0.3">
      <c r="A17" s="58"/>
      <c r="B17" s="59"/>
      <c r="C17" s="32" t="s">
        <v>10</v>
      </c>
      <c r="D17" s="37">
        <v>0.88381742738589208</v>
      </c>
      <c r="E17" s="37">
        <v>0.75</v>
      </c>
      <c r="F17" s="37">
        <v>0.94736842105263153</v>
      </c>
      <c r="G17" s="37">
        <v>0.83720930232558144</v>
      </c>
      <c r="H17" s="37">
        <v>0.95637958532695366</v>
      </c>
    </row>
    <row r="18" spans="1:8" ht="14.95" thickBot="1" x14ac:dyDescent="0.3">
      <c r="A18" s="3"/>
      <c r="C18" s="33" t="s">
        <v>27</v>
      </c>
      <c r="D18" s="34">
        <v>0.92029942756494931</v>
      </c>
      <c r="E18" s="38">
        <v>0.62444641275465018</v>
      </c>
      <c r="F18" s="34">
        <v>0.40775014459224979</v>
      </c>
      <c r="G18" s="34">
        <v>0.49335199440167948</v>
      </c>
      <c r="H18" s="39">
        <v>0.9310759820090968</v>
      </c>
    </row>
    <row r="19" spans="1:8" x14ac:dyDescent="0.25">
      <c r="A19" s="58">
        <v>3</v>
      </c>
      <c r="B19" s="59" t="s">
        <v>13</v>
      </c>
      <c r="C19" s="31" t="s">
        <v>6</v>
      </c>
      <c r="D19" s="36">
        <v>0.9081351827388815</v>
      </c>
      <c r="E19" s="36">
        <v>0.51670378619153678</v>
      </c>
      <c r="F19" s="36">
        <v>0.53672643146327359</v>
      </c>
      <c r="G19" s="36">
        <v>0.52652482269503542</v>
      </c>
      <c r="H19" s="37">
        <v>0.93094306163195617</v>
      </c>
    </row>
    <row r="20" spans="1:8" x14ac:dyDescent="0.25">
      <c r="A20" s="58"/>
      <c r="B20" s="59"/>
      <c r="C20" s="16" t="s">
        <v>7</v>
      </c>
      <c r="D20" s="36">
        <v>0.89883311316600611</v>
      </c>
      <c r="E20" s="36">
        <v>0.47587428065515708</v>
      </c>
      <c r="F20" s="37">
        <v>0.62174667437825337</v>
      </c>
      <c r="G20" s="36">
        <v>0.53911735205616851</v>
      </c>
      <c r="H20" s="36">
        <v>0.92965855752681692</v>
      </c>
    </row>
    <row r="21" spans="1:8" x14ac:dyDescent="0.25">
      <c r="A21" s="58"/>
      <c r="B21" s="59"/>
      <c r="C21" s="16" t="s">
        <v>8</v>
      </c>
      <c r="D21" s="36">
        <v>0.90020915896081022</v>
      </c>
      <c r="E21" s="36">
        <v>0.48109810981098111</v>
      </c>
      <c r="F21" s="36">
        <v>0.61827646038172357</v>
      </c>
      <c r="G21" s="37">
        <v>0.54112882814477348</v>
      </c>
      <c r="H21" s="37">
        <v>0.93104435272930597</v>
      </c>
    </row>
    <row r="22" spans="1:8" x14ac:dyDescent="0.25">
      <c r="A22" s="58"/>
      <c r="B22" s="59"/>
      <c r="C22" s="16" t="s">
        <v>26</v>
      </c>
      <c r="D22" s="37">
        <v>0.91606120651695289</v>
      </c>
      <c r="E22" s="37">
        <v>0.57931570762052875</v>
      </c>
      <c r="F22" s="36">
        <v>0.4308849045691151</v>
      </c>
      <c r="G22" s="36">
        <v>0.494195688225539</v>
      </c>
      <c r="H22" s="37">
        <v>0.93015776536992123</v>
      </c>
    </row>
    <row r="23" spans="1:8" x14ac:dyDescent="0.25">
      <c r="A23" s="58"/>
      <c r="B23" s="59"/>
      <c r="C23" s="16" t="s">
        <v>9</v>
      </c>
      <c r="D23" s="36">
        <v>0.89965874064288864</v>
      </c>
      <c r="E23" s="36">
        <v>0.47884788478847878</v>
      </c>
      <c r="F23" s="36">
        <v>0.61538461538461542</v>
      </c>
      <c r="G23" s="36">
        <v>0.53859782333586437</v>
      </c>
      <c r="H23" s="37">
        <v>0.93116821355189028</v>
      </c>
    </row>
    <row r="24" spans="1:8" ht="14.95" thickBot="1" x14ac:dyDescent="0.3">
      <c r="A24" s="58"/>
      <c r="B24" s="59"/>
      <c r="C24" s="32" t="s">
        <v>10</v>
      </c>
      <c r="D24" s="36">
        <v>0.81082122413033908</v>
      </c>
      <c r="E24" s="36">
        <v>0.122791519434629</v>
      </c>
      <c r="F24" s="36">
        <v>0.1607865818392134</v>
      </c>
      <c r="G24" s="36">
        <v>0.13924367643375909</v>
      </c>
      <c r="H24" s="36">
        <v>0.74410051482545969</v>
      </c>
    </row>
    <row r="25" spans="1:8" ht="14.95" thickBot="1" x14ac:dyDescent="0.3">
      <c r="A25" s="3"/>
      <c r="C25" s="33" t="s">
        <v>27</v>
      </c>
      <c r="D25" s="34">
        <v>0.73333333333333328</v>
      </c>
      <c r="E25" s="34">
        <v>0.42857142857142849</v>
      </c>
      <c r="F25" s="34">
        <v>0.24324324324324331</v>
      </c>
      <c r="G25" s="34">
        <v>0.31034482758620691</v>
      </c>
      <c r="H25" s="35">
        <v>0.65893326955273845</v>
      </c>
    </row>
    <row r="26" spans="1:8" x14ac:dyDescent="0.25">
      <c r="A26" s="58">
        <v>4</v>
      </c>
      <c r="B26" s="59" t="s">
        <v>15</v>
      </c>
      <c r="C26" s="31" t="s">
        <v>6</v>
      </c>
      <c r="D26" s="36">
        <v>0.66666666666666696</v>
      </c>
      <c r="E26" s="36">
        <v>0.33333333333333331</v>
      </c>
      <c r="F26" s="36">
        <v>0.35135135135135143</v>
      </c>
      <c r="G26" s="36">
        <v>0.34210526315789469</v>
      </c>
      <c r="H26" s="36">
        <v>0.65367137048552981</v>
      </c>
    </row>
    <row r="27" spans="1:8" x14ac:dyDescent="0.25">
      <c r="A27" s="58"/>
      <c r="B27" s="59"/>
      <c r="C27" s="16" t="s">
        <v>7</v>
      </c>
      <c r="D27" s="36">
        <v>0.66</v>
      </c>
      <c r="E27" s="36">
        <v>0.30555555555555558</v>
      </c>
      <c r="F27" s="36">
        <v>0.29729729729729731</v>
      </c>
      <c r="G27" s="36">
        <v>0.30136986301369861</v>
      </c>
      <c r="H27" s="36">
        <v>0.6304711791437454</v>
      </c>
    </row>
    <row r="28" spans="1:8" x14ac:dyDescent="0.25">
      <c r="A28" s="58"/>
      <c r="B28" s="59"/>
      <c r="C28" s="16" t="s">
        <v>8</v>
      </c>
      <c r="D28" s="36">
        <v>0.68</v>
      </c>
      <c r="E28" s="36">
        <v>0.35897435897435898</v>
      </c>
      <c r="F28" s="36">
        <v>0.3783783783783784</v>
      </c>
      <c r="G28" s="36">
        <v>0.36842105263157893</v>
      </c>
      <c r="H28" s="36">
        <v>0.63728773020808416</v>
      </c>
    </row>
    <row r="29" spans="1:8" x14ac:dyDescent="0.25">
      <c r="A29" s="58"/>
      <c r="B29" s="59"/>
      <c r="C29" s="16" t="s">
        <v>26</v>
      </c>
      <c r="D29" s="37">
        <v>0.74</v>
      </c>
      <c r="E29" s="37">
        <v>0.45</v>
      </c>
      <c r="F29" s="36">
        <v>0.24324324324324331</v>
      </c>
      <c r="G29" s="36">
        <v>0.31578947368421051</v>
      </c>
      <c r="H29" s="37">
        <v>0.6751973212150203</v>
      </c>
    </row>
    <row r="30" spans="1:8" x14ac:dyDescent="0.25">
      <c r="A30" s="58"/>
      <c r="B30" s="59"/>
      <c r="C30" s="16" t="s">
        <v>9</v>
      </c>
      <c r="D30" s="36">
        <v>0.65333333333333332</v>
      </c>
      <c r="E30" s="36">
        <v>0.30769230769230771</v>
      </c>
      <c r="F30" s="36">
        <v>0.32432432432432429</v>
      </c>
      <c r="G30" s="36">
        <v>0.31578947368421051</v>
      </c>
      <c r="H30" s="36">
        <v>0.64733317388184652</v>
      </c>
    </row>
    <row r="31" spans="1:8" ht="14.95" thickBot="1" x14ac:dyDescent="0.3">
      <c r="A31" s="58"/>
      <c r="B31" s="59"/>
      <c r="C31" s="32" t="s">
        <v>10</v>
      </c>
      <c r="D31" s="36">
        <v>0.69333333333333336</v>
      </c>
      <c r="E31" s="36">
        <v>0.4</v>
      </c>
      <c r="F31" s="37">
        <v>0.48648648648648651</v>
      </c>
      <c r="G31" s="37">
        <v>0.43902439024390238</v>
      </c>
      <c r="H31" s="36">
        <v>0.64398469265725899</v>
      </c>
    </row>
    <row r="32" spans="1:8" ht="14.95" thickBot="1" x14ac:dyDescent="0.3">
      <c r="A32" s="3"/>
      <c r="C32" s="33" t="s">
        <v>27</v>
      </c>
      <c r="D32" s="34">
        <v>0.94179104477611941</v>
      </c>
      <c r="E32" s="34">
        <v>0.90028490028490027</v>
      </c>
      <c r="F32" s="34">
        <v>0.88022284122562677</v>
      </c>
      <c r="G32" s="38">
        <v>0.89014084507042257</v>
      </c>
      <c r="H32" s="39">
        <v>0.98678370942049354</v>
      </c>
    </row>
    <row r="33" spans="1:8" x14ac:dyDescent="0.25">
      <c r="A33" s="58">
        <v>5</v>
      </c>
      <c r="B33" s="59" t="s">
        <v>16</v>
      </c>
      <c r="C33" s="31" t="s">
        <v>6</v>
      </c>
      <c r="D33" s="37">
        <v>0.94402985074626866</v>
      </c>
      <c r="E33" s="37">
        <v>0.88586956521739135</v>
      </c>
      <c r="F33" s="36">
        <v>0.9080779944289693</v>
      </c>
      <c r="G33" s="37">
        <v>0.89683631361760663</v>
      </c>
      <c r="H33" s="37">
        <v>0.98631093847162954</v>
      </c>
    </row>
    <row r="34" spans="1:8" x14ac:dyDescent="0.25">
      <c r="A34" s="58"/>
      <c r="B34" s="59"/>
      <c r="C34" s="16" t="s">
        <v>7</v>
      </c>
      <c r="D34" s="37">
        <v>0.94029850746268662</v>
      </c>
      <c r="E34" s="36">
        <v>0.86422976501305482</v>
      </c>
      <c r="F34" s="36">
        <v>0.92200557103064062</v>
      </c>
      <c r="G34" s="37">
        <v>0.89218328840970351</v>
      </c>
      <c r="H34" s="37">
        <v>0.98638618429832559</v>
      </c>
    </row>
    <row r="35" spans="1:8" x14ac:dyDescent="0.25">
      <c r="A35" s="58"/>
      <c r="B35" s="59"/>
      <c r="C35" s="16" t="s">
        <v>8</v>
      </c>
      <c r="D35" s="36">
        <v>0.93208955223880596</v>
      </c>
      <c r="E35" s="36">
        <v>0.82211538461538458</v>
      </c>
      <c r="F35" s="36">
        <v>0.9526462395543176</v>
      </c>
      <c r="G35" s="36">
        <v>0.88258064516129031</v>
      </c>
      <c r="H35" s="37">
        <v>0.98693704053904407</v>
      </c>
    </row>
    <row r="36" spans="1:8" x14ac:dyDescent="0.25">
      <c r="A36" s="58"/>
      <c r="B36" s="59"/>
      <c r="C36" s="16" t="s">
        <v>26</v>
      </c>
      <c r="D36" s="36">
        <v>0.93955223880597016</v>
      </c>
      <c r="E36" s="37">
        <v>0.88397790055248615</v>
      </c>
      <c r="F36" s="36">
        <v>0.89136490250696376</v>
      </c>
      <c r="G36" s="36">
        <v>0.8876560332871013</v>
      </c>
      <c r="H36" s="37">
        <v>0.98613063243407473</v>
      </c>
    </row>
    <row r="37" spans="1:8" x14ac:dyDescent="0.25">
      <c r="A37" s="58"/>
      <c r="B37" s="59"/>
      <c r="C37" s="16" t="s">
        <v>9</v>
      </c>
      <c r="D37" s="36">
        <v>0.93358208955223876</v>
      </c>
      <c r="E37" s="36">
        <v>0.83088235294117652</v>
      </c>
      <c r="F37" s="36">
        <v>0.94428969359331472</v>
      </c>
      <c r="G37" s="36">
        <v>0.88396349413298569</v>
      </c>
      <c r="H37" s="37">
        <v>0.98516805374539651</v>
      </c>
    </row>
    <row r="38" spans="1:8" ht="14.95" thickBot="1" x14ac:dyDescent="0.3">
      <c r="A38" s="58"/>
      <c r="B38" s="59"/>
      <c r="C38" s="32" t="s">
        <v>10</v>
      </c>
      <c r="D38" s="36">
        <v>0.87388059701492538</v>
      </c>
      <c r="E38" s="36">
        <v>0.68199233716475094</v>
      </c>
      <c r="F38" s="37">
        <v>0.99164345403899723</v>
      </c>
      <c r="G38" s="36">
        <v>0.80817253121452892</v>
      </c>
      <c r="H38" s="36">
        <v>0.97342970478080759</v>
      </c>
    </row>
    <row r="39" spans="1:8" ht="14.95" thickBot="1" x14ac:dyDescent="0.3">
      <c r="A39" s="3"/>
      <c r="C39" s="33" t="s">
        <v>27</v>
      </c>
      <c r="D39" s="34">
        <v>0.96755587599134818</v>
      </c>
      <c r="E39" s="38">
        <v>0.94097222222222221</v>
      </c>
      <c r="F39" s="34">
        <v>0.90635451505016718</v>
      </c>
      <c r="G39" s="38">
        <v>0.92333901192504264</v>
      </c>
      <c r="H39" s="35">
        <v>0.95708581300413142</v>
      </c>
    </row>
    <row r="40" spans="1:8" x14ac:dyDescent="0.25">
      <c r="A40" s="58">
        <v>6</v>
      </c>
      <c r="B40" s="59" t="s">
        <v>17</v>
      </c>
      <c r="C40" s="31" t="s">
        <v>6</v>
      </c>
      <c r="D40" s="37">
        <v>0.96827685652487405</v>
      </c>
      <c r="E40" s="37">
        <v>0.94117647058823528</v>
      </c>
      <c r="F40" s="36">
        <v>0.90969899665551834</v>
      </c>
      <c r="G40" s="37">
        <v>0.92517006802721091</v>
      </c>
      <c r="H40" s="37">
        <v>0.96030733572693294</v>
      </c>
    </row>
    <row r="41" spans="1:8" x14ac:dyDescent="0.25">
      <c r="A41" s="58"/>
      <c r="B41" s="59"/>
      <c r="C41" s="16" t="s">
        <v>7</v>
      </c>
      <c r="D41" s="37">
        <v>0.9646719538572458</v>
      </c>
      <c r="E41" s="36">
        <v>0.93103448275862066</v>
      </c>
      <c r="F41" s="36">
        <v>0.90301003344481601</v>
      </c>
      <c r="G41" s="36">
        <v>0.91680814940577249</v>
      </c>
      <c r="H41" s="36">
        <v>0.95916074414715724</v>
      </c>
    </row>
    <row r="42" spans="1:8" x14ac:dyDescent="0.25">
      <c r="A42" s="58"/>
      <c r="B42" s="59"/>
      <c r="C42" s="16" t="s">
        <v>8</v>
      </c>
      <c r="D42" s="37">
        <v>0.96539293439077145</v>
      </c>
      <c r="E42" s="36">
        <v>0.92832764505119458</v>
      </c>
      <c r="F42" s="36">
        <v>0.90969899665551834</v>
      </c>
      <c r="G42" s="36">
        <v>0.91891891891891897</v>
      </c>
      <c r="H42" s="36">
        <v>0.95876112777887068</v>
      </c>
    </row>
    <row r="43" spans="1:8" x14ac:dyDescent="0.25">
      <c r="A43" s="58"/>
      <c r="B43" s="59"/>
      <c r="C43" s="16" t="s">
        <v>26</v>
      </c>
      <c r="D43" s="37">
        <v>0.96106705118961788</v>
      </c>
      <c r="E43" s="36">
        <v>0.93594306049822062</v>
      </c>
      <c r="F43" s="36">
        <v>0.87959866220735783</v>
      </c>
      <c r="G43" s="36">
        <v>0.90689655172413797</v>
      </c>
      <c r="H43" s="36">
        <v>0.95359378073972056</v>
      </c>
    </row>
    <row r="44" spans="1:8" x14ac:dyDescent="0.25">
      <c r="A44" s="58"/>
      <c r="B44" s="59"/>
      <c r="C44" s="16" t="s">
        <v>9</v>
      </c>
      <c r="D44" s="37">
        <v>0.96322999279019461</v>
      </c>
      <c r="E44" s="36">
        <v>0.91891891891891897</v>
      </c>
      <c r="F44" s="36">
        <v>0.90969899665551834</v>
      </c>
      <c r="G44" s="36">
        <v>0.91428571428571426</v>
      </c>
      <c r="H44" s="36">
        <v>0.9544037723785167</v>
      </c>
    </row>
    <row r="45" spans="1:8" ht="14.95" thickBot="1" x14ac:dyDescent="0.3">
      <c r="A45" s="58"/>
      <c r="B45" s="59"/>
      <c r="C45" s="32" t="s">
        <v>10</v>
      </c>
      <c r="D45" s="36">
        <v>0.88536409516943038</v>
      </c>
      <c r="E45" s="36">
        <v>0.67156862745098034</v>
      </c>
      <c r="F45" s="37">
        <v>0.91638795986622068</v>
      </c>
      <c r="G45" s="36">
        <v>0.77510608203677511</v>
      </c>
      <c r="H45" s="36">
        <v>0.93988232834939989</v>
      </c>
    </row>
    <row r="46" spans="1:8" ht="14.95" thickBot="1" x14ac:dyDescent="0.3">
      <c r="A46" s="3"/>
      <c r="C46" s="33" t="s">
        <v>27</v>
      </c>
      <c r="D46" s="34">
        <v>0.98299999999999998</v>
      </c>
      <c r="E46" s="34">
        <v>0.8</v>
      </c>
      <c r="F46" s="34">
        <v>0.5901639344262295</v>
      </c>
      <c r="G46" s="34">
        <v>0.67924528301886788</v>
      </c>
      <c r="H46" s="39">
        <v>0.96642683823840236</v>
      </c>
    </row>
    <row r="47" spans="1:8" x14ac:dyDescent="0.25">
      <c r="A47" s="58">
        <v>7</v>
      </c>
      <c r="B47" s="59" t="s">
        <v>18</v>
      </c>
      <c r="C47" s="31" t="s">
        <v>6</v>
      </c>
      <c r="D47" s="37">
        <v>0.98450000000000004</v>
      </c>
      <c r="E47" s="37">
        <v>0.8125</v>
      </c>
      <c r="F47" s="36">
        <v>0.63934426229508201</v>
      </c>
      <c r="G47" s="37">
        <v>0.7155963302752294</v>
      </c>
      <c r="H47" s="37">
        <v>0.96306191293467136</v>
      </c>
    </row>
    <row r="48" spans="1:8" x14ac:dyDescent="0.25">
      <c r="A48" s="58"/>
      <c r="B48" s="59"/>
      <c r="C48" s="16" t="s">
        <v>7</v>
      </c>
      <c r="D48" s="36">
        <v>0.96899999999999997</v>
      </c>
      <c r="E48" s="36">
        <v>0.4943820224719101</v>
      </c>
      <c r="F48" s="36">
        <v>0.72131147540983609</v>
      </c>
      <c r="G48" s="36">
        <v>0.58666666666666667</v>
      </c>
      <c r="H48" s="37">
        <v>0.96780916308051301</v>
      </c>
    </row>
    <row r="49" spans="1:9" x14ac:dyDescent="0.25">
      <c r="A49" s="58"/>
      <c r="B49" s="59"/>
      <c r="C49" s="16" t="s">
        <v>8</v>
      </c>
      <c r="D49" s="36">
        <v>0.96850000000000003</v>
      </c>
      <c r="E49" s="36">
        <v>0.48979591836734693</v>
      </c>
      <c r="F49" s="37">
        <v>0.78688524590163933</v>
      </c>
      <c r="G49" s="36">
        <v>0.60377358490566035</v>
      </c>
      <c r="H49" s="37">
        <v>0.96178104312684409</v>
      </c>
    </row>
    <row r="50" spans="1:9" x14ac:dyDescent="0.25">
      <c r="A50" s="58"/>
      <c r="B50" s="59"/>
      <c r="C50" s="16" t="s">
        <v>26</v>
      </c>
      <c r="D50" s="37">
        <v>0.98</v>
      </c>
      <c r="E50" s="36">
        <v>0.68421052631578949</v>
      </c>
      <c r="F50" s="36">
        <v>0.63934426229508201</v>
      </c>
      <c r="G50" s="36">
        <v>0.66101694915254239</v>
      </c>
      <c r="H50" s="37">
        <v>0.9605551281292537</v>
      </c>
    </row>
    <row r="51" spans="1:9" x14ac:dyDescent="0.25">
      <c r="A51" s="58"/>
      <c r="B51" s="59"/>
      <c r="C51" s="16" t="s">
        <v>9</v>
      </c>
      <c r="D51" s="36">
        <v>0.97599999999999998</v>
      </c>
      <c r="E51" s="36">
        <v>0.59701492537313428</v>
      </c>
      <c r="F51" s="36">
        <v>0.65573770491803274</v>
      </c>
      <c r="G51" s="36">
        <v>0.625</v>
      </c>
      <c r="H51" s="36">
        <v>0.95983648830307988</v>
      </c>
    </row>
    <row r="52" spans="1:9" ht="14.95" thickBot="1" x14ac:dyDescent="0.3">
      <c r="A52" s="58"/>
      <c r="B52" s="59"/>
      <c r="C52" s="32" t="s">
        <v>10</v>
      </c>
      <c r="D52" s="36">
        <v>0.87549999999999994</v>
      </c>
      <c r="E52" s="36">
        <v>0.1569343065693431</v>
      </c>
      <c r="F52" s="36">
        <v>0.70491803278688525</v>
      </c>
      <c r="G52" s="36">
        <v>0.25671641791044769</v>
      </c>
      <c r="H52" s="36">
        <v>0.90789573804310142</v>
      </c>
    </row>
    <row r="53" spans="1:9" ht="14.95" thickBot="1" x14ac:dyDescent="0.3">
      <c r="A53" s="3"/>
      <c r="C53" s="33" t="s">
        <v>27</v>
      </c>
      <c r="D53" s="34">
        <v>0.97307692307692306</v>
      </c>
      <c r="E53" s="38">
        <v>0.9453125</v>
      </c>
      <c r="F53" s="34">
        <v>0.9453125</v>
      </c>
      <c r="G53" s="38">
        <v>0.9453125</v>
      </c>
      <c r="H53" s="39">
        <v>0.99263343032525508</v>
      </c>
    </row>
    <row r="54" spans="1:9" x14ac:dyDescent="0.25">
      <c r="A54" s="58">
        <v>8</v>
      </c>
      <c r="B54" s="59" t="s">
        <v>19</v>
      </c>
      <c r="C54" s="31" t="s">
        <v>6</v>
      </c>
      <c r="D54" s="37">
        <v>0.9721153846153846</v>
      </c>
      <c r="E54" s="37">
        <v>0.93486590038314177</v>
      </c>
      <c r="F54" s="36">
        <v>0.953125</v>
      </c>
      <c r="G54" s="37">
        <v>0.94390715667311409</v>
      </c>
      <c r="H54" s="37">
        <v>0.99289500956632637</v>
      </c>
    </row>
    <row r="55" spans="1:9" x14ac:dyDescent="0.25">
      <c r="A55" s="58"/>
      <c r="B55" s="59"/>
      <c r="C55" s="16" t="s">
        <v>7</v>
      </c>
      <c r="D55" s="36">
        <v>0.96442307692307694</v>
      </c>
      <c r="E55" s="36">
        <v>0.90706319702602234</v>
      </c>
      <c r="F55" s="36">
        <v>0.953125</v>
      </c>
      <c r="G55" s="36">
        <v>0.92952380952380953</v>
      </c>
      <c r="H55" s="37">
        <v>0.99011977838010212</v>
      </c>
    </row>
    <row r="56" spans="1:9" x14ac:dyDescent="0.25">
      <c r="A56" s="58"/>
      <c r="B56" s="59"/>
      <c r="C56" s="16" t="s">
        <v>8</v>
      </c>
      <c r="D56" s="36">
        <v>0.96250000000000002</v>
      </c>
      <c r="E56" s="36">
        <v>0.90036900369003692</v>
      </c>
      <c r="F56" s="36">
        <v>0.953125</v>
      </c>
      <c r="G56" s="36">
        <v>0.92599620493358636</v>
      </c>
      <c r="H56" s="36">
        <v>0.98879693478954078</v>
      </c>
    </row>
    <row r="57" spans="1:9" x14ac:dyDescent="0.25">
      <c r="A57" s="58"/>
      <c r="B57" s="59"/>
      <c r="C57" s="16" t="s">
        <v>26</v>
      </c>
      <c r="D57" s="36">
        <v>0.96634615384615385</v>
      </c>
      <c r="E57" s="37">
        <v>0.93333333333333335</v>
      </c>
      <c r="F57" s="36">
        <v>0.9296875</v>
      </c>
      <c r="G57" s="36">
        <v>0.93150684931506844</v>
      </c>
      <c r="H57" s="37">
        <v>0.99274304448341844</v>
      </c>
    </row>
    <row r="58" spans="1:9" x14ac:dyDescent="0.25">
      <c r="A58" s="58"/>
      <c r="B58" s="59"/>
      <c r="C58" s="16" t="s">
        <v>9</v>
      </c>
      <c r="D58" s="36">
        <v>0.96057692307692311</v>
      </c>
      <c r="E58" s="36">
        <v>0.88808664259927794</v>
      </c>
      <c r="F58" s="36">
        <v>0.9609375</v>
      </c>
      <c r="G58" s="36">
        <v>0.92307692307692313</v>
      </c>
      <c r="H58" s="36">
        <v>0.98843321508290816</v>
      </c>
    </row>
    <row r="59" spans="1:9" ht="14.95" thickBot="1" x14ac:dyDescent="0.3">
      <c r="A59" s="69"/>
      <c r="B59" s="70"/>
      <c r="C59" s="17" t="s">
        <v>10</v>
      </c>
      <c r="D59" s="36">
        <v>0.95480769230769236</v>
      </c>
      <c r="E59" s="36">
        <v>0.85185185185185186</v>
      </c>
      <c r="F59" s="37">
        <v>0.98828125</v>
      </c>
      <c r="G59" s="36">
        <v>0.91500904159132013</v>
      </c>
      <c r="H59" s="37">
        <v>0.992919921875</v>
      </c>
    </row>
    <row r="60" spans="1:9" x14ac:dyDescent="0.25">
      <c r="C60" s="1"/>
    </row>
    <row r="61" spans="1:9" ht="14.95" thickBot="1" x14ac:dyDescent="0.3">
      <c r="C61" s="1"/>
    </row>
    <row r="62" spans="1:9" ht="14.95" thickBot="1" x14ac:dyDescent="0.3">
      <c r="C62" s="1"/>
      <c r="D62" s="66" t="s">
        <v>22</v>
      </c>
      <c r="E62" s="67"/>
      <c r="F62" s="67"/>
      <c r="G62" s="67"/>
      <c r="H62" s="68"/>
    </row>
    <row r="63" spans="1:9" ht="14.3" customHeight="1" thickBot="1" x14ac:dyDescent="0.3">
      <c r="B63" s="55" t="s">
        <v>21</v>
      </c>
      <c r="C63" s="4" t="s">
        <v>12</v>
      </c>
      <c r="D63" s="5" t="s">
        <v>0</v>
      </c>
      <c r="E63" s="5" t="s">
        <v>1</v>
      </c>
      <c r="F63" s="5" t="s">
        <v>2</v>
      </c>
      <c r="G63" s="6" t="s">
        <v>3</v>
      </c>
      <c r="H63" s="14" t="s">
        <v>25</v>
      </c>
      <c r="I63" s="15" t="s">
        <v>24</v>
      </c>
    </row>
    <row r="64" spans="1:9" ht="14.3" customHeight="1" x14ac:dyDescent="0.25">
      <c r="B64" s="56"/>
      <c r="C64" s="7" t="s">
        <v>6</v>
      </c>
      <c r="D64" s="10">
        <v>5</v>
      </c>
      <c r="E64" s="10">
        <v>5</v>
      </c>
      <c r="F64" s="10">
        <v>0</v>
      </c>
      <c r="G64" s="24">
        <v>5</v>
      </c>
      <c r="H64" s="21">
        <v>5</v>
      </c>
      <c r="I64" s="25">
        <f>SUM(D64:H64)</f>
        <v>20</v>
      </c>
    </row>
    <row r="65" spans="2:9" x14ac:dyDescent="0.25">
      <c r="B65" s="56"/>
      <c r="C65" s="8" t="s">
        <v>7</v>
      </c>
      <c r="D65" s="10">
        <v>2</v>
      </c>
      <c r="E65" s="10">
        <v>0</v>
      </c>
      <c r="F65" s="10">
        <v>1</v>
      </c>
      <c r="G65" s="24">
        <v>1</v>
      </c>
      <c r="H65" s="10">
        <v>4</v>
      </c>
      <c r="I65" s="26">
        <f t="shared" ref="I65:I69" si="0">SUM(D65:H65)</f>
        <v>8</v>
      </c>
    </row>
    <row r="66" spans="2:9" x14ac:dyDescent="0.25">
      <c r="B66" s="56"/>
      <c r="C66" s="8" t="s">
        <v>8</v>
      </c>
      <c r="D66" s="10">
        <v>1</v>
      </c>
      <c r="E66" s="10">
        <v>0</v>
      </c>
      <c r="F66" s="10">
        <v>1</v>
      </c>
      <c r="G66" s="24">
        <v>1</v>
      </c>
      <c r="H66" s="10">
        <v>4</v>
      </c>
      <c r="I66" s="26">
        <f t="shared" si="0"/>
        <v>7</v>
      </c>
    </row>
    <row r="67" spans="2:9" x14ac:dyDescent="0.25">
      <c r="B67" s="56"/>
      <c r="C67" s="8" t="s">
        <v>26</v>
      </c>
      <c r="D67" s="10">
        <v>4</v>
      </c>
      <c r="E67" s="10">
        <v>4</v>
      </c>
      <c r="F67" s="10">
        <v>0</v>
      </c>
      <c r="G67" s="24">
        <v>0</v>
      </c>
      <c r="H67" s="10">
        <v>5</v>
      </c>
      <c r="I67" s="26">
        <f t="shared" si="0"/>
        <v>13</v>
      </c>
    </row>
    <row r="68" spans="2:9" x14ac:dyDescent="0.25">
      <c r="B68" s="56"/>
      <c r="C68" s="8" t="s">
        <v>9</v>
      </c>
      <c r="D68" s="10">
        <v>1</v>
      </c>
      <c r="E68" s="10">
        <v>0</v>
      </c>
      <c r="F68" s="10">
        <v>0</v>
      </c>
      <c r="G68" s="24">
        <v>0</v>
      </c>
      <c r="H68" s="10">
        <v>3</v>
      </c>
      <c r="I68" s="26">
        <f t="shared" si="0"/>
        <v>4</v>
      </c>
    </row>
    <row r="69" spans="2:9" ht="14.95" thickBot="1" x14ac:dyDescent="0.3">
      <c r="B69" s="57"/>
      <c r="C69" s="9" t="s">
        <v>10</v>
      </c>
      <c r="D69" s="12">
        <v>1</v>
      </c>
      <c r="E69" s="12">
        <v>1</v>
      </c>
      <c r="F69" s="12">
        <v>6</v>
      </c>
      <c r="G69" s="20">
        <v>2</v>
      </c>
      <c r="H69" s="20">
        <v>2</v>
      </c>
      <c r="I69" s="27">
        <f t="shared" si="0"/>
        <v>12</v>
      </c>
    </row>
  </sheetData>
  <mergeCells count="19">
    <mergeCell ref="D62:H62"/>
    <mergeCell ref="A33:A38"/>
    <mergeCell ref="A54:A59"/>
    <mergeCell ref="B63:B69"/>
    <mergeCell ref="B40:B45"/>
    <mergeCell ref="B47:B52"/>
    <mergeCell ref="B54:B59"/>
    <mergeCell ref="A40:A45"/>
    <mergeCell ref="A47:A52"/>
    <mergeCell ref="B33:B38"/>
    <mergeCell ref="D2:H2"/>
    <mergeCell ref="A5:A10"/>
    <mergeCell ref="A12:A17"/>
    <mergeCell ref="A19:A24"/>
    <mergeCell ref="A26:A31"/>
    <mergeCell ref="B5:B10"/>
    <mergeCell ref="B12:B17"/>
    <mergeCell ref="B19:B24"/>
    <mergeCell ref="B26:B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67CB-C654-43AF-9CC3-B801C28B7A77}">
  <dimension ref="A1:R29"/>
  <sheetViews>
    <sheetView tabSelected="1" topLeftCell="J1" zoomScale="84" workbookViewId="0">
      <selection activeCell="R21" sqref="R21"/>
    </sheetView>
  </sheetViews>
  <sheetFormatPr defaultRowHeight="14.3" x14ac:dyDescent="0.25"/>
  <cols>
    <col min="2" max="2" width="19.625" customWidth="1"/>
    <col min="3" max="3" width="18.5" customWidth="1"/>
    <col min="4" max="4" width="16.625" customWidth="1"/>
    <col min="10" max="10" width="6.25" customWidth="1"/>
    <col min="11" max="11" width="26" customWidth="1"/>
    <col min="12" max="12" width="10.75" customWidth="1"/>
    <col min="17" max="17" width="8.125" customWidth="1"/>
    <col min="18" max="18" width="15.625" customWidth="1"/>
    <col min="20" max="20" width="18.125" customWidth="1"/>
  </cols>
  <sheetData>
    <row r="1" spans="1:18" ht="14.95" thickBot="1" x14ac:dyDescent="0.3">
      <c r="B1" s="1"/>
      <c r="C1" s="66" t="s">
        <v>5</v>
      </c>
      <c r="D1" s="67"/>
      <c r="E1" s="67"/>
      <c r="F1" s="67"/>
      <c r="G1" s="68"/>
    </row>
    <row r="2" spans="1:18" ht="14.95" customHeight="1" thickBot="1" x14ac:dyDescent="0.3">
      <c r="A2" s="55" t="s">
        <v>21</v>
      </c>
      <c r="B2" s="4" t="s">
        <v>12</v>
      </c>
      <c r="C2" s="5" t="s">
        <v>0</v>
      </c>
      <c r="D2" s="5" t="s">
        <v>1</v>
      </c>
      <c r="E2" s="5" t="s">
        <v>2</v>
      </c>
      <c r="F2" s="6" t="s">
        <v>3</v>
      </c>
      <c r="G2" s="14" t="s">
        <v>25</v>
      </c>
      <c r="H2" s="15" t="s">
        <v>24</v>
      </c>
    </row>
    <row r="3" spans="1:18" x14ac:dyDescent="0.25">
      <c r="A3" s="56"/>
      <c r="B3" s="7" t="s">
        <v>6</v>
      </c>
      <c r="C3" s="10">
        <v>2</v>
      </c>
      <c r="D3" s="10">
        <v>1</v>
      </c>
      <c r="E3" s="10">
        <v>0</v>
      </c>
      <c r="F3" s="10">
        <v>2</v>
      </c>
      <c r="G3" s="21">
        <v>2</v>
      </c>
      <c r="H3" s="22">
        <f>SUM(C3:G3)</f>
        <v>7</v>
      </c>
    </row>
    <row r="4" spans="1:18" x14ac:dyDescent="0.25">
      <c r="A4" s="56"/>
      <c r="B4" s="8" t="s">
        <v>7</v>
      </c>
      <c r="C4" s="10">
        <v>4</v>
      </c>
      <c r="D4" s="10">
        <v>1</v>
      </c>
      <c r="E4" s="10">
        <v>0</v>
      </c>
      <c r="F4" s="10">
        <v>5</v>
      </c>
      <c r="G4" s="10">
        <v>0</v>
      </c>
      <c r="H4" s="22">
        <f t="shared" ref="H4:H8" si="0">SUM(C4:G4)</f>
        <v>10</v>
      </c>
    </row>
    <row r="5" spans="1:18" x14ac:dyDescent="0.25">
      <c r="A5" s="56"/>
      <c r="B5" s="8" t="s">
        <v>8</v>
      </c>
      <c r="C5" s="10">
        <v>1</v>
      </c>
      <c r="D5" s="10">
        <v>0</v>
      </c>
      <c r="E5" s="10">
        <v>1</v>
      </c>
      <c r="F5" s="10">
        <v>0</v>
      </c>
      <c r="G5" s="10">
        <v>1</v>
      </c>
      <c r="H5" s="22">
        <f t="shared" si="0"/>
        <v>3</v>
      </c>
    </row>
    <row r="6" spans="1:18" x14ac:dyDescent="0.25">
      <c r="A6" s="56"/>
      <c r="B6" s="8" t="s">
        <v>26</v>
      </c>
      <c r="C6" s="10">
        <v>5</v>
      </c>
      <c r="D6" s="10">
        <v>4</v>
      </c>
      <c r="E6" s="10">
        <v>0</v>
      </c>
      <c r="F6" s="10">
        <v>0</v>
      </c>
      <c r="G6" s="10">
        <v>2</v>
      </c>
      <c r="H6" s="22">
        <f t="shared" si="0"/>
        <v>11</v>
      </c>
    </row>
    <row r="7" spans="1:18" x14ac:dyDescent="0.25">
      <c r="A7" s="56"/>
      <c r="B7" s="8" t="s">
        <v>9</v>
      </c>
      <c r="C7" s="10">
        <v>3</v>
      </c>
      <c r="D7" s="10">
        <v>0</v>
      </c>
      <c r="E7" s="10">
        <v>1</v>
      </c>
      <c r="F7" s="10">
        <v>3</v>
      </c>
      <c r="G7" s="10">
        <v>2</v>
      </c>
      <c r="H7" s="22">
        <f t="shared" si="0"/>
        <v>9</v>
      </c>
    </row>
    <row r="8" spans="1:18" ht="14.95" thickBot="1" x14ac:dyDescent="0.3">
      <c r="A8" s="57"/>
      <c r="B8" s="9" t="s">
        <v>10</v>
      </c>
      <c r="C8" s="12">
        <v>3</v>
      </c>
      <c r="D8" s="12">
        <v>0</v>
      </c>
      <c r="E8" s="12">
        <v>7</v>
      </c>
      <c r="F8" s="12">
        <v>1</v>
      </c>
      <c r="G8" s="20">
        <v>1</v>
      </c>
      <c r="H8" s="23">
        <f t="shared" si="0"/>
        <v>12</v>
      </c>
    </row>
    <row r="10" spans="1:18" ht="14.95" thickBot="1" x14ac:dyDescent="0.3"/>
    <row r="11" spans="1:18" ht="14.95" thickBot="1" x14ac:dyDescent="0.3">
      <c r="B11" s="1"/>
      <c r="C11" s="66" t="s">
        <v>23</v>
      </c>
      <c r="D11" s="67"/>
      <c r="E11" s="67"/>
      <c r="F11" s="67"/>
      <c r="G11" s="68"/>
      <c r="L11" s="66" t="s">
        <v>28</v>
      </c>
      <c r="M11" s="67"/>
      <c r="N11" s="67"/>
      <c r="O11" s="67"/>
      <c r="P11" s="68"/>
    </row>
    <row r="12" spans="1:18" ht="14.95" thickBot="1" x14ac:dyDescent="0.3">
      <c r="A12" s="55" t="s">
        <v>21</v>
      </c>
      <c r="B12" s="4" t="s">
        <v>12</v>
      </c>
      <c r="C12" s="5" t="s">
        <v>0</v>
      </c>
      <c r="D12" s="5" t="s">
        <v>1</v>
      </c>
      <c r="E12" s="5" t="s">
        <v>2</v>
      </c>
      <c r="F12" s="6" t="s">
        <v>3</v>
      </c>
      <c r="G12" s="14" t="s">
        <v>25</v>
      </c>
      <c r="H12" s="15" t="s">
        <v>24</v>
      </c>
      <c r="K12" s="47" t="s">
        <v>12</v>
      </c>
      <c r="L12" s="40" t="s">
        <v>0</v>
      </c>
      <c r="M12" s="5" t="s">
        <v>1</v>
      </c>
      <c r="N12" s="5" t="s">
        <v>2</v>
      </c>
      <c r="O12" s="6" t="s">
        <v>3</v>
      </c>
      <c r="P12" s="14" t="s">
        <v>25</v>
      </c>
      <c r="Q12" s="15" t="s">
        <v>24</v>
      </c>
      <c r="R12" s="15" t="s">
        <v>30</v>
      </c>
    </row>
    <row r="13" spans="1:18" x14ac:dyDescent="0.25">
      <c r="A13" s="56"/>
      <c r="B13" s="7" t="s">
        <v>6</v>
      </c>
      <c r="C13" s="10">
        <v>2</v>
      </c>
      <c r="D13" s="10">
        <v>0</v>
      </c>
      <c r="E13" s="10">
        <v>0</v>
      </c>
      <c r="F13" s="24">
        <v>2</v>
      </c>
      <c r="G13" s="21">
        <v>1</v>
      </c>
      <c r="H13" s="25">
        <f t="shared" ref="H13:H18" si="1">SUM(C13:G13)</f>
        <v>5</v>
      </c>
      <c r="K13" s="48" t="s">
        <v>6</v>
      </c>
      <c r="L13" s="41">
        <f>SUM(C3,C13,C24)</f>
        <v>9</v>
      </c>
      <c r="M13" s="41">
        <f t="shared" ref="M13:P13" si="2">SUM(D3,D13,D24)</f>
        <v>6</v>
      </c>
      <c r="N13" s="41">
        <f t="shared" si="2"/>
        <v>0</v>
      </c>
      <c r="O13" s="41">
        <f t="shared" si="2"/>
        <v>9</v>
      </c>
      <c r="P13" s="42">
        <f t="shared" si="2"/>
        <v>8</v>
      </c>
      <c r="Q13" s="50">
        <f>SUM(L13:P13)</f>
        <v>32</v>
      </c>
      <c r="R13" s="71">
        <f>(SUM(L13:P13)/SUM(L13:P18))</f>
        <v>0.19631901840490798</v>
      </c>
    </row>
    <row r="14" spans="1:18" x14ac:dyDescent="0.25">
      <c r="A14" s="56"/>
      <c r="B14" s="8" t="s">
        <v>7</v>
      </c>
      <c r="C14" s="10">
        <v>1</v>
      </c>
      <c r="D14" s="10">
        <v>0</v>
      </c>
      <c r="E14" s="10">
        <v>0</v>
      </c>
      <c r="F14" s="24">
        <v>0</v>
      </c>
      <c r="G14" s="24">
        <v>2</v>
      </c>
      <c r="H14" s="26">
        <f t="shared" si="1"/>
        <v>3</v>
      </c>
      <c r="K14" s="48" t="s">
        <v>7</v>
      </c>
      <c r="L14" s="43">
        <f t="shared" ref="L14:L18" si="3">SUM(C4,C14,C25)</f>
        <v>7</v>
      </c>
      <c r="M14" s="43">
        <f t="shared" ref="M14:M18" si="4">SUM(D4,D14,D25)</f>
        <v>1</v>
      </c>
      <c r="N14" s="43">
        <f t="shared" ref="N14:N18" si="5">SUM(E4,E14,E25)</f>
        <v>1</v>
      </c>
      <c r="O14" s="43">
        <f t="shared" ref="O14:O18" si="6">SUM(F4,F14,F25)</f>
        <v>6</v>
      </c>
      <c r="P14" s="44">
        <f t="shared" ref="P14:P18" si="7">SUM(G4,G14,G25)</f>
        <v>6</v>
      </c>
      <c r="Q14" s="50">
        <f t="shared" ref="Q14:Q18" si="8">SUM(L14:P14)</f>
        <v>21</v>
      </c>
      <c r="R14" s="71">
        <f>SUM(L14:P14)/SUM(L13:P18)</f>
        <v>0.12883435582822086</v>
      </c>
    </row>
    <row r="15" spans="1:18" x14ac:dyDescent="0.25">
      <c r="A15" s="56"/>
      <c r="B15" s="8" t="s">
        <v>8</v>
      </c>
      <c r="C15" s="10">
        <v>0</v>
      </c>
      <c r="D15" s="10">
        <v>0</v>
      </c>
      <c r="E15" s="10">
        <v>1</v>
      </c>
      <c r="F15" s="24">
        <v>0</v>
      </c>
      <c r="G15" s="24">
        <v>1</v>
      </c>
      <c r="H15" s="26">
        <f t="shared" si="1"/>
        <v>2</v>
      </c>
      <c r="K15" s="48" t="s">
        <v>8</v>
      </c>
      <c r="L15" s="43">
        <f t="shared" si="3"/>
        <v>2</v>
      </c>
      <c r="M15" s="43">
        <f t="shared" si="4"/>
        <v>0</v>
      </c>
      <c r="N15" s="43">
        <f t="shared" si="5"/>
        <v>3</v>
      </c>
      <c r="O15" s="43">
        <f t="shared" si="6"/>
        <v>1</v>
      </c>
      <c r="P15" s="44">
        <f t="shared" si="7"/>
        <v>6</v>
      </c>
      <c r="Q15" s="50">
        <f t="shared" si="8"/>
        <v>12</v>
      </c>
      <c r="R15" s="71">
        <f>Q15/SUM(L13:P18)</f>
        <v>7.3619631901840496E-2</v>
      </c>
    </row>
    <row r="16" spans="1:18" x14ac:dyDescent="0.25">
      <c r="A16" s="56"/>
      <c r="B16" s="8" t="s">
        <v>26</v>
      </c>
      <c r="C16" s="10">
        <v>5</v>
      </c>
      <c r="D16" s="10">
        <v>8</v>
      </c>
      <c r="E16" s="10">
        <v>0</v>
      </c>
      <c r="F16" s="24">
        <v>2</v>
      </c>
      <c r="G16" s="24">
        <v>1</v>
      </c>
      <c r="H16" s="26">
        <f t="shared" si="1"/>
        <v>16</v>
      </c>
      <c r="K16" s="48" t="s">
        <v>26</v>
      </c>
      <c r="L16" s="43">
        <f t="shared" si="3"/>
        <v>14</v>
      </c>
      <c r="M16" s="43">
        <f t="shared" si="4"/>
        <v>16</v>
      </c>
      <c r="N16" s="43">
        <f t="shared" si="5"/>
        <v>0</v>
      </c>
      <c r="O16" s="43">
        <f t="shared" si="6"/>
        <v>2</v>
      </c>
      <c r="P16" s="44">
        <f t="shared" si="7"/>
        <v>8</v>
      </c>
      <c r="Q16" s="50">
        <f t="shared" si="8"/>
        <v>40</v>
      </c>
      <c r="R16" s="71">
        <f>Q16/(SUM(L13:P18))</f>
        <v>0.24539877300613497</v>
      </c>
    </row>
    <row r="17" spans="1:18" x14ac:dyDescent="0.25">
      <c r="A17" s="56"/>
      <c r="B17" s="8" t="s">
        <v>9</v>
      </c>
      <c r="C17" s="10">
        <v>1</v>
      </c>
      <c r="D17" s="10">
        <v>0</v>
      </c>
      <c r="E17" s="10">
        <v>0</v>
      </c>
      <c r="F17" s="24">
        <v>1</v>
      </c>
      <c r="G17" s="24">
        <v>1</v>
      </c>
      <c r="H17" s="26">
        <f t="shared" si="1"/>
        <v>3</v>
      </c>
      <c r="K17" s="48" t="s">
        <v>9</v>
      </c>
      <c r="L17" s="43">
        <f t="shared" si="3"/>
        <v>5</v>
      </c>
      <c r="M17" s="43">
        <f t="shared" si="4"/>
        <v>0</v>
      </c>
      <c r="N17" s="43">
        <f t="shared" si="5"/>
        <v>1</v>
      </c>
      <c r="O17" s="43">
        <f t="shared" si="6"/>
        <v>4</v>
      </c>
      <c r="P17" s="44">
        <f t="shared" si="7"/>
        <v>6</v>
      </c>
      <c r="Q17" s="50">
        <f t="shared" si="8"/>
        <v>16</v>
      </c>
      <c r="R17" s="71">
        <f>Q17/(SUM(L13:P18))</f>
        <v>9.815950920245399E-2</v>
      </c>
    </row>
    <row r="18" spans="1:18" ht="14.95" thickBot="1" x14ac:dyDescent="0.3">
      <c r="A18" s="57"/>
      <c r="B18" s="9" t="s">
        <v>10</v>
      </c>
      <c r="C18" s="12">
        <v>2</v>
      </c>
      <c r="D18" s="12">
        <v>0</v>
      </c>
      <c r="E18" s="12">
        <v>7</v>
      </c>
      <c r="F18" s="20">
        <v>3</v>
      </c>
      <c r="G18" s="20">
        <v>6</v>
      </c>
      <c r="H18" s="27">
        <f t="shared" si="1"/>
        <v>18</v>
      </c>
      <c r="K18" s="49" t="s">
        <v>10</v>
      </c>
      <c r="L18" s="45">
        <f t="shared" si="3"/>
        <v>6</v>
      </c>
      <c r="M18" s="45">
        <f t="shared" si="4"/>
        <v>1</v>
      </c>
      <c r="N18" s="45">
        <f t="shared" si="5"/>
        <v>20</v>
      </c>
      <c r="O18" s="45">
        <f t="shared" si="6"/>
        <v>6</v>
      </c>
      <c r="P18" s="46">
        <f t="shared" si="7"/>
        <v>9</v>
      </c>
      <c r="Q18" s="51">
        <f t="shared" si="8"/>
        <v>42</v>
      </c>
      <c r="R18" s="72">
        <f>Q18/(SUM(L13:P18))</f>
        <v>0.25766871165644173</v>
      </c>
    </row>
    <row r="19" spans="1:18" ht="14.95" thickBot="1" x14ac:dyDescent="0.3">
      <c r="R19" s="28">
        <f>SUM(R13:R18)</f>
        <v>1</v>
      </c>
    </row>
    <row r="21" spans="1:18" ht="14.95" thickBot="1" x14ac:dyDescent="0.3"/>
    <row r="22" spans="1:18" ht="14.95" thickBot="1" x14ac:dyDescent="0.3">
      <c r="B22" s="1"/>
      <c r="C22" s="66" t="s">
        <v>22</v>
      </c>
      <c r="D22" s="67"/>
      <c r="E22" s="67"/>
      <c r="F22" s="67"/>
      <c r="G22" s="68"/>
    </row>
    <row r="23" spans="1:18" ht="14.95" thickBot="1" x14ac:dyDescent="0.3">
      <c r="A23" s="55" t="s">
        <v>21</v>
      </c>
      <c r="B23" s="4" t="s">
        <v>12</v>
      </c>
      <c r="C23" s="5" t="s">
        <v>0</v>
      </c>
      <c r="D23" s="5" t="s">
        <v>1</v>
      </c>
      <c r="E23" s="5" t="s">
        <v>2</v>
      </c>
      <c r="F23" s="6" t="s">
        <v>3</v>
      </c>
      <c r="G23" s="14" t="s">
        <v>25</v>
      </c>
      <c r="H23" s="15" t="s">
        <v>24</v>
      </c>
      <c r="O23" t="s">
        <v>29</v>
      </c>
    </row>
    <row r="24" spans="1:18" x14ac:dyDescent="0.25">
      <c r="A24" s="56"/>
      <c r="B24" s="7" t="s">
        <v>6</v>
      </c>
      <c r="C24" s="10">
        <v>5</v>
      </c>
      <c r="D24" s="10">
        <v>5</v>
      </c>
      <c r="E24" s="10">
        <v>0</v>
      </c>
      <c r="F24" s="24">
        <v>5</v>
      </c>
      <c r="G24" s="21">
        <v>5</v>
      </c>
      <c r="H24" s="25">
        <f>SUM(C24:G24)</f>
        <v>20</v>
      </c>
    </row>
    <row r="25" spans="1:18" x14ac:dyDescent="0.25">
      <c r="A25" s="56"/>
      <c r="B25" s="8" t="s">
        <v>7</v>
      </c>
      <c r="C25" s="10">
        <v>2</v>
      </c>
      <c r="D25" s="10">
        <v>0</v>
      </c>
      <c r="E25" s="10">
        <v>1</v>
      </c>
      <c r="F25" s="24">
        <v>1</v>
      </c>
      <c r="G25" s="10">
        <v>4</v>
      </c>
      <c r="H25" s="26">
        <f t="shared" ref="H25:H29" si="9">SUM(C25:G25)</f>
        <v>8</v>
      </c>
    </row>
    <row r="26" spans="1:18" x14ac:dyDescent="0.25">
      <c r="A26" s="56"/>
      <c r="B26" s="8" t="s">
        <v>8</v>
      </c>
      <c r="C26" s="10">
        <v>1</v>
      </c>
      <c r="D26" s="10">
        <v>0</v>
      </c>
      <c r="E26" s="10">
        <v>1</v>
      </c>
      <c r="F26" s="24">
        <v>1</v>
      </c>
      <c r="G26" s="10">
        <v>4</v>
      </c>
      <c r="H26" s="26">
        <f t="shared" si="9"/>
        <v>7</v>
      </c>
    </row>
    <row r="27" spans="1:18" x14ac:dyDescent="0.25">
      <c r="A27" s="56"/>
      <c r="B27" s="8" t="s">
        <v>26</v>
      </c>
      <c r="C27" s="10">
        <v>4</v>
      </c>
      <c r="D27" s="10">
        <v>4</v>
      </c>
      <c r="E27" s="10">
        <v>0</v>
      </c>
      <c r="F27" s="24">
        <v>0</v>
      </c>
      <c r="G27" s="10">
        <v>5</v>
      </c>
      <c r="H27" s="26">
        <f t="shared" si="9"/>
        <v>13</v>
      </c>
    </row>
    <row r="28" spans="1:18" x14ac:dyDescent="0.25">
      <c r="A28" s="56"/>
      <c r="B28" s="8" t="s">
        <v>9</v>
      </c>
      <c r="C28" s="10">
        <v>1</v>
      </c>
      <c r="D28" s="10">
        <v>0</v>
      </c>
      <c r="E28" s="10">
        <v>0</v>
      </c>
      <c r="F28" s="24">
        <v>0</v>
      </c>
      <c r="G28" s="10">
        <v>3</v>
      </c>
      <c r="H28" s="26">
        <f t="shared" si="9"/>
        <v>4</v>
      </c>
    </row>
    <row r="29" spans="1:18" ht="14.95" thickBot="1" x14ac:dyDescent="0.3">
      <c r="A29" s="57"/>
      <c r="B29" s="9" t="s">
        <v>10</v>
      </c>
      <c r="C29" s="12">
        <v>1</v>
      </c>
      <c r="D29" s="12">
        <v>1</v>
      </c>
      <c r="E29" s="12">
        <v>6</v>
      </c>
      <c r="F29" s="20">
        <v>2</v>
      </c>
      <c r="G29" s="20">
        <v>2</v>
      </c>
      <c r="H29" s="27">
        <f t="shared" si="9"/>
        <v>12</v>
      </c>
    </row>
  </sheetData>
  <mergeCells count="7">
    <mergeCell ref="C22:G22"/>
    <mergeCell ref="A23:A29"/>
    <mergeCell ref="L11:P11"/>
    <mergeCell ref="C1:G1"/>
    <mergeCell ref="A2:A8"/>
    <mergeCell ref="C11:G11"/>
    <mergeCell ref="A1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Naïve Bayes</vt:lpstr>
      <vt:lpstr>KNN</vt:lpstr>
      <vt:lpstr>RandomForest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Riaz</dc:creator>
  <cp:lastModifiedBy>Muhammad Danish Riaz</cp:lastModifiedBy>
  <dcterms:created xsi:type="dcterms:W3CDTF">2025-04-20T16:58:31Z</dcterms:created>
  <dcterms:modified xsi:type="dcterms:W3CDTF">2025-06-06T12:07:12Z</dcterms:modified>
</cp:coreProperties>
</file>