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<sst xmlns="http://schemas.openxmlformats.org/spreadsheetml/2006/main" count="46" uniqueCount="36">
  <si>
    <t>Position</t>
  </si>
  <si>
    <t>Option 12V</t>
  </si>
  <si>
    <t>href</t>
  </si>
  <si>
    <t xml:space="preserve">fan 120mm </t>
  </si>
  <si>
    <t>Quantity</t>
  </si>
  <si>
    <t>https://ru.aliexpress.com/item/120-4-PC/32839632553.html?spm=a2g0s.13010208.99999999.291.a32ySn</t>
  </si>
  <si>
    <t>https://ru.aliexpress.com/item/10Pcs-ON-OFF-ON-3-Pin-3-Position-Mini-Latching-Toggle-Switch-AC-125V-6A-250V/32822680846.html?spm=a2g0s.13010208.99999999.276.a32ySn</t>
  </si>
  <si>
    <t>price, rubles</t>
  </si>
  <si>
    <t xml:space="preserve">main toggle switch </t>
  </si>
  <si>
    <t>https://www.aliexpress.com/item/2pcs-lot-Activated-Carbon-Filter-Sponge-for-Hakko-493-Solder-Smoke-Absorber-ESD-Fume-Extractor-13cm/32712020268.html?spm=a2g0s.13010208.99999999.368.WBoZ5E</t>
  </si>
  <si>
    <t xml:space="preserve">Carbon filter </t>
  </si>
  <si>
    <t>https://ru.aliexpress.com/item/5PCS-LOT-DC099-5-5-mm-x-2-1mm-DC-Power-Jack-Socket-Female-Panel-Mount/32802103058.html?spm=a2g0v.10010108.1000014.4.2639498bFuPXcb&amp;traffic_analysisId=recommend_3035_null_null_null&amp;scm=1007.13338.80878.000000000000000&amp;pvid=c4741a67-ec98-497a-9bb8-cf4dcce0f16d&amp;tpp=1</t>
  </si>
  <si>
    <t xml:space="preserve">5,5*2,1 jack connector </t>
  </si>
  <si>
    <t>https://ru.aliexpress.com/item/8pcs-Round-Chair-Leg-Cap-Feet-Rubber-Protector-Pads-Black-Furniture-Table-Covers/32818830427.html?spm=a2g0v.10010108.1000014.6.5ef010b48tLWTp&amp;traffic_analysisId=recommend_3035_null_null_null&amp;scm=1007.13338.98644.000000000000000&amp;pvid=3412f656-a0ee-4f65-b626-12cab6b87bea&amp;tpp=1</t>
  </si>
  <si>
    <t xml:space="preserve">rubber legs </t>
  </si>
  <si>
    <t>https://ru.aliexpress.com/item/1/32852390520.html?spm=a2g0v.10010108.1000013.2.7ffb34c13umQ2a&amp;traffic_analysisId=recommend_2088_1_-1_iswistore&amp;scm=1007.13339.90158.0&amp;pvid=dae033fa-0eaf-4f76-abad-eb78c27a9138&amp;tpp=1</t>
  </si>
  <si>
    <t>acrilic hinge</t>
  </si>
  <si>
    <t xml:space="preserve">18650 li-ion </t>
  </si>
  <si>
    <t>https://ru.aliexpress.com/store/product/Liitokalanew-original-NCR18650B-3-7V-3400mAh-18650-rechargeable-lithium-battery-for-Panasonic-battery-DIY-nickel-piece/133859_1000004447086.html?spm=a2g0v.12010615.0.0.117d711epP446n&amp;af=56737&amp;cv=2180028&amp;cn=43p5hqrfw1l18e4xrf6p4dsualwhm178&amp;dp=v5_43p5hqrfw1l18e4xrf6p4dsualwhm178&amp;mall_affr=pr1&amp;aff_platform=default&amp;cpt=1520880315321&amp;sk=RzjEaYr&amp;aff_trace_key=2dea01d5ead345f1a30f737c71543fc7-1520880315321-05558-RzjEaYr&amp;terminal_id=82e6381c387e41af9b18e72a96cc491d</t>
  </si>
  <si>
    <t>https://ru.aliexpress.com/store/product/3S-3-Series-Lithium-Battery-Capacity-Indicator-Module-12-6V-Blue-Display-Electric-Vehicle-Battery-Power/1829717_32787687699.html?spm=a2g0v.12010615.0.0.60070d59jKUxqr&amp;af=56737&amp;cv=3549489&amp;cn=43p5hqsv2wzc9nj3gwpy4639qujeeyzk&amp;dp=v5_43p5hqsv2wzc9nj3gwpy4639qujeeyzk&amp;mall_affr=pr1&amp;aff_platform=default&amp;cpt=1520880367704&amp;sk=RzjEaYr&amp;aff_trace_key=bc1d6b97cc60434e9c975d750d4d7499-1520880367704-00624-RzjEaYr&amp;terminal_id=82e6381c387e41af9b18e72a96cc491d</t>
  </si>
  <si>
    <t xml:space="preserve">Charge indicator </t>
  </si>
  <si>
    <t>https://ru.aliexpress.com/store/product/3S-25A-Li-ion-18650-BMS-PCM-Battery-Protection-Board-BMS-PCM-With-Balance-For-li/731260_32817897264.html?spm=a2g0v.12010615.0.0.3f17eb16sK6pkn&amp;af=56737&amp;cv=3549489&amp;cn=43p5hqx1l2thldj1mf4bkcd7vfq7hw35&amp;dp=v5_43p5hqx1l2thldj1mf4bkcd7vfq7hw35&amp;mall_affr=pr1&amp;aff_platform=default&amp;cpt=1520880517800&amp;sk=RzjEaYr&amp;aff_trace_key=1068696efd4d41f085c471e973f120b9-1520880517800-00392-RzjEaYr&amp;terminal_id=82e6381c387e41af9b18e72a96cc491d</t>
  </si>
  <si>
    <t xml:space="preserve">BMS 3s balanced </t>
  </si>
  <si>
    <t>https://ru.aliexpress.com/item/100pcs-lot-M3-8-screws-used-with-copper-column/32700241563.html?s=p&amp;ws_ab_test=searchweb0_0,searchweb201602_2_10152_10151_10065_10344_10068_10342_10343_10340_10341_10543_10084_10083_10618_10307_10301_5711215_10313_10059_10534_100031_10103_10627_10626_10624_10623_10622_5711315_10621_10620_5722415_10125,searchweb201603_37,ppcSwitch_7&amp;algo_expid=f48a5389-2c6a-480d-a56c-dbf043916ebc-6&amp;algo_pvid=f48a5389-2c6a-480d-a56c-dbf043916ebc&amp;priceBeautifyAB=0</t>
  </si>
  <si>
    <t xml:space="preserve">M3 screw </t>
  </si>
  <si>
    <t xml:space="preserve">M3 nut </t>
  </si>
  <si>
    <t>https://ru.aliexpress.com/item/100PCS-M3-nuts-M3-stud-nuts-hex-nuts/32776033088.html?spm=a2g0v.10010108.1000013.3.6a7769bdIJlcax&amp;traffic_analysisId=recommend_2088_2_-1_iswistore&amp;scm=1007.13339.90158.0&amp;pvid=920baef8-46f1-44ca-b133-4c1a4f6a1107&amp;tpp=1</t>
  </si>
  <si>
    <t xml:space="preserve">fan protection </t>
  </si>
  <si>
    <t>https://ru.aliexpress.com/item/PC-DC-Finger-Guard-120-12/32854782607.html?spm=a2g0s.13010208.99999999.361.SMg729</t>
  </si>
  <si>
    <t xml:space="preserve">Optional or must have </t>
  </si>
  <si>
    <t xml:space="preserve">true </t>
  </si>
  <si>
    <t xml:space="preserve">all price </t>
  </si>
  <si>
    <t xml:space="preserve">must have price </t>
  </si>
  <si>
    <t>false</t>
  </si>
  <si>
    <t>price per quantity without shipping</t>
  </si>
  <si>
    <t>price per quantity for must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</si>
</sst>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0"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H13" totalsRowShown="0" headerRowDxfId="1" dataDxfId="0">
  <autoFilter ref="A1:H13"/>
  <tableColumns count="8">
    <tableColumn id="1" name="Position" dataDxfId="9"/>
    <tableColumn id="2" name="Option 12V" dataDxfId="8"/>
    <tableColumn id="3" name="Quantity" dataDxfId="7"/>
    <tableColumn id="4" name="href" dataDxfId="6"/>
    <tableColumn id="5" name="price, rubles" dataDxfId="5"/>
    <tableColumn id="6" name="Optional or must have " dataDxfId="4"/>
    <tableColumn id="7" name="price per quantity without shipping" dataDxfId="3">
      <calculatedColumnFormula>E2*C2</calculatedColumnFormula>
    </tableColumn>
    <tableColumn id="8" name="price per quantity for must have" dataDxfId="2">
      <calculatedColumnFormula>IF((F2="true "),E2*C2,0)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showWhiteSpace="0" zoomScale="130" zoomScaleNormal="130" zoomScalePageLayoutView="145" workbookViewId="0">
      <selection activeCell="G25" sqref="G25"/>
    </sheetView>
  </sheetViews>
  <sheetFormatPr defaultRowHeight="14.4" x14ac:dyDescent="0.3"/>
  <cols>
    <col min="1" max="1" width="10.5546875" customWidth="1"/>
    <col min="2" max="2" width="23.109375" customWidth="1"/>
    <col min="3" max="3" width="12.6640625" customWidth="1"/>
    <col min="4" max="4" width="14.6640625" customWidth="1"/>
    <col min="5" max="5" width="13.5546875" customWidth="1"/>
    <col min="6" max="6" width="22.21875" customWidth="1"/>
    <col min="7" max="7" width="32.21875" customWidth="1"/>
    <col min="8" max="8" width="29.6640625" customWidth="1"/>
    <col min="9" max="9" width="18.44140625" customWidth="1"/>
    <col min="10" max="10" width="2.44140625" customWidth="1"/>
    <col min="11" max="11" width="16.109375" customWidth="1"/>
    <col min="12" max="12" width="18.88671875" customWidth="1"/>
    <col min="13" max="13" width="12.44140625" customWidth="1"/>
    <col min="14" max="14" width="14" customWidth="1"/>
    <col min="15" max="15" width="15.77734375" customWidth="1"/>
    <col min="16" max="16" width="24.6640625" customWidth="1"/>
  </cols>
  <sheetData>
    <row r="1" spans="1:8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7</v>
      </c>
      <c r="F1" s="2" t="s">
        <v>29</v>
      </c>
      <c r="G1" s="2" t="s">
        <v>34</v>
      </c>
      <c r="H1" s="2" t="s">
        <v>35</v>
      </c>
    </row>
    <row r="2" spans="1:8" x14ac:dyDescent="0.3">
      <c r="A2" s="2">
        <v>1</v>
      </c>
      <c r="B2" s="2" t="s">
        <v>3</v>
      </c>
      <c r="C2" s="2">
        <v>2</v>
      </c>
      <c r="D2" s="2" t="s">
        <v>5</v>
      </c>
      <c r="E2" s="2">
        <v>136</v>
      </c>
      <c r="F2" s="2" t="s">
        <v>30</v>
      </c>
      <c r="G2" s="2">
        <f>E2*C2</f>
        <v>272</v>
      </c>
      <c r="H2" s="2">
        <f>IF((F2="true "),E2*C2,0)</f>
        <v>272</v>
      </c>
    </row>
    <row r="3" spans="1:8" x14ac:dyDescent="0.3">
      <c r="A3" s="2">
        <v>2</v>
      </c>
      <c r="B3" s="2" t="s">
        <v>8</v>
      </c>
      <c r="C3" s="2">
        <v>1</v>
      </c>
      <c r="D3" s="2" t="s">
        <v>6</v>
      </c>
      <c r="E3" s="2">
        <v>13</v>
      </c>
      <c r="F3" s="2" t="s">
        <v>30</v>
      </c>
      <c r="G3" s="2">
        <f t="shared" ref="G3:G13" si="0">E3*C3</f>
        <v>13</v>
      </c>
      <c r="H3" s="2">
        <f t="shared" ref="H3:H13" si="1">IF((F3="true "),E3*C3,0)</f>
        <v>13</v>
      </c>
    </row>
    <row r="4" spans="1:8" x14ac:dyDescent="0.3">
      <c r="A4" s="2">
        <v>3</v>
      </c>
      <c r="B4" s="2" t="s">
        <v>10</v>
      </c>
      <c r="C4" s="2">
        <v>5</v>
      </c>
      <c r="D4" s="2" t="s">
        <v>9</v>
      </c>
      <c r="E4" s="2">
        <v>30</v>
      </c>
      <c r="F4" s="2" t="s">
        <v>30</v>
      </c>
      <c r="G4" s="2">
        <f t="shared" si="0"/>
        <v>150</v>
      </c>
      <c r="H4" s="2">
        <f t="shared" si="1"/>
        <v>150</v>
      </c>
    </row>
    <row r="5" spans="1:8" x14ac:dyDescent="0.3">
      <c r="A5" s="2">
        <v>4</v>
      </c>
      <c r="B5" s="2" t="s">
        <v>12</v>
      </c>
      <c r="C5" s="2">
        <v>1</v>
      </c>
      <c r="D5" s="2" t="s">
        <v>11</v>
      </c>
      <c r="E5" s="2">
        <v>30</v>
      </c>
      <c r="F5" s="2" t="s">
        <v>30</v>
      </c>
      <c r="G5" s="2">
        <f t="shared" si="0"/>
        <v>30</v>
      </c>
      <c r="H5" s="2">
        <f t="shared" si="1"/>
        <v>30</v>
      </c>
    </row>
    <row r="6" spans="1:8" x14ac:dyDescent="0.3">
      <c r="A6" s="2">
        <v>5</v>
      </c>
      <c r="B6" s="2" t="s">
        <v>14</v>
      </c>
      <c r="C6" s="2">
        <v>4</v>
      </c>
      <c r="D6" s="2" t="s">
        <v>13</v>
      </c>
      <c r="E6" s="2">
        <v>6</v>
      </c>
      <c r="F6" s="2" t="s">
        <v>30</v>
      </c>
      <c r="G6" s="2">
        <f t="shared" si="0"/>
        <v>24</v>
      </c>
      <c r="H6" s="2">
        <f t="shared" si="1"/>
        <v>24</v>
      </c>
    </row>
    <row r="7" spans="1:8" x14ac:dyDescent="0.3">
      <c r="A7" s="2">
        <v>6</v>
      </c>
      <c r="B7" s="2" t="s">
        <v>16</v>
      </c>
      <c r="C7" s="2">
        <v>2</v>
      </c>
      <c r="D7" s="2" t="s">
        <v>15</v>
      </c>
      <c r="E7" s="2">
        <v>24</v>
      </c>
      <c r="F7" s="2" t="s">
        <v>30</v>
      </c>
      <c r="G7" s="2">
        <f t="shared" si="0"/>
        <v>48</v>
      </c>
      <c r="H7" s="2">
        <f t="shared" si="1"/>
        <v>48</v>
      </c>
    </row>
    <row r="8" spans="1:8" x14ac:dyDescent="0.3">
      <c r="A8" s="2">
        <v>7</v>
      </c>
      <c r="B8" s="2" t="s">
        <v>17</v>
      </c>
      <c r="C8" s="2">
        <v>3</v>
      </c>
      <c r="D8" s="2" t="s">
        <v>18</v>
      </c>
      <c r="E8" s="2">
        <v>150</v>
      </c>
      <c r="F8" s="2" t="s">
        <v>33</v>
      </c>
      <c r="G8" s="2">
        <f t="shared" si="0"/>
        <v>450</v>
      </c>
      <c r="H8" s="2">
        <f t="shared" si="1"/>
        <v>0</v>
      </c>
    </row>
    <row r="9" spans="1:8" x14ac:dyDescent="0.3">
      <c r="A9" s="2">
        <v>8</v>
      </c>
      <c r="B9" s="2" t="s">
        <v>20</v>
      </c>
      <c r="C9" s="2">
        <v>1</v>
      </c>
      <c r="D9" s="2" t="s">
        <v>19</v>
      </c>
      <c r="E9" s="2">
        <v>67</v>
      </c>
      <c r="F9" s="2" t="s">
        <v>33</v>
      </c>
      <c r="G9" s="2">
        <f t="shared" si="0"/>
        <v>67</v>
      </c>
      <c r="H9" s="2">
        <f t="shared" si="1"/>
        <v>0</v>
      </c>
    </row>
    <row r="10" spans="1:8" x14ac:dyDescent="0.3">
      <c r="A10" s="2">
        <v>9</v>
      </c>
      <c r="B10" s="2" t="s">
        <v>22</v>
      </c>
      <c r="C10" s="2">
        <v>1</v>
      </c>
      <c r="D10" s="2" t="s">
        <v>21</v>
      </c>
      <c r="E10" s="2">
        <v>95</v>
      </c>
      <c r="F10" s="2" t="s">
        <v>30</v>
      </c>
      <c r="G10" s="2">
        <f t="shared" si="0"/>
        <v>95</v>
      </c>
      <c r="H10" s="2">
        <f t="shared" si="1"/>
        <v>95</v>
      </c>
    </row>
    <row r="11" spans="1:8" x14ac:dyDescent="0.3">
      <c r="A11" s="2">
        <v>10</v>
      </c>
      <c r="B11" s="2" t="s">
        <v>24</v>
      </c>
      <c r="C11" s="2">
        <v>12</v>
      </c>
      <c r="D11" s="2" t="s">
        <v>23</v>
      </c>
      <c r="E11" s="2">
        <v>0.9</v>
      </c>
      <c r="F11" s="2" t="s">
        <v>30</v>
      </c>
      <c r="G11" s="2">
        <f t="shared" si="0"/>
        <v>10.8</v>
      </c>
      <c r="H11" s="2">
        <f t="shared" si="1"/>
        <v>10.8</v>
      </c>
    </row>
    <row r="12" spans="1:8" x14ac:dyDescent="0.3">
      <c r="A12" s="2">
        <v>11</v>
      </c>
      <c r="B12" s="2" t="s">
        <v>25</v>
      </c>
      <c r="C12" s="2">
        <v>12</v>
      </c>
      <c r="D12" s="2" t="s">
        <v>26</v>
      </c>
      <c r="E12" s="2">
        <v>0.7</v>
      </c>
      <c r="F12" s="2" t="s">
        <v>30</v>
      </c>
      <c r="G12" s="2">
        <f t="shared" si="0"/>
        <v>8.3999999999999986</v>
      </c>
      <c r="H12" s="2">
        <f t="shared" si="1"/>
        <v>8.3999999999999986</v>
      </c>
    </row>
    <row r="13" spans="1:8" x14ac:dyDescent="0.3">
      <c r="A13" s="2">
        <v>12</v>
      </c>
      <c r="B13" s="2" t="s">
        <v>27</v>
      </c>
      <c r="C13" s="2">
        <v>2</v>
      </c>
      <c r="D13" s="2" t="s">
        <v>28</v>
      </c>
      <c r="E13" s="2">
        <v>55</v>
      </c>
      <c r="F13" s="2" t="s">
        <v>30</v>
      </c>
      <c r="G13" s="2">
        <f t="shared" si="0"/>
        <v>110</v>
      </c>
      <c r="H13" s="2">
        <f t="shared" si="1"/>
        <v>110</v>
      </c>
    </row>
    <row r="24" spans="1:2" x14ac:dyDescent="0.3">
      <c r="A24" s="1" t="s">
        <v>31</v>
      </c>
      <c r="B24" s="1">
        <f>SUM(G2:G13)</f>
        <v>1278.2</v>
      </c>
    </row>
    <row r="25" spans="1:2" x14ac:dyDescent="0.3">
      <c r="A25" s="1" t="s">
        <v>32</v>
      </c>
      <c r="B25" s="1">
        <f>SUM(H2:H13)</f>
        <v>761.19999999999993</v>
      </c>
    </row>
  </sheetData>
  <pageMargins left="0.7" right="0.7" top="0.75" bottom="0.75" header="0.3" footer="0.3"/>
  <pageSetup paperSize="9" orientation="portrait" verticalDpi="0" r:id="rId1"/>
  <headerFooter>
    <oddHeader>&amp;Lbuyer's sheet&amp;Csoldering smoke trap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2018-03-12T19:38:51Z</dcterms:modified>
</cp:coreProperties>
</file>