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348" i="1"/>
  <c r="L337"/>
  <c r="L336"/>
  <c r="H340"/>
  <c r="H339"/>
  <c r="H337"/>
  <c r="I338"/>
  <c r="I337"/>
  <c r="H338"/>
  <c r="Z8"/>
  <c r="Y7"/>
  <c r="Y6"/>
  <c r="X6"/>
  <c r="V6"/>
  <c r="V5" s="1"/>
  <c r="F330"/>
  <c r="F329"/>
  <c r="E329"/>
  <c r="G16"/>
  <c r="G15"/>
  <c r="E6"/>
  <c r="F1"/>
  <c r="F66"/>
  <c r="K16"/>
  <c r="K15"/>
  <c r="P12"/>
  <c r="P11"/>
  <c r="O15"/>
  <c r="N15"/>
  <c r="N14"/>
  <c r="N11"/>
  <c r="K24"/>
  <c r="H24"/>
  <c r="H29"/>
  <c r="D325"/>
  <c r="K27"/>
  <c r="N26"/>
  <c r="N25"/>
  <c r="N24"/>
  <c r="N23"/>
  <c r="B6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H8"/>
  <c r="E5"/>
  <c r="I486"/>
  <c r="D486"/>
  <c r="I4"/>
  <c r="C247" l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F486" s="1"/>
  <c r="F487" s="1"/>
  <c r="E7" l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<sst xmlns="http://schemas.openxmlformats.org/spreadsheetml/2006/main" count="1" uniqueCount="1">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</sst>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87"/>
  <sheetViews>
    <sheetView tabSelected="1" topLeftCell="A322" workbookViewId="0">
      <selection activeCell="K346" sqref="K346"/>
    </sheetView>
  </sheetViews>
  <sheetFormatPr baseColWidth="10" defaultRowHeight="15"/>
  <cols>
    <col min="1" max="1" width="11.7109375" bestFit="1" customWidth="1"/>
    <col min="3" max="3" width="13.7109375" bestFit="1" customWidth="1"/>
    <col min="5" max="6" width="13.7109375" bestFit="1" customWidth="1"/>
    <col min="7" max="7" width="11.7109375" bestFit="1" customWidth="1"/>
    <col min="8" max="8" width="15.28515625" bestFit="1" customWidth="1"/>
    <col min="22" max="22" width="12.7109375" bestFit="1" customWidth="1"/>
  </cols>
  <sheetData>
    <row r="1" spans="1:26">
      <c r="E1">
        <v>8</v>
      </c>
      <c r="F1">
        <f>+E1*12</f>
        <v>96</v>
      </c>
    </row>
    <row r="4" spans="1:26">
      <c r="E4">
        <v>8</v>
      </c>
      <c r="H4">
        <v>40</v>
      </c>
      <c r="I4">
        <f>+H4*12</f>
        <v>480</v>
      </c>
    </row>
    <row r="5" spans="1:26">
      <c r="C5" s="1">
        <v>6.2E-2</v>
      </c>
      <c r="E5">
        <f>E4*12</f>
        <v>96</v>
      </c>
      <c r="V5" s="1">
        <f>+V6*8</f>
        <v>11520000</v>
      </c>
    </row>
    <row r="6" spans="1:26">
      <c r="A6" s="1">
        <v>1200000</v>
      </c>
      <c r="B6" s="1">
        <f>+A6*0.1</f>
        <v>120000</v>
      </c>
      <c r="C6" s="1">
        <f>+B6*((1+C5/12))</f>
        <v>120620.00000000001</v>
      </c>
      <c r="E6" s="1">
        <f>+VLOOKUP(E5,$B$7:$C$486,2,0)</f>
        <v>15140165.158217214</v>
      </c>
      <c r="U6">
        <v>120000</v>
      </c>
      <c r="V6" s="1">
        <f>+U6*12</f>
        <v>1440000</v>
      </c>
      <c r="X6">
        <f>88000000+1440000</f>
        <v>89440000</v>
      </c>
      <c r="Y6">
        <f>+X6*(1+6.12/100)</f>
        <v>94913728</v>
      </c>
    </row>
    <row r="7" spans="1:26">
      <c r="B7">
        <v>1</v>
      </c>
      <c r="C7" s="1">
        <f>+(C6+$B$6)*((1+$C$5/12))</f>
        <v>241863.20333333337</v>
      </c>
      <c r="E7" s="1">
        <f>+E6/(21*12)</f>
        <v>60080.020469115931</v>
      </c>
      <c r="Y7">
        <f>+Y6-X6</f>
        <v>5473728</v>
      </c>
    </row>
    <row r="8" spans="1:26">
      <c r="B8">
        <v>2</v>
      </c>
      <c r="C8" s="1">
        <f t="shared" ref="C8:C71" si="0">+(C7+$B$6)*((1+$C$5/12))</f>
        <v>363732.82988388895</v>
      </c>
      <c r="G8" s="1">
        <v>4600000</v>
      </c>
      <c r="H8" s="1">
        <f>+G8*1/0.1</f>
        <v>46000000</v>
      </c>
      <c r="Z8">
        <f>+Y7/12</f>
        <v>456144</v>
      </c>
    </row>
    <row r="9" spans="1:26">
      <c r="B9">
        <v>3</v>
      </c>
      <c r="C9" s="1">
        <f t="shared" si="0"/>
        <v>486232.11617162242</v>
      </c>
      <c r="H9">
        <v>100</v>
      </c>
    </row>
    <row r="10" spans="1:26">
      <c r="B10">
        <v>4</v>
      </c>
      <c r="C10" s="1">
        <f t="shared" si="0"/>
        <v>609364.31543850922</v>
      </c>
    </row>
    <row r="11" spans="1:26">
      <c r="B11">
        <v>5</v>
      </c>
      <c r="C11" s="1">
        <f t="shared" si="0"/>
        <v>733132.69773494161</v>
      </c>
      <c r="M11" s="1">
        <v>400000</v>
      </c>
      <c r="N11" s="1">
        <f>+M11*0.83</f>
        <v>332000</v>
      </c>
      <c r="P11">
        <f>+M11*0.83</f>
        <v>332000</v>
      </c>
    </row>
    <row r="12" spans="1:26">
      <c r="B12">
        <v>6</v>
      </c>
      <c r="C12" s="1">
        <f t="shared" si="0"/>
        <v>857540.55000657227</v>
      </c>
      <c r="P12" s="1">
        <f>+P11*0.1</f>
        <v>33200</v>
      </c>
    </row>
    <row r="13" spans="1:26">
      <c r="B13">
        <v>7</v>
      </c>
      <c r="C13" s="1">
        <f t="shared" si="0"/>
        <v>982591.17618160637</v>
      </c>
    </row>
    <row r="14" spans="1:26">
      <c r="B14">
        <v>8</v>
      </c>
      <c r="C14" s="1">
        <f t="shared" si="0"/>
        <v>1108287.8972585448</v>
      </c>
      <c r="E14">
        <v>25</v>
      </c>
      <c r="F14">
        <v>52</v>
      </c>
      <c r="N14">
        <f>+M11*0.93</f>
        <v>372000</v>
      </c>
    </row>
    <row r="15" spans="1:26">
      <c r="B15">
        <v>9</v>
      </c>
      <c r="C15" s="1">
        <f t="shared" si="0"/>
        <v>1234634.0513943806</v>
      </c>
      <c r="E15">
        <v>1</v>
      </c>
      <c r="G15">
        <f>+F14-E14</f>
        <v>27</v>
      </c>
      <c r="K15">
        <f>0.93/0.83</f>
        <v>1.1204819277108435</v>
      </c>
      <c r="N15">
        <f>+N14/0.83</f>
        <v>448192.77108433738</v>
      </c>
      <c r="O15" s="1">
        <f>+N15*0.1</f>
        <v>44819.277108433744</v>
      </c>
    </row>
    <row r="16" spans="1:26">
      <c r="B16">
        <v>10</v>
      </c>
      <c r="C16" s="1">
        <f t="shared" si="0"/>
        <v>1361632.9939932518</v>
      </c>
      <c r="G16">
        <f>+G15*12</f>
        <v>324</v>
      </c>
      <c r="K16">
        <f>+K15*M11</f>
        <v>448192.77108433744</v>
      </c>
    </row>
    <row r="17" spans="2:15">
      <c r="B17">
        <v>11</v>
      </c>
      <c r="C17" s="1">
        <f t="shared" si="0"/>
        <v>1489288.0977955505</v>
      </c>
    </row>
    <row r="18" spans="2:15">
      <c r="B18">
        <v>12</v>
      </c>
      <c r="C18" s="1">
        <f t="shared" si="0"/>
        <v>1617602.7529674943</v>
      </c>
      <c r="N18">
        <v>400000</v>
      </c>
      <c r="O18">
        <v>83</v>
      </c>
    </row>
    <row r="19" spans="2:15">
      <c r="B19">
        <v>13</v>
      </c>
      <c r="C19" s="1">
        <f t="shared" si="0"/>
        <v>1746580.3671911599</v>
      </c>
      <c r="O19">
        <v>93</v>
      </c>
    </row>
    <row r="20" spans="2:15">
      <c r="B20">
        <v>14</v>
      </c>
      <c r="C20" s="1">
        <f t="shared" si="0"/>
        <v>1876224.3657549811</v>
      </c>
    </row>
    <row r="21" spans="2:15">
      <c r="B21">
        <v>15</v>
      </c>
      <c r="C21" s="1">
        <f t="shared" si="0"/>
        <v>2006538.1916447154</v>
      </c>
    </row>
    <row r="22" spans="2:15">
      <c r="B22">
        <v>16</v>
      </c>
      <c r="C22" s="1">
        <f t="shared" si="0"/>
        <v>2137525.3056348795</v>
      </c>
      <c r="J22" s="1">
        <v>400000</v>
      </c>
      <c r="K22">
        <v>0.83</v>
      </c>
    </row>
    <row r="23" spans="2:15">
      <c r="B23">
        <v>17</v>
      </c>
      <c r="C23" s="1">
        <f t="shared" si="0"/>
        <v>2269189.1863806602</v>
      </c>
      <c r="H23">
        <v>400000</v>
      </c>
      <c r="J23" t="s">
        <v>0</v>
      </c>
      <c r="K23">
        <v>0.93</v>
      </c>
      <c r="N23" s="1">
        <f>+J22/K22</f>
        <v>481927.7108433735</v>
      </c>
    </row>
    <row r="24" spans="2:15">
      <c r="B24">
        <v>18</v>
      </c>
      <c r="C24" s="1">
        <f t="shared" si="0"/>
        <v>2401533.3305102936</v>
      </c>
      <c r="H24" s="1">
        <f>+H23*0.83</f>
        <v>332000</v>
      </c>
      <c r="K24">
        <f>+J22*K23/K22</f>
        <v>448192.77108433738</v>
      </c>
      <c r="N24" s="1">
        <f>+N23*0.1</f>
        <v>48192.77108433735</v>
      </c>
    </row>
    <row r="25" spans="2:15">
      <c r="B25">
        <v>19</v>
      </c>
      <c r="C25" s="1">
        <f t="shared" si="0"/>
        <v>2534561.2527179304</v>
      </c>
      <c r="N25" s="1">
        <f>+N23*0.07</f>
        <v>33734.939759036148</v>
      </c>
    </row>
    <row r="26" spans="2:15">
      <c r="B26">
        <v>20</v>
      </c>
      <c r="C26" s="1">
        <f t="shared" si="0"/>
        <v>2668276.4858569731</v>
      </c>
      <c r="K26">
        <v>0.93</v>
      </c>
      <c r="N26" s="1">
        <f>+N25+N24</f>
        <v>81927.710843373497</v>
      </c>
    </row>
    <row r="27" spans="2:15">
      <c r="B27">
        <v>21</v>
      </c>
      <c r="C27" s="1">
        <f t="shared" si="0"/>
        <v>2802682.5810339008</v>
      </c>
      <c r="K27" s="1">
        <f>+K26*J22/K22</f>
        <v>448192.77108433738</v>
      </c>
    </row>
    <row r="28" spans="2:15">
      <c r="B28">
        <v>22</v>
      </c>
      <c r="C28" s="1">
        <f t="shared" si="0"/>
        <v>2937783.1077025761</v>
      </c>
    </row>
    <row r="29" spans="2:15">
      <c r="B29">
        <v>23</v>
      </c>
      <c r="C29" s="1">
        <f t="shared" si="0"/>
        <v>3073581.6537590395</v>
      </c>
      <c r="H29" s="1">
        <f>400000/0.83</f>
        <v>481927.7108433735</v>
      </c>
    </row>
    <row r="30" spans="2:15">
      <c r="B30">
        <v>24</v>
      </c>
      <c r="C30" s="1">
        <f t="shared" si="0"/>
        <v>3210081.8256367948</v>
      </c>
    </row>
    <row r="31" spans="2:15">
      <c r="B31">
        <v>25</v>
      </c>
      <c r="C31" s="1">
        <f t="shared" si="0"/>
        <v>3347287.2484025853</v>
      </c>
    </row>
    <row r="32" spans="2:15">
      <c r="B32">
        <v>26</v>
      </c>
      <c r="C32" s="1">
        <f t="shared" si="0"/>
        <v>3485201.5658526658</v>
      </c>
    </row>
    <row r="33" spans="2:3">
      <c r="B33">
        <v>27</v>
      </c>
      <c r="C33" s="1">
        <f t="shared" si="0"/>
        <v>3623828.4406095715</v>
      </c>
    </row>
    <row r="34" spans="2:3">
      <c r="B34">
        <v>28</v>
      </c>
      <c r="C34" s="1">
        <f t="shared" si="0"/>
        <v>3763171.5542193879</v>
      </c>
    </row>
    <row r="35" spans="2:3">
      <c r="B35">
        <v>29</v>
      </c>
      <c r="C35" s="1">
        <f t="shared" si="0"/>
        <v>3903234.6072495217</v>
      </c>
    </row>
    <row r="36" spans="2:3">
      <c r="B36">
        <v>30</v>
      </c>
      <c r="C36" s="1">
        <f t="shared" si="0"/>
        <v>4044021.3193869777</v>
      </c>
    </row>
    <row r="37" spans="2:3">
      <c r="B37">
        <v>31</v>
      </c>
      <c r="C37" s="1">
        <f t="shared" si="0"/>
        <v>4185535.429537144</v>
      </c>
    </row>
    <row r="38" spans="2:3">
      <c r="B38">
        <v>32</v>
      </c>
      <c r="C38" s="1">
        <f t="shared" si="0"/>
        <v>4327780.6959230863</v>
      </c>
    </row>
    <row r="39" spans="2:3">
      <c r="B39">
        <v>33</v>
      </c>
      <c r="C39" s="1">
        <f t="shared" si="0"/>
        <v>4470760.8961853562</v>
      </c>
    </row>
    <row r="40" spans="2:3">
      <c r="B40">
        <v>34</v>
      </c>
      <c r="C40" s="1">
        <f t="shared" si="0"/>
        <v>4614479.8274823138</v>
      </c>
    </row>
    <row r="41" spans="2:3">
      <c r="B41">
        <v>35</v>
      </c>
      <c r="C41" s="1">
        <f t="shared" si="0"/>
        <v>4758941.3065909725</v>
      </c>
    </row>
    <row r="42" spans="2:3">
      <c r="B42">
        <v>36</v>
      </c>
      <c r="C42" s="1">
        <f t="shared" si="0"/>
        <v>4904149.1700083595</v>
      </c>
    </row>
    <row r="43" spans="2:3">
      <c r="B43">
        <v>37</v>
      </c>
      <c r="C43" s="1">
        <f t="shared" si="0"/>
        <v>5050107.2740534032</v>
      </c>
    </row>
    <row r="44" spans="2:3">
      <c r="B44">
        <v>38</v>
      </c>
      <c r="C44" s="1">
        <f t="shared" si="0"/>
        <v>5196819.4949693466</v>
      </c>
    </row>
    <row r="45" spans="2:3">
      <c r="B45">
        <v>39</v>
      </c>
      <c r="C45" s="1">
        <f t="shared" si="0"/>
        <v>5344289.7290266883</v>
      </c>
    </row>
    <row r="46" spans="2:3">
      <c r="B46">
        <v>40</v>
      </c>
      <c r="C46" s="1">
        <f t="shared" si="0"/>
        <v>5492521.8926266599</v>
      </c>
    </row>
    <row r="47" spans="2:3">
      <c r="B47">
        <v>41</v>
      </c>
      <c r="C47" s="1">
        <f t="shared" si="0"/>
        <v>5641519.9224052317</v>
      </c>
    </row>
    <row r="48" spans="2:3">
      <c r="B48">
        <v>42</v>
      </c>
      <c r="C48" s="1">
        <f t="shared" si="0"/>
        <v>5791287.7753376598</v>
      </c>
    </row>
    <row r="49" spans="2:3">
      <c r="B49">
        <v>43</v>
      </c>
      <c r="C49" s="1">
        <f t="shared" si="0"/>
        <v>5941829.4288435718</v>
      </c>
    </row>
    <row r="50" spans="2:3">
      <c r="B50">
        <v>44</v>
      </c>
      <c r="C50" s="1">
        <f t="shared" si="0"/>
        <v>6093148.8808925971</v>
      </c>
    </row>
    <row r="51" spans="2:3">
      <c r="B51">
        <v>45</v>
      </c>
      <c r="C51" s="1">
        <f t="shared" si="0"/>
        <v>6245250.1501105428</v>
      </c>
    </row>
    <row r="52" spans="2:3">
      <c r="B52">
        <v>46</v>
      </c>
      <c r="C52" s="1">
        <f t="shared" si="0"/>
        <v>6398137.2758861147</v>
      </c>
    </row>
    <row r="53" spans="2:3">
      <c r="B53">
        <v>47</v>
      </c>
      <c r="C53" s="1">
        <f t="shared" si="0"/>
        <v>6551814.3184781931</v>
      </c>
    </row>
    <row r="54" spans="2:3">
      <c r="B54">
        <v>48</v>
      </c>
      <c r="C54" s="1">
        <f t="shared" si="0"/>
        <v>6706285.3591236649</v>
      </c>
    </row>
    <row r="55" spans="2:3">
      <c r="B55">
        <v>49</v>
      </c>
      <c r="C55" s="1">
        <f t="shared" si="0"/>
        <v>6861554.5001458041</v>
      </c>
    </row>
    <row r="56" spans="2:3">
      <c r="B56">
        <v>50</v>
      </c>
      <c r="C56" s="1">
        <f t="shared" si="0"/>
        <v>7017625.8650632249</v>
      </c>
    </row>
    <row r="57" spans="2:3">
      <c r="B57">
        <v>51</v>
      </c>
      <c r="C57" s="1">
        <f t="shared" si="0"/>
        <v>7174503.5986993853</v>
      </c>
    </row>
    <row r="58" spans="2:3">
      <c r="B58">
        <v>52</v>
      </c>
      <c r="C58" s="1">
        <f t="shared" si="0"/>
        <v>7332191.8672926659</v>
      </c>
    </row>
    <row r="59" spans="2:3">
      <c r="B59">
        <v>53</v>
      </c>
      <c r="C59" s="1">
        <f t="shared" si="0"/>
        <v>7490694.8586070118</v>
      </c>
    </row>
    <row r="60" spans="2:3">
      <c r="B60">
        <v>54</v>
      </c>
      <c r="C60" s="1">
        <f t="shared" si="0"/>
        <v>7650016.7820431488</v>
      </c>
    </row>
    <row r="61" spans="2:3">
      <c r="B61">
        <v>55</v>
      </c>
      <c r="C61" s="1">
        <f t="shared" si="0"/>
        <v>7810161.8687503729</v>
      </c>
    </row>
    <row r="62" spans="2:3">
      <c r="B62">
        <v>56</v>
      </c>
      <c r="C62" s="1">
        <f t="shared" si="0"/>
        <v>7971134.3717389172</v>
      </c>
    </row>
    <row r="63" spans="2:3">
      <c r="B63">
        <v>57</v>
      </c>
      <c r="C63" s="1">
        <f t="shared" si="0"/>
        <v>8132938.565992902</v>
      </c>
    </row>
    <row r="64" spans="2:3">
      <c r="B64">
        <v>58</v>
      </c>
      <c r="C64" s="1">
        <f t="shared" si="0"/>
        <v>8295578.7485838663</v>
      </c>
    </row>
    <row r="65" spans="2:6">
      <c r="B65">
        <v>59</v>
      </c>
      <c r="C65" s="1">
        <f t="shared" si="0"/>
        <v>8459059.2387848832</v>
      </c>
      <c r="F65">
        <v>52</v>
      </c>
    </row>
    <row r="66" spans="2:6">
      <c r="B66">
        <v>60</v>
      </c>
      <c r="C66" s="1">
        <f t="shared" si="0"/>
        <v>8623384.3781852722</v>
      </c>
      <c r="F66">
        <f>+F65*12</f>
        <v>624</v>
      </c>
    </row>
    <row r="67" spans="2:6">
      <c r="B67">
        <v>61</v>
      </c>
      <c r="C67" s="1">
        <f t="shared" si="0"/>
        <v>8788558.530805897</v>
      </c>
    </row>
    <row r="68" spans="2:6">
      <c r="B68">
        <v>62</v>
      </c>
      <c r="C68" s="1">
        <f t="shared" si="0"/>
        <v>8954586.0832150616</v>
      </c>
    </row>
    <row r="69" spans="2:6">
      <c r="B69">
        <v>63</v>
      </c>
      <c r="C69" s="1">
        <f t="shared" si="0"/>
        <v>9121471.4446450062</v>
      </c>
    </row>
    <row r="70" spans="2:6">
      <c r="B70">
        <v>64</v>
      </c>
      <c r="C70" s="1">
        <f t="shared" si="0"/>
        <v>9289219.047109006</v>
      </c>
    </row>
    <row r="71" spans="2:6">
      <c r="B71">
        <v>65</v>
      </c>
      <c r="C71" s="1">
        <f t="shared" si="0"/>
        <v>9457833.3455190696</v>
      </c>
    </row>
    <row r="72" spans="2:6">
      <c r="B72">
        <v>66</v>
      </c>
      <c r="C72" s="1">
        <f t="shared" ref="C72:C135" si="1">+(C71+$B$6)*((1+$C$5/12))</f>
        <v>9627318.8178042527</v>
      </c>
    </row>
    <row r="73" spans="2:6">
      <c r="B73">
        <v>67</v>
      </c>
      <c r="C73" s="1">
        <f t="shared" si="1"/>
        <v>9797679.9650295749</v>
      </c>
    </row>
    <row r="74" spans="2:6">
      <c r="B74">
        <v>68</v>
      </c>
      <c r="C74" s="1">
        <f t="shared" si="1"/>
        <v>9968921.3115155622</v>
      </c>
    </row>
    <row r="75" spans="2:6">
      <c r="B75">
        <v>69</v>
      </c>
      <c r="C75" s="1">
        <f t="shared" si="1"/>
        <v>10141047.404958393</v>
      </c>
    </row>
    <row r="76" spans="2:6">
      <c r="B76">
        <v>70</v>
      </c>
      <c r="C76" s="1">
        <f t="shared" si="1"/>
        <v>10314062.81655068</v>
      </c>
    </row>
    <row r="77" spans="2:6">
      <c r="B77">
        <v>71</v>
      </c>
      <c r="C77" s="1">
        <f t="shared" si="1"/>
        <v>10487972.14110286</v>
      </c>
    </row>
    <row r="78" spans="2:6">
      <c r="B78">
        <v>72</v>
      </c>
      <c r="C78" s="1">
        <f t="shared" si="1"/>
        <v>10662779.997165225</v>
      </c>
    </row>
    <row r="79" spans="2:6">
      <c r="B79">
        <v>73</v>
      </c>
      <c r="C79" s="1">
        <f t="shared" si="1"/>
        <v>10838491.027150581</v>
      </c>
    </row>
    <row r="80" spans="2:6">
      <c r="B80">
        <v>74</v>
      </c>
      <c r="C80" s="1">
        <f t="shared" si="1"/>
        <v>11015109.897457527</v>
      </c>
    </row>
    <row r="81" spans="2:3">
      <c r="B81">
        <v>75</v>
      </c>
      <c r="C81" s="1">
        <f t="shared" si="1"/>
        <v>11192641.298594393</v>
      </c>
    </row>
    <row r="82" spans="2:3">
      <c r="B82">
        <v>76</v>
      </c>
      <c r="C82" s="1">
        <f t="shared" si="1"/>
        <v>11371089.945303798</v>
      </c>
    </row>
    <row r="83" spans="2:3">
      <c r="B83">
        <v>77</v>
      </c>
      <c r="C83" s="1">
        <f t="shared" si="1"/>
        <v>11550460.576687869</v>
      </c>
    </row>
    <row r="84" spans="2:3">
      <c r="B84">
        <v>78</v>
      </c>
      <c r="C84" s="1">
        <f t="shared" si="1"/>
        <v>11730757.95633409</v>
      </c>
    </row>
    <row r="85" spans="2:3">
      <c r="B85">
        <v>79</v>
      </c>
      <c r="C85" s="1">
        <f t="shared" si="1"/>
        <v>11911986.872441817</v>
      </c>
    </row>
    <row r="86" spans="2:3">
      <c r="B86">
        <v>80</v>
      </c>
      <c r="C86" s="1">
        <f t="shared" si="1"/>
        <v>12094152.137949435</v>
      </c>
    </row>
    <row r="87" spans="2:3">
      <c r="B87">
        <v>81</v>
      </c>
      <c r="C87" s="1">
        <f t="shared" si="1"/>
        <v>12277258.590662176</v>
      </c>
    </row>
    <row r="88" spans="2:3">
      <c r="B88">
        <v>82</v>
      </c>
      <c r="C88" s="1">
        <f t="shared" si="1"/>
        <v>12461311.093380598</v>
      </c>
    </row>
    <row r="89" spans="2:3">
      <c r="B89">
        <v>83</v>
      </c>
      <c r="C89" s="1">
        <f t="shared" si="1"/>
        <v>12646314.534029733</v>
      </c>
    </row>
    <row r="90" spans="2:3">
      <c r="B90">
        <v>84</v>
      </c>
      <c r="C90" s="1">
        <f t="shared" si="1"/>
        <v>12832273.825788889</v>
      </c>
    </row>
    <row r="91" spans="2:3">
      <c r="B91">
        <v>85</v>
      </c>
      <c r="C91" s="1">
        <f t="shared" si="1"/>
        <v>13019193.907222133</v>
      </c>
    </row>
    <row r="92" spans="2:3">
      <c r="B92">
        <v>86</v>
      </c>
      <c r="C92" s="1">
        <f t="shared" si="1"/>
        <v>13207079.742409449</v>
      </c>
    </row>
    <row r="93" spans="2:3">
      <c r="B93">
        <v>87</v>
      </c>
      <c r="C93" s="1">
        <f t="shared" si="1"/>
        <v>13395936.321078565</v>
      </c>
    </row>
    <row r="94" spans="2:3">
      <c r="B94">
        <v>88</v>
      </c>
      <c r="C94" s="1">
        <f t="shared" si="1"/>
        <v>13585768.658737471</v>
      </c>
    </row>
    <row r="95" spans="2:3">
      <c r="B95">
        <v>89</v>
      </c>
      <c r="C95" s="1">
        <f t="shared" si="1"/>
        <v>13776581.796807617</v>
      </c>
    </row>
    <row r="96" spans="2:3">
      <c r="B96">
        <v>90</v>
      </c>
      <c r="C96" s="1">
        <f t="shared" si="1"/>
        <v>13968380.80275779</v>
      </c>
    </row>
    <row r="97" spans="2:3">
      <c r="B97">
        <v>91</v>
      </c>
      <c r="C97" s="1">
        <f t="shared" si="1"/>
        <v>14161170.770238707</v>
      </c>
    </row>
    <row r="98" spans="2:3">
      <c r="B98">
        <v>92</v>
      </c>
      <c r="C98" s="1">
        <f t="shared" si="1"/>
        <v>14354956.819218274</v>
      </c>
    </row>
    <row r="99" spans="2:3">
      <c r="B99">
        <v>93</v>
      </c>
      <c r="C99" s="1">
        <f t="shared" si="1"/>
        <v>14549744.096117569</v>
      </c>
    </row>
    <row r="100" spans="2:3">
      <c r="B100">
        <v>94</v>
      </c>
      <c r="C100" s="1">
        <f t="shared" si="1"/>
        <v>14745537.773947511</v>
      </c>
    </row>
    <row r="101" spans="2:3">
      <c r="B101">
        <v>95</v>
      </c>
      <c r="C101" s="1">
        <f t="shared" si="1"/>
        <v>14942343.052446241</v>
      </c>
    </row>
    <row r="102" spans="2:3">
      <c r="B102">
        <v>96</v>
      </c>
      <c r="C102" s="1">
        <f t="shared" si="1"/>
        <v>15140165.158217214</v>
      </c>
    </row>
    <row r="103" spans="2:3">
      <c r="B103">
        <v>97</v>
      </c>
      <c r="C103" s="1">
        <f t="shared" si="1"/>
        <v>15339009.344868004</v>
      </c>
    </row>
    <row r="104" spans="2:3">
      <c r="B104">
        <v>98</v>
      </c>
      <c r="C104" s="1">
        <f t="shared" si="1"/>
        <v>15538880.893149823</v>
      </c>
    </row>
    <row r="105" spans="2:3">
      <c r="B105">
        <v>99</v>
      </c>
      <c r="C105" s="1">
        <f t="shared" si="1"/>
        <v>15739785.111097766</v>
      </c>
    </row>
    <row r="106" spans="2:3">
      <c r="B106">
        <v>100</v>
      </c>
      <c r="C106" s="1">
        <f t="shared" si="1"/>
        <v>15941727.334171772</v>
      </c>
    </row>
    <row r="107" spans="2:3">
      <c r="B107">
        <v>101</v>
      </c>
      <c r="C107" s="1">
        <f t="shared" si="1"/>
        <v>16144712.925398327</v>
      </c>
    </row>
    <row r="108" spans="2:3">
      <c r="B108">
        <v>102</v>
      </c>
      <c r="C108" s="1">
        <f t="shared" si="1"/>
        <v>16348747.275512887</v>
      </c>
    </row>
    <row r="109" spans="2:3">
      <c r="B109">
        <v>103</v>
      </c>
      <c r="C109" s="1">
        <f t="shared" si="1"/>
        <v>16553835.803103039</v>
      </c>
    </row>
    <row r="110" spans="2:3">
      <c r="B110">
        <v>104</v>
      </c>
      <c r="C110" s="1">
        <f t="shared" si="1"/>
        <v>16759983.954752406</v>
      </c>
    </row>
    <row r="111" spans="2:3">
      <c r="B111">
        <v>105</v>
      </c>
      <c r="C111" s="1">
        <f t="shared" si="1"/>
        <v>16967197.205185298</v>
      </c>
    </row>
    <row r="112" spans="2:3">
      <c r="B112">
        <v>106</v>
      </c>
      <c r="C112" s="1">
        <f t="shared" si="1"/>
        <v>17175481.057412092</v>
      </c>
    </row>
    <row r="113" spans="2:3">
      <c r="B113">
        <v>107</v>
      </c>
      <c r="C113" s="1">
        <f t="shared" si="1"/>
        <v>17384841.04287539</v>
      </c>
    </row>
    <row r="114" spans="2:3">
      <c r="B114">
        <v>108</v>
      </c>
      <c r="C114" s="1">
        <f t="shared" si="1"/>
        <v>17595282.721596915</v>
      </c>
    </row>
    <row r="115" spans="2:3">
      <c r="B115">
        <v>109</v>
      </c>
      <c r="C115" s="1">
        <f t="shared" si="1"/>
        <v>17806811.682325169</v>
      </c>
    </row>
    <row r="116" spans="2:3">
      <c r="B116">
        <v>110</v>
      </c>
      <c r="C116" s="1">
        <f t="shared" si="1"/>
        <v>18019433.542683851</v>
      </c>
    </row>
    <row r="117" spans="2:3">
      <c r="B117">
        <v>111</v>
      </c>
      <c r="C117" s="1">
        <f t="shared" si="1"/>
        <v>18233153.949321054</v>
      </c>
    </row>
    <row r="118" spans="2:3">
      <c r="B118">
        <v>112</v>
      </c>
      <c r="C118" s="1">
        <f t="shared" si="1"/>
        <v>18447978.578059215</v>
      </c>
    </row>
    <row r="119" spans="2:3">
      <c r="B119">
        <v>113</v>
      </c>
      <c r="C119" s="1">
        <f t="shared" si="1"/>
        <v>18663913.134045858</v>
      </c>
    </row>
    <row r="120" spans="2:3">
      <c r="B120">
        <v>114</v>
      </c>
      <c r="C120" s="1">
        <f t="shared" si="1"/>
        <v>18880963.351905096</v>
      </c>
    </row>
    <row r="121" spans="2:3">
      <c r="B121">
        <v>115</v>
      </c>
      <c r="C121" s="1">
        <f t="shared" si="1"/>
        <v>19099134.995889939</v>
      </c>
    </row>
    <row r="122" spans="2:3">
      <c r="B122">
        <v>116</v>
      </c>
      <c r="C122" s="1">
        <f t="shared" si="1"/>
        <v>19318433.860035371</v>
      </c>
    </row>
    <row r="123" spans="2:3">
      <c r="B123">
        <v>117</v>
      </c>
      <c r="C123" s="1">
        <f t="shared" si="1"/>
        <v>19538865.768312223</v>
      </c>
    </row>
    <row r="124" spans="2:3">
      <c r="B124">
        <v>118</v>
      </c>
      <c r="C124" s="1">
        <f t="shared" si="1"/>
        <v>19760436.574781839</v>
      </c>
    </row>
    <row r="125" spans="2:3">
      <c r="B125">
        <v>119</v>
      </c>
      <c r="C125" s="1">
        <f t="shared" si="1"/>
        <v>19983152.163751546</v>
      </c>
    </row>
    <row r="126" spans="2:3">
      <c r="B126">
        <v>120</v>
      </c>
      <c r="C126" s="1">
        <f t="shared" si="1"/>
        <v>20207018.449930932</v>
      </c>
    </row>
    <row r="127" spans="2:3">
      <c r="B127">
        <v>121</v>
      </c>
      <c r="C127" s="1">
        <f t="shared" si="1"/>
        <v>20432041.378588911</v>
      </c>
    </row>
    <row r="128" spans="2:3">
      <c r="B128">
        <v>122</v>
      </c>
      <c r="C128" s="1">
        <f t="shared" si="1"/>
        <v>20658226.925711624</v>
      </c>
    </row>
    <row r="129" spans="2:3">
      <c r="B129">
        <v>123</v>
      </c>
      <c r="C129" s="1">
        <f t="shared" si="1"/>
        <v>20885581.098161135</v>
      </c>
    </row>
    <row r="130" spans="2:3">
      <c r="B130">
        <v>124</v>
      </c>
      <c r="C130" s="1">
        <f t="shared" si="1"/>
        <v>21114109.93383497</v>
      </c>
    </row>
    <row r="131" spans="2:3">
      <c r="B131">
        <v>125</v>
      </c>
      <c r="C131" s="1">
        <f t="shared" si="1"/>
        <v>21343819.501826454</v>
      </c>
    </row>
    <row r="132" spans="2:3">
      <c r="B132">
        <v>126</v>
      </c>
      <c r="C132" s="1">
        <f t="shared" si="1"/>
        <v>21574715.902585894</v>
      </c>
    </row>
    <row r="133" spans="2:3">
      <c r="B133">
        <v>127</v>
      </c>
      <c r="C133" s="1">
        <f t="shared" si="1"/>
        <v>21806805.268082589</v>
      </c>
    </row>
    <row r="134" spans="2:3">
      <c r="B134">
        <v>128</v>
      </c>
      <c r="C134" s="1">
        <f t="shared" si="1"/>
        <v>22040093.761967685</v>
      </c>
    </row>
    <row r="135" spans="2:3">
      <c r="B135">
        <v>129</v>
      </c>
      <c r="C135" s="1">
        <f t="shared" si="1"/>
        <v>22274587.579737853</v>
      </c>
    </row>
    <row r="136" spans="2:3">
      <c r="B136">
        <v>130</v>
      </c>
      <c r="C136" s="1">
        <f t="shared" ref="C136:C199" si="2">+(C135+$B$6)*((1+$C$5/12))</f>
        <v>22510292.948899835</v>
      </c>
    </row>
    <row r="137" spans="2:3">
      <c r="B137">
        <v>131</v>
      </c>
      <c r="C137" s="1">
        <f t="shared" si="2"/>
        <v>22747216.129135821</v>
      </c>
    </row>
    <row r="138" spans="2:3">
      <c r="B138">
        <v>132</v>
      </c>
      <c r="C138" s="1">
        <f t="shared" si="2"/>
        <v>22985363.412469693</v>
      </c>
    </row>
    <row r="139" spans="2:3">
      <c r="B139">
        <v>133</v>
      </c>
      <c r="C139" s="1">
        <f t="shared" si="2"/>
        <v>23224741.123434123</v>
      </c>
    </row>
    <row r="140" spans="2:3">
      <c r="B140">
        <v>134</v>
      </c>
      <c r="C140" s="1">
        <f t="shared" si="2"/>
        <v>23465355.619238533</v>
      </c>
    </row>
    <row r="141" spans="2:3">
      <c r="B141">
        <v>135</v>
      </c>
      <c r="C141" s="1">
        <f t="shared" si="2"/>
        <v>23707213.289937936</v>
      </c>
    </row>
    <row r="142" spans="2:3">
      <c r="B142">
        <v>136</v>
      </c>
      <c r="C142" s="1">
        <f t="shared" si="2"/>
        <v>23950320.558602616</v>
      </c>
    </row>
    <row r="143" spans="2:3">
      <c r="B143">
        <v>137</v>
      </c>
      <c r="C143" s="1">
        <f t="shared" si="2"/>
        <v>24194683.881488733</v>
      </c>
    </row>
    <row r="144" spans="2:3">
      <c r="B144">
        <v>138</v>
      </c>
      <c r="C144" s="1">
        <f t="shared" si="2"/>
        <v>24440309.74820976</v>
      </c>
    </row>
    <row r="145" spans="2:3">
      <c r="B145">
        <v>139</v>
      </c>
      <c r="C145" s="1">
        <f t="shared" si="2"/>
        <v>24687204.681908846</v>
      </c>
    </row>
    <row r="146" spans="2:3">
      <c r="B146">
        <v>140</v>
      </c>
      <c r="C146" s="1">
        <f t="shared" si="2"/>
        <v>24935375.239432044</v>
      </c>
    </row>
    <row r="147" spans="2:3">
      <c r="B147">
        <v>141</v>
      </c>
      <c r="C147" s="1">
        <f t="shared" si="2"/>
        <v>25184828.011502445</v>
      </c>
    </row>
    <row r="148" spans="2:3">
      <c r="B148">
        <v>142</v>
      </c>
      <c r="C148" s="1">
        <f t="shared" si="2"/>
        <v>25435569.622895211</v>
      </c>
    </row>
    <row r="149" spans="2:3">
      <c r="B149">
        <v>143</v>
      </c>
      <c r="C149" s="1">
        <f t="shared" si="2"/>
        <v>25687606.732613504</v>
      </c>
    </row>
    <row r="150" spans="2:3">
      <c r="B150">
        <v>144</v>
      </c>
      <c r="C150" s="1">
        <f t="shared" si="2"/>
        <v>25940946.034065343</v>
      </c>
    </row>
    <row r="151" spans="2:3">
      <c r="B151">
        <v>145</v>
      </c>
      <c r="C151" s="1">
        <f t="shared" si="2"/>
        <v>26195594.255241349</v>
      </c>
    </row>
    <row r="152" spans="2:3">
      <c r="B152">
        <v>146</v>
      </c>
      <c r="C152" s="1">
        <f t="shared" si="2"/>
        <v>26451558.158893432</v>
      </c>
    </row>
    <row r="153" spans="2:3">
      <c r="B153">
        <v>147</v>
      </c>
      <c r="C153" s="1">
        <f t="shared" si="2"/>
        <v>26708844.542714383</v>
      </c>
    </row>
    <row r="154" spans="2:3">
      <c r="B154">
        <v>148</v>
      </c>
      <c r="C154" s="1">
        <f t="shared" si="2"/>
        <v>26967460.239518411</v>
      </c>
    </row>
    <row r="155" spans="2:3">
      <c r="B155">
        <v>149</v>
      </c>
      <c r="C155" s="1">
        <f t="shared" si="2"/>
        <v>27227412.117422592</v>
      </c>
    </row>
    <row r="156" spans="2:3">
      <c r="B156">
        <v>150</v>
      </c>
      <c r="C156" s="1">
        <f t="shared" si="2"/>
        <v>27488707.080029279</v>
      </c>
    </row>
    <row r="157" spans="2:3">
      <c r="B157">
        <v>151</v>
      </c>
      <c r="C157" s="1">
        <f t="shared" si="2"/>
        <v>27751352.066609435</v>
      </c>
    </row>
    <row r="158" spans="2:3">
      <c r="B158">
        <v>152</v>
      </c>
      <c r="C158" s="1">
        <f t="shared" si="2"/>
        <v>28015354.052286919</v>
      </c>
    </row>
    <row r="159" spans="2:3">
      <c r="B159">
        <v>153</v>
      </c>
      <c r="C159" s="1">
        <f t="shared" si="2"/>
        <v>28280720.048223738</v>
      </c>
    </row>
    <row r="160" spans="2:3">
      <c r="B160">
        <v>154</v>
      </c>
      <c r="C160" s="1">
        <f t="shared" si="2"/>
        <v>28547457.101806231</v>
      </c>
    </row>
    <row r="161" spans="2:3">
      <c r="B161">
        <v>155</v>
      </c>
      <c r="C161" s="1">
        <f t="shared" si="2"/>
        <v>28815572.296832234</v>
      </c>
    </row>
    <row r="162" spans="2:3">
      <c r="B162">
        <v>156</v>
      </c>
      <c r="C162" s="1">
        <f t="shared" si="2"/>
        <v>29085072.753699202</v>
      </c>
    </row>
    <row r="163" spans="2:3">
      <c r="B163">
        <v>157</v>
      </c>
      <c r="C163" s="1">
        <f t="shared" si="2"/>
        <v>29355965.629593316</v>
      </c>
    </row>
    <row r="164" spans="2:3">
      <c r="B164">
        <v>158</v>
      </c>
      <c r="C164" s="1">
        <f t="shared" si="2"/>
        <v>29628258.118679553</v>
      </c>
    </row>
    <row r="165" spans="2:3">
      <c r="B165">
        <v>159</v>
      </c>
      <c r="C165" s="1">
        <f t="shared" si="2"/>
        <v>29901957.452292733</v>
      </c>
    </row>
    <row r="166" spans="2:3">
      <c r="B166">
        <v>160</v>
      </c>
      <c r="C166" s="1">
        <f t="shared" si="2"/>
        <v>30177070.899129581</v>
      </c>
    </row>
    <row r="167" spans="2:3">
      <c r="B167">
        <v>161</v>
      </c>
      <c r="C167" s="1">
        <f t="shared" si="2"/>
        <v>30453605.765441753</v>
      </c>
    </row>
    <row r="168" spans="2:3">
      <c r="B168">
        <v>162</v>
      </c>
      <c r="C168" s="1">
        <f t="shared" si="2"/>
        <v>30731569.395229872</v>
      </c>
    </row>
    <row r="169" spans="2:3">
      <c r="B169">
        <v>163</v>
      </c>
      <c r="C169" s="1">
        <f t="shared" si="2"/>
        <v>31010969.170438562</v>
      </c>
    </row>
    <row r="170" spans="2:3">
      <c r="B170">
        <v>164</v>
      </c>
      <c r="C170" s="1">
        <f t="shared" si="2"/>
        <v>31291812.511152498</v>
      </c>
    </row>
    <row r="171" spans="2:3">
      <c r="B171">
        <v>165</v>
      </c>
      <c r="C171" s="1">
        <f t="shared" si="2"/>
        <v>31574106.875793457</v>
      </c>
    </row>
    <row r="172" spans="2:3">
      <c r="B172">
        <v>166</v>
      </c>
      <c r="C172" s="1">
        <f t="shared" si="2"/>
        <v>31857859.761318393</v>
      </c>
    </row>
    <row r="173" spans="2:3">
      <c r="B173">
        <v>167</v>
      </c>
      <c r="C173" s="1">
        <f t="shared" si="2"/>
        <v>32143078.703418542</v>
      </c>
    </row>
    <row r="174" spans="2:3">
      <c r="B174">
        <v>168</v>
      </c>
      <c r="C174" s="1">
        <f t="shared" si="2"/>
        <v>32429771.27671954</v>
      </c>
    </row>
    <row r="175" spans="2:3">
      <c r="B175">
        <v>169</v>
      </c>
      <c r="C175" s="1">
        <f t="shared" si="2"/>
        <v>32717945.094982594</v>
      </c>
    </row>
    <row r="176" spans="2:3">
      <c r="B176">
        <v>170</v>
      </c>
      <c r="C176" s="1">
        <f t="shared" si="2"/>
        <v>33007607.811306674</v>
      </c>
    </row>
    <row r="177" spans="2:3">
      <c r="B177">
        <v>171</v>
      </c>
      <c r="C177" s="1">
        <f t="shared" si="2"/>
        <v>33298767.11833176</v>
      </c>
    </row>
    <row r="178" spans="2:3">
      <c r="B178">
        <v>172</v>
      </c>
      <c r="C178" s="1">
        <f t="shared" si="2"/>
        <v>33591430.748443142</v>
      </c>
    </row>
    <row r="179" spans="2:3">
      <c r="B179">
        <v>173</v>
      </c>
      <c r="C179" s="1">
        <f t="shared" si="2"/>
        <v>33885606.473976769</v>
      </c>
    </row>
    <row r="180" spans="2:3">
      <c r="B180">
        <v>174</v>
      </c>
      <c r="C180" s="1">
        <f t="shared" si="2"/>
        <v>34181302.107425652</v>
      </c>
    </row>
    <row r="181" spans="2:3">
      <c r="B181">
        <v>175</v>
      </c>
      <c r="C181" s="1">
        <f t="shared" si="2"/>
        <v>34478525.501647353</v>
      </c>
    </row>
    <row r="182" spans="2:3">
      <c r="B182">
        <v>176</v>
      </c>
      <c r="C182" s="1">
        <f t="shared" si="2"/>
        <v>34777284.550072536</v>
      </c>
    </row>
    <row r="183" spans="2:3">
      <c r="B183">
        <v>177</v>
      </c>
      <c r="C183" s="1">
        <f t="shared" si="2"/>
        <v>35077587.186914578</v>
      </c>
    </row>
    <row r="184" spans="2:3">
      <c r="B184">
        <v>178</v>
      </c>
      <c r="C184" s="1">
        <f t="shared" si="2"/>
        <v>35379441.387380309</v>
      </c>
    </row>
    <row r="185" spans="2:3">
      <c r="B185">
        <v>179</v>
      </c>
      <c r="C185" s="1">
        <f t="shared" si="2"/>
        <v>35682855.167881779</v>
      </c>
    </row>
    <row r="186" spans="2:3">
      <c r="B186">
        <v>180</v>
      </c>
      <c r="C186" s="1">
        <f t="shared" si="2"/>
        <v>35987836.586249173</v>
      </c>
    </row>
    <row r="187" spans="2:3">
      <c r="B187">
        <v>181</v>
      </c>
      <c r="C187" s="1">
        <f t="shared" si="2"/>
        <v>36294393.741944797</v>
      </c>
    </row>
    <row r="188" spans="2:3">
      <c r="B188">
        <v>182</v>
      </c>
      <c r="C188" s="1">
        <f t="shared" si="2"/>
        <v>36602534.776278183</v>
      </c>
    </row>
    <row r="189" spans="2:3">
      <c r="B189">
        <v>183</v>
      </c>
      <c r="C189" s="1">
        <f t="shared" si="2"/>
        <v>36912267.872622289</v>
      </c>
    </row>
    <row r="190" spans="2:3">
      <c r="B190">
        <v>184</v>
      </c>
      <c r="C190" s="1">
        <f t="shared" si="2"/>
        <v>37223601.256630838</v>
      </c>
    </row>
    <row r="191" spans="2:3">
      <c r="B191">
        <v>185</v>
      </c>
      <c r="C191" s="1">
        <f t="shared" si="2"/>
        <v>37536543.196456768</v>
      </c>
    </row>
    <row r="192" spans="2:3">
      <c r="B192">
        <v>186</v>
      </c>
      <c r="C192" s="1">
        <f t="shared" si="2"/>
        <v>37851102.002971798</v>
      </c>
    </row>
    <row r="193" spans="2:3">
      <c r="B193">
        <v>187</v>
      </c>
      <c r="C193" s="1">
        <f t="shared" si="2"/>
        <v>38167286.029987156</v>
      </c>
    </row>
    <row r="194" spans="2:3">
      <c r="B194">
        <v>188</v>
      </c>
      <c r="C194" s="1">
        <f t="shared" si="2"/>
        <v>38485103.674475424</v>
      </c>
    </row>
    <row r="195" spans="2:3">
      <c r="B195">
        <v>189</v>
      </c>
      <c r="C195" s="1">
        <f t="shared" si="2"/>
        <v>38804563.376793548</v>
      </c>
    </row>
    <row r="196" spans="2:3">
      <c r="B196">
        <v>190</v>
      </c>
      <c r="C196" s="1">
        <f t="shared" si="2"/>
        <v>39125673.620906986</v>
      </c>
    </row>
    <row r="197" spans="2:3">
      <c r="B197">
        <v>191</v>
      </c>
      <c r="C197" s="1">
        <f t="shared" si="2"/>
        <v>39448442.934615009</v>
      </c>
    </row>
    <row r="198" spans="2:3">
      <c r="B198">
        <v>192</v>
      </c>
      <c r="C198" s="1">
        <f t="shared" si="2"/>
        <v>39772879.889777191</v>
      </c>
    </row>
    <row r="199" spans="2:3">
      <c r="B199">
        <v>193</v>
      </c>
      <c r="C199" s="1">
        <f t="shared" si="2"/>
        <v>40098993.102541044</v>
      </c>
    </row>
    <row r="200" spans="2:3">
      <c r="B200">
        <v>194</v>
      </c>
      <c r="C200" s="1">
        <f t="shared" ref="C200:C263" si="3">+(C199+$B$6)*((1+$C$5/12))</f>
        <v>40426791.233570844</v>
      </c>
    </row>
    <row r="201" spans="2:3">
      <c r="B201">
        <v>195</v>
      </c>
      <c r="C201" s="1">
        <f t="shared" si="3"/>
        <v>40756282.988277629</v>
      </c>
    </row>
    <row r="202" spans="2:3">
      <c r="B202">
        <v>196</v>
      </c>
      <c r="C202" s="1">
        <f t="shared" si="3"/>
        <v>41087477.117050402</v>
      </c>
    </row>
    <row r="203" spans="2:3">
      <c r="B203">
        <v>197</v>
      </c>
      <c r="C203" s="1">
        <f t="shared" si="3"/>
        <v>41420382.415488496</v>
      </c>
    </row>
    <row r="204" spans="2:3">
      <c r="B204">
        <v>198</v>
      </c>
      <c r="C204" s="1">
        <f t="shared" si="3"/>
        <v>41755007.724635191</v>
      </c>
    </row>
    <row r="205" spans="2:3">
      <c r="B205">
        <v>199</v>
      </c>
      <c r="C205" s="1">
        <f t="shared" si="3"/>
        <v>42091361.931212477</v>
      </c>
    </row>
    <row r="206" spans="2:3">
      <c r="B206">
        <v>200</v>
      </c>
      <c r="C206" s="1">
        <f t="shared" si="3"/>
        <v>42429453.967857078</v>
      </c>
    </row>
    <row r="207" spans="2:3">
      <c r="B207">
        <v>201</v>
      </c>
      <c r="C207" s="1">
        <f t="shared" si="3"/>
        <v>42769292.813357674</v>
      </c>
    </row>
    <row r="208" spans="2:3">
      <c r="B208">
        <v>202</v>
      </c>
      <c r="C208" s="1">
        <f t="shared" si="3"/>
        <v>43110887.492893361</v>
      </c>
    </row>
    <row r="209" spans="2:3">
      <c r="B209">
        <v>203</v>
      </c>
      <c r="C209" s="1">
        <f t="shared" si="3"/>
        <v>43454247.078273311</v>
      </c>
    </row>
    <row r="210" spans="2:3">
      <c r="B210">
        <v>204</v>
      </c>
      <c r="C210" s="1">
        <f t="shared" si="3"/>
        <v>43799380.688177727</v>
      </c>
    </row>
    <row r="211" spans="2:3">
      <c r="B211">
        <v>205</v>
      </c>
      <c r="C211" s="1">
        <f t="shared" si="3"/>
        <v>44146297.488399982</v>
      </c>
    </row>
    <row r="212" spans="2:3">
      <c r="B212">
        <v>206</v>
      </c>
      <c r="C212" s="1">
        <f t="shared" si="3"/>
        <v>44495006.692090057</v>
      </c>
    </row>
    <row r="213" spans="2:3">
      <c r="B213">
        <v>207</v>
      </c>
      <c r="C213" s="1">
        <f t="shared" si="3"/>
        <v>44845517.55999919</v>
      </c>
    </row>
    <row r="214" spans="2:3">
      <c r="B214">
        <v>208</v>
      </c>
      <c r="C214" s="1">
        <f t="shared" si="3"/>
        <v>45197839.400725856</v>
      </c>
    </row>
    <row r="215" spans="2:3">
      <c r="B215">
        <v>209</v>
      </c>
      <c r="C215" s="1">
        <f t="shared" si="3"/>
        <v>45551981.570962943</v>
      </c>
    </row>
    <row r="216" spans="2:3">
      <c r="B216">
        <v>210</v>
      </c>
      <c r="C216" s="1">
        <f t="shared" si="3"/>
        <v>45907953.475746259</v>
      </c>
    </row>
    <row r="217" spans="2:3">
      <c r="B217">
        <v>211</v>
      </c>
      <c r="C217" s="1">
        <f t="shared" si="3"/>
        <v>46265764.568704285</v>
      </c>
    </row>
    <row r="218" spans="2:3">
      <c r="B218">
        <v>212</v>
      </c>
      <c r="C218" s="1">
        <f t="shared" si="3"/>
        <v>46625424.352309264</v>
      </c>
    </row>
    <row r="219" spans="2:3">
      <c r="B219">
        <v>213</v>
      </c>
      <c r="C219" s="1">
        <f t="shared" si="3"/>
        <v>46986942.378129534</v>
      </c>
    </row>
    <row r="220" spans="2:3">
      <c r="B220">
        <v>214</v>
      </c>
      <c r="C220" s="1">
        <f t="shared" si="3"/>
        <v>47350328.247083209</v>
      </c>
    </row>
    <row r="221" spans="2:3">
      <c r="B221">
        <v>215</v>
      </c>
      <c r="C221" s="1">
        <f t="shared" si="3"/>
        <v>47715591.609693147</v>
      </c>
    </row>
    <row r="222" spans="2:3">
      <c r="B222">
        <v>216</v>
      </c>
      <c r="C222" s="1">
        <f t="shared" si="3"/>
        <v>48082742.166343234</v>
      </c>
    </row>
    <row r="223" spans="2:3">
      <c r="B223">
        <v>217</v>
      </c>
      <c r="C223" s="1">
        <f t="shared" si="3"/>
        <v>48451789.667536013</v>
      </c>
    </row>
    <row r="224" spans="2:3">
      <c r="B224">
        <v>218</v>
      </c>
      <c r="C224" s="1">
        <f t="shared" si="3"/>
        <v>48822743.914151624</v>
      </c>
    </row>
    <row r="225" spans="2:3">
      <c r="B225">
        <v>219</v>
      </c>
      <c r="C225" s="1">
        <f t="shared" si="3"/>
        <v>49195614.75770808</v>
      </c>
    </row>
    <row r="226" spans="2:3">
      <c r="B226">
        <v>220</v>
      </c>
      <c r="C226" s="1">
        <f t="shared" si="3"/>
        <v>49570412.100622907</v>
      </c>
    </row>
    <row r="227" spans="2:3">
      <c r="B227">
        <v>221</v>
      </c>
      <c r="C227" s="1">
        <f t="shared" si="3"/>
        <v>49947145.896476127</v>
      </c>
    </row>
    <row r="228" spans="2:3">
      <c r="B228">
        <v>222</v>
      </c>
      <c r="C228" s="1">
        <f t="shared" si="3"/>
        <v>50325826.15027459</v>
      </c>
    </row>
    <row r="229" spans="2:3">
      <c r="B229">
        <v>223</v>
      </c>
      <c r="C229" s="1">
        <f t="shared" si="3"/>
        <v>50706462.918717682</v>
      </c>
    </row>
    <row r="230" spans="2:3">
      <c r="B230">
        <v>224</v>
      </c>
      <c r="C230" s="1">
        <f t="shared" si="3"/>
        <v>51089066.310464397</v>
      </c>
    </row>
    <row r="231" spans="2:3">
      <c r="B231">
        <v>225</v>
      </c>
      <c r="C231" s="1">
        <f t="shared" si="3"/>
        <v>51473646.486401804</v>
      </c>
    </row>
    <row r="232" spans="2:3">
      <c r="B232">
        <v>226</v>
      </c>
      <c r="C232" s="1">
        <f t="shared" si="3"/>
        <v>51860213.659914888</v>
      </c>
    </row>
    <row r="233" spans="2:3">
      <c r="B233">
        <v>227</v>
      </c>
      <c r="C233" s="1">
        <f t="shared" si="3"/>
        <v>52248778.097157784</v>
      </c>
    </row>
    <row r="234" spans="2:3">
      <c r="B234">
        <v>228</v>
      </c>
      <c r="C234" s="1">
        <f t="shared" si="3"/>
        <v>52639350.117326438</v>
      </c>
    </row>
    <row r="235" spans="2:3">
      <c r="B235">
        <v>229</v>
      </c>
      <c r="C235" s="1">
        <f t="shared" si="3"/>
        <v>53031940.092932627</v>
      </c>
    </row>
    <row r="236" spans="2:3">
      <c r="B236">
        <v>230</v>
      </c>
      <c r="C236" s="1">
        <f t="shared" si="3"/>
        <v>53426558.450079449</v>
      </c>
    </row>
    <row r="237" spans="2:3">
      <c r="B237">
        <v>231</v>
      </c>
      <c r="C237" s="1">
        <f t="shared" si="3"/>
        <v>53823215.668738201</v>
      </c>
    </row>
    <row r="238" spans="2:3">
      <c r="B238">
        <v>232</v>
      </c>
      <c r="C238" s="1">
        <f t="shared" si="3"/>
        <v>54221922.283026688</v>
      </c>
    </row>
    <row r="239" spans="2:3">
      <c r="B239">
        <v>233</v>
      </c>
      <c r="C239" s="1">
        <f t="shared" si="3"/>
        <v>54622688.881489001</v>
      </c>
    </row>
    <row r="240" spans="2:3">
      <c r="B240">
        <v>234</v>
      </c>
      <c r="C240" s="1">
        <f t="shared" si="3"/>
        <v>55025526.107376702</v>
      </c>
    </row>
    <row r="241" spans="2:3">
      <c r="B241">
        <v>235</v>
      </c>
      <c r="C241" s="1">
        <f t="shared" si="3"/>
        <v>55430444.658931486</v>
      </c>
    </row>
    <row r="242" spans="2:3">
      <c r="B242">
        <v>236</v>
      </c>
      <c r="C242" s="1">
        <f t="shared" si="3"/>
        <v>55837455.289669305</v>
      </c>
    </row>
    <row r="243" spans="2:3">
      <c r="B243">
        <v>237</v>
      </c>
      <c r="C243" s="1">
        <f t="shared" si="3"/>
        <v>56246568.808665939</v>
      </c>
    </row>
    <row r="244" spans="2:3">
      <c r="B244">
        <v>238</v>
      </c>
      <c r="C244" s="1">
        <f t="shared" si="3"/>
        <v>56657796.080844052</v>
      </c>
    </row>
    <row r="245" spans="2:3">
      <c r="B245">
        <v>239</v>
      </c>
      <c r="C245" s="1">
        <f t="shared" si="3"/>
        <v>57071148.027261749</v>
      </c>
    </row>
    <row r="246" spans="2:3">
      <c r="B246">
        <v>240</v>
      </c>
      <c r="C246" s="1">
        <f t="shared" si="3"/>
        <v>57486635.625402607</v>
      </c>
    </row>
    <row r="247" spans="2:3">
      <c r="B247">
        <v>241</v>
      </c>
      <c r="C247" s="1">
        <f t="shared" si="3"/>
        <v>57904269.909467191</v>
      </c>
    </row>
    <row r="248" spans="2:3">
      <c r="B248">
        <v>242</v>
      </c>
      <c r="C248" s="1">
        <f t="shared" si="3"/>
        <v>58324061.970666111</v>
      </c>
    </row>
    <row r="249" spans="2:3">
      <c r="B249">
        <v>243</v>
      </c>
      <c r="C249" s="1">
        <f t="shared" si="3"/>
        <v>58746022.957514554</v>
      </c>
    </row>
    <row r="250" spans="2:3">
      <c r="B250">
        <v>244</v>
      </c>
      <c r="C250" s="1">
        <f t="shared" si="3"/>
        <v>59170164.076128386</v>
      </c>
    </row>
    <row r="251" spans="2:3">
      <c r="B251">
        <v>245</v>
      </c>
      <c r="C251" s="1">
        <f t="shared" si="3"/>
        <v>59596496.590521723</v>
      </c>
    </row>
    <row r="252" spans="2:3">
      <c r="B252">
        <v>246</v>
      </c>
      <c r="C252" s="1">
        <f t="shared" si="3"/>
        <v>60025031.822906092</v>
      </c>
    </row>
    <row r="253" spans="2:3">
      <c r="B253">
        <v>247</v>
      </c>
      <c r="C253" s="1">
        <f t="shared" si="3"/>
        <v>60455781.153991111</v>
      </c>
    </row>
    <row r="254" spans="2:3">
      <c r="B254">
        <v>248</v>
      </c>
      <c r="C254" s="1">
        <f t="shared" si="3"/>
        <v>60888756.023286738</v>
      </c>
    </row>
    <row r="255" spans="2:3">
      <c r="B255">
        <v>249</v>
      </c>
      <c r="C255" s="1">
        <f t="shared" si="3"/>
        <v>61323967.92940706</v>
      </c>
    </row>
    <row r="256" spans="2:3">
      <c r="B256">
        <v>250</v>
      </c>
      <c r="C256" s="1">
        <f t="shared" si="3"/>
        <v>61761428.430375673</v>
      </c>
    </row>
    <row r="257" spans="2:3">
      <c r="B257">
        <v>251</v>
      </c>
      <c r="C257" s="1">
        <f t="shared" si="3"/>
        <v>62201149.143932618</v>
      </c>
    </row>
    <row r="258" spans="2:3">
      <c r="B258">
        <v>252</v>
      </c>
      <c r="C258" s="1">
        <f t="shared" si="3"/>
        <v>62643141.747842945</v>
      </c>
    </row>
    <row r="259" spans="2:3">
      <c r="B259">
        <v>253</v>
      </c>
      <c r="C259" s="1">
        <f t="shared" si="3"/>
        <v>63087417.98020681</v>
      </c>
    </row>
    <row r="260" spans="2:3">
      <c r="B260">
        <v>254</v>
      </c>
      <c r="C260" s="1">
        <f t="shared" si="3"/>
        <v>63533989.639771216</v>
      </c>
    </row>
    <row r="261" spans="2:3">
      <c r="B261">
        <v>255</v>
      </c>
      <c r="C261" s="1">
        <f t="shared" si="3"/>
        <v>63982868.586243376</v>
      </c>
    </row>
    <row r="262" spans="2:3">
      <c r="B262">
        <v>256</v>
      </c>
      <c r="C262" s="1">
        <f t="shared" si="3"/>
        <v>64434066.740605637</v>
      </c>
    </row>
    <row r="263" spans="2:3">
      <c r="B263">
        <v>257</v>
      </c>
      <c r="C263" s="1">
        <f t="shared" si="3"/>
        <v>64887596.085432105</v>
      </c>
    </row>
    <row r="264" spans="2:3">
      <c r="B264">
        <v>258</v>
      </c>
      <c r="C264" s="1">
        <f t="shared" ref="C264:C327" si="4">+(C263+$B$6)*((1+$C$5/12))</f>
        <v>65343468.665206842</v>
      </c>
    </row>
    <row r="265" spans="2:3">
      <c r="B265">
        <v>259</v>
      </c>
      <c r="C265" s="1">
        <f t="shared" si="4"/>
        <v>65801696.586643748</v>
      </c>
    </row>
    <row r="266" spans="2:3">
      <c r="B266">
        <v>260</v>
      </c>
      <c r="C266" s="1">
        <f t="shared" si="4"/>
        <v>66262292.019008078</v>
      </c>
    </row>
    <row r="267" spans="2:3">
      <c r="B267">
        <v>261</v>
      </c>
      <c r="C267" s="1">
        <f t="shared" si="4"/>
        <v>66725267.194439627</v>
      </c>
    </row>
    <row r="268" spans="2:3">
      <c r="B268">
        <v>262</v>
      </c>
      <c r="C268" s="1">
        <f t="shared" si="4"/>
        <v>67190634.408277571</v>
      </c>
    </row>
    <row r="269" spans="2:3">
      <c r="B269">
        <v>263</v>
      </c>
      <c r="C269" s="1">
        <f t="shared" si="4"/>
        <v>67658406.019387007</v>
      </c>
    </row>
    <row r="270" spans="2:3">
      <c r="B270">
        <v>264</v>
      </c>
      <c r="C270" s="1">
        <f t="shared" si="4"/>
        <v>68128594.450487182</v>
      </c>
    </row>
    <row r="271" spans="2:3">
      <c r="B271">
        <v>265</v>
      </c>
      <c r="C271" s="1">
        <f t="shared" si="4"/>
        <v>68601212.188481376</v>
      </c>
    </row>
    <row r="272" spans="2:3">
      <c r="B272">
        <v>266</v>
      </c>
      <c r="C272" s="1">
        <f t="shared" si="4"/>
        <v>69076271.784788534</v>
      </c>
    </row>
    <row r="273" spans="2:3">
      <c r="B273">
        <v>267</v>
      </c>
      <c r="C273" s="1">
        <f t="shared" si="4"/>
        <v>69553785.855676621</v>
      </c>
    </row>
    <row r="274" spans="2:3">
      <c r="B274">
        <v>268</v>
      </c>
      <c r="C274" s="1">
        <f t="shared" si="4"/>
        <v>70033767.082597628</v>
      </c>
    </row>
    <row r="275" spans="2:3">
      <c r="B275">
        <v>269</v>
      </c>
      <c r="C275" s="1">
        <f t="shared" si="4"/>
        <v>70516228.212524384</v>
      </c>
    </row>
    <row r="276" spans="2:3">
      <c r="B276">
        <v>270</v>
      </c>
      <c r="C276" s="1">
        <f t="shared" si="4"/>
        <v>71001182.058289096</v>
      </c>
    </row>
    <row r="277" spans="2:3">
      <c r="B277">
        <v>271</v>
      </c>
      <c r="C277" s="1">
        <f t="shared" si="4"/>
        <v>71488641.4989236</v>
      </c>
    </row>
    <row r="278" spans="2:3">
      <c r="B278">
        <v>272</v>
      </c>
      <c r="C278" s="1">
        <f t="shared" si="4"/>
        <v>71978619.480001375</v>
      </c>
    </row>
    <row r="279" spans="2:3">
      <c r="B279">
        <v>273</v>
      </c>
      <c r="C279" s="1">
        <f t="shared" si="4"/>
        <v>72471129.013981387</v>
      </c>
    </row>
    <row r="280" spans="2:3">
      <c r="B280">
        <v>274</v>
      </c>
      <c r="C280" s="1">
        <f t="shared" si="4"/>
        <v>72966183.18055363</v>
      </c>
    </row>
    <row r="281" spans="2:3">
      <c r="B281">
        <v>275</v>
      </c>
      <c r="C281" s="1">
        <f t="shared" si="4"/>
        <v>73463795.126986504</v>
      </c>
    </row>
    <row r="282" spans="2:3">
      <c r="B282">
        <v>276</v>
      </c>
      <c r="C282" s="1">
        <f t="shared" si="4"/>
        <v>73963978.068475947</v>
      </c>
    </row>
    <row r="283" spans="2:3">
      <c r="B283">
        <v>277</v>
      </c>
      <c r="C283" s="1">
        <f t="shared" si="4"/>
        <v>74466745.28849642</v>
      </c>
    </row>
    <row r="284" spans="2:3">
      <c r="B284">
        <v>278</v>
      </c>
      <c r="C284" s="1">
        <f t="shared" si="4"/>
        <v>74972110.139153659</v>
      </c>
    </row>
    <row r="285" spans="2:3">
      <c r="B285">
        <v>279</v>
      </c>
      <c r="C285" s="1">
        <f t="shared" si="4"/>
        <v>75480086.041539297</v>
      </c>
    </row>
    <row r="286" spans="2:3">
      <c r="B286">
        <v>280</v>
      </c>
      <c r="C286" s="1">
        <f t="shared" si="4"/>
        <v>75990686.486087263</v>
      </c>
    </row>
    <row r="287" spans="2:3">
      <c r="B287">
        <v>281</v>
      </c>
      <c r="C287" s="1">
        <f t="shared" si="4"/>
        <v>76503925.032932058</v>
      </c>
    </row>
    <row r="288" spans="2:3">
      <c r="B288">
        <v>282</v>
      </c>
      <c r="C288" s="1">
        <f t="shared" si="4"/>
        <v>77019815.312268883</v>
      </c>
    </row>
    <row r="289" spans="2:3">
      <c r="B289">
        <v>283</v>
      </c>
      <c r="C289" s="1">
        <f t="shared" si="4"/>
        <v>77538371.024715617</v>
      </c>
    </row>
    <row r="290" spans="2:3">
      <c r="B290">
        <v>284</v>
      </c>
      <c r="C290" s="1">
        <f t="shared" si="4"/>
        <v>78059605.941676661</v>
      </c>
    </row>
    <row r="291" spans="2:3">
      <c r="B291">
        <v>285</v>
      </c>
      <c r="C291" s="1">
        <f t="shared" si="4"/>
        <v>78583533.905708671</v>
      </c>
    </row>
    <row r="292" spans="2:3">
      <c r="B292">
        <v>286</v>
      </c>
      <c r="C292" s="1">
        <f t="shared" si="4"/>
        <v>79110168.830888167</v>
      </c>
    </row>
    <row r="293" spans="2:3">
      <c r="B293">
        <v>287</v>
      </c>
      <c r="C293" s="1">
        <f t="shared" si="4"/>
        <v>79639524.703181103</v>
      </c>
    </row>
    <row r="294" spans="2:3">
      <c r="B294">
        <v>288</v>
      </c>
      <c r="C294" s="1">
        <f t="shared" si="4"/>
        <v>80171615.580814213</v>
      </c>
    </row>
    <row r="295" spans="2:3">
      <c r="B295">
        <v>289</v>
      </c>
      <c r="C295" s="1">
        <f t="shared" si="4"/>
        <v>80706455.594648421</v>
      </c>
    </row>
    <row r="296" spans="2:3">
      <c r="B296">
        <v>290</v>
      </c>
      <c r="C296" s="1">
        <f t="shared" si="4"/>
        <v>81244058.948554114</v>
      </c>
    </row>
    <row r="297" spans="2:3">
      <c r="B297">
        <v>291</v>
      </c>
      <c r="C297" s="1">
        <f t="shared" si="4"/>
        <v>81784439.919788316</v>
      </c>
    </row>
    <row r="298" spans="2:3">
      <c r="B298">
        <v>292</v>
      </c>
      <c r="C298" s="1">
        <f t="shared" si="4"/>
        <v>82327612.859373897</v>
      </c>
    </row>
    <row r="299" spans="2:3">
      <c r="B299">
        <v>293</v>
      </c>
      <c r="C299" s="1">
        <f t="shared" si="4"/>
        <v>82873592.192480668</v>
      </c>
    </row>
    <row r="300" spans="2:3">
      <c r="B300">
        <v>294</v>
      </c>
      <c r="C300" s="1">
        <f t="shared" si="4"/>
        <v>83422392.41880849</v>
      </c>
    </row>
    <row r="301" spans="2:3">
      <c r="B301">
        <v>295</v>
      </c>
      <c r="C301" s="1">
        <f t="shared" si="4"/>
        <v>83974028.112972349</v>
      </c>
    </row>
    <row r="302" spans="2:3">
      <c r="B302">
        <v>296</v>
      </c>
      <c r="C302" s="1">
        <f t="shared" si="4"/>
        <v>84528513.924889386</v>
      </c>
    </row>
    <row r="303" spans="2:3">
      <c r="B303">
        <v>297</v>
      </c>
      <c r="C303" s="1">
        <f t="shared" si="4"/>
        <v>85085864.580167994</v>
      </c>
    </row>
    <row r="304" spans="2:3">
      <c r="B304">
        <v>298</v>
      </c>
      <c r="C304" s="1">
        <f t="shared" si="4"/>
        <v>85646094.880498871</v>
      </c>
    </row>
    <row r="305" spans="2:3">
      <c r="B305">
        <v>299</v>
      </c>
      <c r="C305" s="1">
        <f t="shared" si="4"/>
        <v>86209219.704048127</v>
      </c>
    </row>
    <row r="306" spans="2:3">
      <c r="B306">
        <v>300</v>
      </c>
      <c r="C306" s="1">
        <f t="shared" si="4"/>
        <v>86775254.005852386</v>
      </c>
    </row>
    <row r="307" spans="2:3">
      <c r="B307">
        <v>301</v>
      </c>
      <c r="C307" s="1">
        <f t="shared" si="4"/>
        <v>87344212.818215966</v>
      </c>
    </row>
    <row r="308" spans="2:3">
      <c r="B308">
        <v>302</v>
      </c>
      <c r="C308" s="1">
        <f t="shared" si="4"/>
        <v>87916111.251110092</v>
      </c>
    </row>
    <row r="309" spans="2:3">
      <c r="B309">
        <v>303</v>
      </c>
      <c r="C309" s="1">
        <f t="shared" si="4"/>
        <v>88490964.49257417</v>
      </c>
    </row>
    <row r="310" spans="2:3">
      <c r="B310">
        <v>304</v>
      </c>
      <c r="C310" s="1">
        <f t="shared" si="4"/>
        <v>89068787.80911915</v>
      </c>
    </row>
    <row r="311" spans="2:3">
      <c r="B311">
        <v>305</v>
      </c>
      <c r="C311" s="1">
        <f t="shared" si="4"/>
        <v>89649596.546132937</v>
      </c>
    </row>
    <row r="312" spans="2:3">
      <c r="B312">
        <v>306</v>
      </c>
      <c r="C312" s="1">
        <f t="shared" si="4"/>
        <v>90233406.128287971</v>
      </c>
    </row>
    <row r="313" spans="2:3">
      <c r="B313">
        <v>307</v>
      </c>
      <c r="C313" s="1">
        <f t="shared" si="4"/>
        <v>90820232.059950799</v>
      </c>
    </row>
    <row r="314" spans="2:3">
      <c r="B314">
        <v>308</v>
      </c>
      <c r="C314" s="1">
        <f t="shared" si="4"/>
        <v>91410089.925593883</v>
      </c>
    </row>
    <row r="315" spans="2:3">
      <c r="B315">
        <v>309</v>
      </c>
      <c r="C315" s="1">
        <f t="shared" si="4"/>
        <v>92002995.390209466</v>
      </c>
    </row>
    <row r="316" spans="2:3">
      <c r="B316">
        <v>310</v>
      </c>
      <c r="C316" s="1">
        <f t="shared" si="4"/>
        <v>92598964.199725553</v>
      </c>
    </row>
    <row r="317" spans="2:3">
      <c r="B317">
        <v>311</v>
      </c>
      <c r="C317" s="1">
        <f t="shared" si="4"/>
        <v>93198012.181424141</v>
      </c>
    </row>
    <row r="318" spans="2:3">
      <c r="B318">
        <v>312</v>
      </c>
      <c r="C318" s="1">
        <f t="shared" si="4"/>
        <v>93800155.244361505</v>
      </c>
    </row>
    <row r="319" spans="2:3">
      <c r="B319">
        <v>313</v>
      </c>
      <c r="C319" s="1">
        <f t="shared" si="4"/>
        <v>94405409.379790708</v>
      </c>
    </row>
    <row r="320" spans="2:3">
      <c r="B320">
        <v>314</v>
      </c>
      <c r="C320" s="1">
        <f t="shared" si="4"/>
        <v>95013790.6615863</v>
      </c>
    </row>
    <row r="321" spans="2:12">
      <c r="B321">
        <v>315</v>
      </c>
      <c r="C321" s="1">
        <f t="shared" si="4"/>
        <v>95625315.24667117</v>
      </c>
    </row>
    <row r="322" spans="2:12">
      <c r="B322">
        <v>316</v>
      </c>
      <c r="C322" s="1">
        <f t="shared" si="4"/>
        <v>96239999.375445649</v>
      </c>
    </row>
    <row r="323" spans="2:12">
      <c r="B323">
        <v>317</v>
      </c>
      <c r="C323" s="1">
        <f t="shared" si="4"/>
        <v>96857859.372218788</v>
      </c>
    </row>
    <row r="324" spans="2:12">
      <c r="B324">
        <v>318</v>
      </c>
      <c r="C324" s="1">
        <f t="shared" si="4"/>
        <v>97478911.645641923</v>
      </c>
    </row>
    <row r="325" spans="2:12">
      <c r="B325">
        <v>319</v>
      </c>
      <c r="C325" s="1">
        <f t="shared" si="4"/>
        <v>98103172.689144418</v>
      </c>
      <c r="D325">
        <f>+B326/12</f>
        <v>26.666666666666668</v>
      </c>
    </row>
    <row r="326" spans="2:12">
      <c r="B326">
        <v>320</v>
      </c>
      <c r="C326" s="1">
        <f t="shared" si="4"/>
        <v>98730659.08137168</v>
      </c>
    </row>
    <row r="327" spans="2:12">
      <c r="B327">
        <v>321</v>
      </c>
      <c r="C327" s="1">
        <f t="shared" si="4"/>
        <v>99361387.486625448</v>
      </c>
    </row>
    <row r="328" spans="2:12">
      <c r="B328">
        <v>322</v>
      </c>
      <c r="C328" s="1">
        <f t="shared" ref="C328:C391" si="5">+(C327+$B$6)*((1+$C$5/12))</f>
        <v>99995374.655306354</v>
      </c>
    </row>
    <row r="329" spans="2:12">
      <c r="B329">
        <v>323</v>
      </c>
      <c r="C329" s="1">
        <f t="shared" si="5"/>
        <v>100632637.42435879</v>
      </c>
      <c r="E329">
        <f>+B330</f>
        <v>324</v>
      </c>
      <c r="F329">
        <f>8*12</f>
        <v>96</v>
      </c>
    </row>
    <row r="330" spans="2:12">
      <c r="B330">
        <v>324</v>
      </c>
      <c r="C330" s="1">
        <v>88000000</v>
      </c>
      <c r="F330">
        <f>+E329+F329</f>
        <v>420</v>
      </c>
    </row>
    <row r="331" spans="2:12">
      <c r="B331">
        <v>325</v>
      </c>
      <c r="C331" s="1">
        <f t="shared" si="5"/>
        <v>88575286.666666672</v>
      </c>
    </row>
    <row r="332" spans="2:12">
      <c r="B332">
        <v>326</v>
      </c>
      <c r="C332" s="1">
        <f t="shared" si="5"/>
        <v>89153545.647777796</v>
      </c>
    </row>
    <row r="333" spans="2:12">
      <c r="B333">
        <v>327</v>
      </c>
      <c r="C333" s="1">
        <f t="shared" si="5"/>
        <v>89734792.30029133</v>
      </c>
    </row>
    <row r="334" spans="2:12">
      <c r="B334">
        <v>328</v>
      </c>
      <c r="C334" s="1">
        <f t="shared" si="5"/>
        <v>90319042.060509503</v>
      </c>
      <c r="H334">
        <v>160000000</v>
      </c>
      <c r="I334">
        <v>160000000</v>
      </c>
    </row>
    <row r="335" spans="2:12">
      <c r="B335">
        <v>329</v>
      </c>
      <c r="C335" s="1">
        <f t="shared" si="5"/>
        <v>90906310.444488809</v>
      </c>
      <c r="H335">
        <v>20</v>
      </c>
      <c r="I335">
        <v>30</v>
      </c>
    </row>
    <row r="336" spans="2:12">
      <c r="B336">
        <v>330</v>
      </c>
      <c r="C336" s="1">
        <f t="shared" si="5"/>
        <v>91496613.048452005</v>
      </c>
      <c r="H336">
        <v>12</v>
      </c>
      <c r="I336">
        <v>12</v>
      </c>
      <c r="L336">
        <f>+H334/H335</f>
        <v>8000000</v>
      </c>
    </row>
    <row r="337" spans="2:12">
      <c r="B337">
        <v>331</v>
      </c>
      <c r="C337" s="1">
        <f t="shared" si="5"/>
        <v>92089965.549202353</v>
      </c>
      <c r="H337">
        <f>+H336*H335</f>
        <v>240</v>
      </c>
      <c r="I337">
        <f>+I336*I335</f>
        <v>360</v>
      </c>
      <c r="L337">
        <f>+L336/H336</f>
        <v>666666.66666666663</v>
      </c>
    </row>
    <row r="338" spans="2:12">
      <c r="B338">
        <v>332</v>
      </c>
      <c r="C338" s="1">
        <f t="shared" si="5"/>
        <v>92686383.70453991</v>
      </c>
      <c r="H338" s="1">
        <f>+H334/H337</f>
        <v>666666.66666666663</v>
      </c>
      <c r="I338" s="1">
        <f>+I334/I337</f>
        <v>444444.44444444444</v>
      </c>
    </row>
    <row r="339" spans="2:12">
      <c r="B339">
        <v>333</v>
      </c>
      <c r="C339" s="1">
        <f t="shared" si="5"/>
        <v>93285883.353680044</v>
      </c>
      <c r="H339">
        <f>+H334/20</f>
        <v>8000000</v>
      </c>
    </row>
    <row r="340" spans="2:12">
      <c r="B340">
        <v>334</v>
      </c>
      <c r="C340" s="1">
        <f t="shared" si="5"/>
        <v>93888480.417674065</v>
      </c>
      <c r="H340" s="1">
        <f>+H339/12</f>
        <v>666666.66666666663</v>
      </c>
    </row>
    <row r="341" spans="2:12">
      <c r="B341">
        <v>335</v>
      </c>
      <c r="C341" s="1">
        <f t="shared" si="5"/>
        <v>94494190.899832055</v>
      </c>
    </row>
    <row r="342" spans="2:12">
      <c r="B342">
        <v>336</v>
      </c>
      <c r="C342" s="1">
        <f t="shared" si="5"/>
        <v>95103030.886147857</v>
      </c>
    </row>
    <row r="343" spans="2:12">
      <c r="B343">
        <v>337</v>
      </c>
      <c r="C343" s="1">
        <f t="shared" si="5"/>
        <v>95715016.545726299</v>
      </c>
    </row>
    <row r="344" spans="2:12">
      <c r="B344">
        <v>338</v>
      </c>
      <c r="C344" s="1">
        <f t="shared" si="5"/>
        <v>96330164.131212562</v>
      </c>
    </row>
    <row r="345" spans="2:12">
      <c r="B345">
        <v>339</v>
      </c>
      <c r="C345" s="1">
        <f t="shared" si="5"/>
        <v>96948489.979223832</v>
      </c>
    </row>
    <row r="346" spans="2:12">
      <c r="B346">
        <v>340</v>
      </c>
      <c r="C346" s="1">
        <f t="shared" si="5"/>
        <v>97570010.510783166</v>
      </c>
      <c r="I346">
        <v>41.65</v>
      </c>
    </row>
    <row r="347" spans="2:12">
      <c r="B347">
        <v>341</v>
      </c>
      <c r="C347" s="1">
        <f t="shared" si="5"/>
        <v>98194742.231755555</v>
      </c>
      <c r="I347">
        <v>786.04</v>
      </c>
    </row>
    <row r="348" spans="2:12">
      <c r="B348">
        <v>342</v>
      </c>
      <c r="C348" s="1">
        <f t="shared" si="5"/>
        <v>98822701.733286306</v>
      </c>
      <c r="I348" s="1">
        <f>+I347*I346</f>
        <v>32738.565999999999</v>
      </c>
    </row>
    <row r="349" spans="2:12">
      <c r="B349">
        <v>343</v>
      </c>
      <c r="C349" s="1">
        <f t="shared" si="5"/>
        <v>99453905.692241624</v>
      </c>
    </row>
    <row r="350" spans="2:12">
      <c r="B350">
        <v>344</v>
      </c>
      <c r="C350" s="1">
        <f t="shared" si="5"/>
        <v>100088370.87165155</v>
      </c>
    </row>
    <row r="351" spans="2:12">
      <c r="B351">
        <v>345</v>
      </c>
      <c r="C351" s="1">
        <f t="shared" si="5"/>
        <v>100726114.12115508</v>
      </c>
    </row>
    <row r="352" spans="2:12">
      <c r="B352">
        <v>346</v>
      </c>
      <c r="C352" s="1">
        <f t="shared" si="5"/>
        <v>101367152.37744772</v>
      </c>
    </row>
    <row r="353" spans="2:3">
      <c r="B353">
        <v>347</v>
      </c>
      <c r="C353" s="1">
        <f t="shared" si="5"/>
        <v>102011502.66473122</v>
      </c>
    </row>
    <row r="354" spans="2:3">
      <c r="B354">
        <v>348</v>
      </c>
      <c r="C354" s="1">
        <f t="shared" si="5"/>
        <v>102659182.09516567</v>
      </c>
    </row>
    <row r="355" spans="2:3">
      <c r="B355">
        <v>349</v>
      </c>
      <c r="C355" s="1">
        <f t="shared" si="5"/>
        <v>103310207.86932403</v>
      </c>
    </row>
    <row r="356" spans="2:3">
      <c r="B356">
        <v>350</v>
      </c>
      <c r="C356" s="1">
        <f t="shared" si="5"/>
        <v>103964597.27664888</v>
      </c>
    </row>
    <row r="357" spans="2:3">
      <c r="B357">
        <v>351</v>
      </c>
      <c r="C357" s="1">
        <f t="shared" si="5"/>
        <v>104622367.69591157</v>
      </c>
    </row>
    <row r="358" spans="2:3">
      <c r="B358">
        <v>352</v>
      </c>
      <c r="C358" s="1">
        <f t="shared" si="5"/>
        <v>105283536.59567378</v>
      </c>
    </row>
    <row r="359" spans="2:3">
      <c r="B359">
        <v>353</v>
      </c>
      <c r="C359" s="1">
        <f t="shared" si="5"/>
        <v>105948121.53475145</v>
      </c>
    </row>
    <row r="360" spans="2:3">
      <c r="B360">
        <v>354</v>
      </c>
      <c r="C360" s="1">
        <f t="shared" si="5"/>
        <v>106616140.162681</v>
      </c>
    </row>
    <row r="361" spans="2:3">
      <c r="B361">
        <v>355</v>
      </c>
      <c r="C361" s="1">
        <f t="shared" si="5"/>
        <v>107287610.2201882</v>
      </c>
    </row>
    <row r="362" spans="2:3">
      <c r="B362">
        <v>356</v>
      </c>
      <c r="C362" s="1">
        <f t="shared" si="5"/>
        <v>107962549.53965919</v>
      </c>
    </row>
    <row r="363" spans="2:3">
      <c r="B363">
        <v>357</v>
      </c>
      <c r="C363" s="1">
        <f t="shared" si="5"/>
        <v>108640976.04561411</v>
      </c>
    </row>
    <row r="364" spans="2:3">
      <c r="B364">
        <v>358</v>
      </c>
      <c r="C364" s="1">
        <f t="shared" si="5"/>
        <v>109322907.75518313</v>
      </c>
    </row>
    <row r="365" spans="2:3">
      <c r="B365">
        <v>359</v>
      </c>
      <c r="C365" s="1">
        <f t="shared" si="5"/>
        <v>110008362.77858493</v>
      </c>
    </row>
    <row r="366" spans="2:3">
      <c r="B366">
        <v>360</v>
      </c>
      <c r="C366" s="1">
        <f t="shared" si="5"/>
        <v>110697359.31960763</v>
      </c>
    </row>
    <row r="367" spans="2:3">
      <c r="B367">
        <v>361</v>
      </c>
      <c r="C367" s="1">
        <f t="shared" si="5"/>
        <v>111389915.67609228</v>
      </c>
    </row>
    <row r="368" spans="2:3">
      <c r="B368">
        <v>362</v>
      </c>
      <c r="C368" s="1">
        <f t="shared" si="5"/>
        <v>112086050.24041878</v>
      </c>
    </row>
    <row r="369" spans="2:3">
      <c r="B369">
        <v>363</v>
      </c>
      <c r="C369" s="1">
        <f t="shared" si="5"/>
        <v>112785781.49999428</v>
      </c>
    </row>
    <row r="370" spans="2:3">
      <c r="B370">
        <v>364</v>
      </c>
      <c r="C370" s="1">
        <f t="shared" si="5"/>
        <v>113489128.03774425</v>
      </c>
    </row>
    <row r="371" spans="2:3">
      <c r="B371">
        <v>365</v>
      </c>
      <c r="C371" s="1">
        <f t="shared" si="5"/>
        <v>114196108.53260595</v>
      </c>
    </row>
    <row r="372" spans="2:3">
      <c r="B372">
        <v>366</v>
      </c>
      <c r="C372" s="1">
        <f t="shared" si="5"/>
        <v>114906741.76002443</v>
      </c>
    </row>
    <row r="373" spans="2:3">
      <c r="B373">
        <v>367</v>
      </c>
      <c r="C373" s="1">
        <f t="shared" si="5"/>
        <v>115621046.59245123</v>
      </c>
    </row>
    <row r="374" spans="2:3">
      <c r="B374">
        <v>368</v>
      </c>
      <c r="C374" s="1">
        <f t="shared" si="5"/>
        <v>116339041.99984558</v>
      </c>
    </row>
    <row r="375" spans="2:3">
      <c r="B375">
        <v>369</v>
      </c>
      <c r="C375" s="1">
        <f t="shared" si="5"/>
        <v>117060747.05017813</v>
      </c>
    </row>
    <row r="376" spans="2:3">
      <c r="B376">
        <v>370</v>
      </c>
      <c r="C376" s="1">
        <f t="shared" si="5"/>
        <v>117786180.9099374</v>
      </c>
    </row>
    <row r="377" spans="2:3">
      <c r="B377">
        <v>371</v>
      </c>
      <c r="C377" s="1">
        <f t="shared" si="5"/>
        <v>118515362.84463875</v>
      </c>
    </row>
    <row r="378" spans="2:3">
      <c r="B378">
        <v>372</v>
      </c>
      <c r="C378" s="1">
        <f t="shared" si="5"/>
        <v>119248312.21933606</v>
      </c>
    </row>
    <row r="379" spans="2:3">
      <c r="B379">
        <v>373</v>
      </c>
      <c r="C379" s="1">
        <f t="shared" si="5"/>
        <v>119985048.49913597</v>
      </c>
    </row>
    <row r="380" spans="2:3">
      <c r="B380">
        <v>374</v>
      </c>
      <c r="C380" s="1">
        <f t="shared" si="5"/>
        <v>120725591.24971485</v>
      </c>
    </row>
    <row r="381" spans="2:3">
      <c r="B381">
        <v>375</v>
      </c>
      <c r="C381" s="1">
        <f t="shared" si="5"/>
        <v>121469960.13783839</v>
      </c>
    </row>
    <row r="382" spans="2:3">
      <c r="B382">
        <v>376</v>
      </c>
      <c r="C382" s="1">
        <f t="shared" si="5"/>
        <v>122218174.9318839</v>
      </c>
    </row>
    <row r="383" spans="2:3">
      <c r="B383">
        <v>377</v>
      </c>
      <c r="C383" s="1">
        <f t="shared" si="5"/>
        <v>122970255.50236531</v>
      </c>
    </row>
    <row r="384" spans="2:3">
      <c r="B384">
        <v>378</v>
      </c>
      <c r="C384" s="1">
        <f t="shared" si="5"/>
        <v>123726221.82246087</v>
      </c>
    </row>
    <row r="385" spans="2:3">
      <c r="B385">
        <v>379</v>
      </c>
      <c r="C385" s="1">
        <f t="shared" si="5"/>
        <v>124486093.9685436</v>
      </c>
    </row>
    <row r="386" spans="2:3">
      <c r="B386">
        <v>380</v>
      </c>
      <c r="C386" s="1">
        <f t="shared" si="5"/>
        <v>125249892.12071443</v>
      </c>
    </row>
    <row r="387" spans="2:3">
      <c r="B387">
        <v>381</v>
      </c>
      <c r="C387" s="1">
        <f t="shared" si="5"/>
        <v>126017636.56333813</v>
      </c>
    </row>
    <row r="388" spans="2:3">
      <c r="B388">
        <v>382</v>
      </c>
      <c r="C388" s="1">
        <f t="shared" si="5"/>
        <v>126789347.68558206</v>
      </c>
    </row>
    <row r="389" spans="2:3">
      <c r="B389">
        <v>383</v>
      </c>
      <c r="C389" s="1">
        <f t="shared" si="5"/>
        <v>127565045.98195757</v>
      </c>
    </row>
    <row r="390" spans="2:3">
      <c r="B390">
        <v>384</v>
      </c>
      <c r="C390" s="1">
        <f t="shared" si="5"/>
        <v>128344752.05286436</v>
      </c>
    </row>
    <row r="391" spans="2:3">
      <c r="B391">
        <v>385</v>
      </c>
      <c r="C391" s="1">
        <f t="shared" si="5"/>
        <v>129128486.6051375</v>
      </c>
    </row>
    <row r="392" spans="2:3">
      <c r="B392">
        <v>386</v>
      </c>
      <c r="C392" s="1">
        <f t="shared" ref="C392:C455" si="6">+(C391+$B$6)*((1+$C$5/12))</f>
        <v>129916270.45259738</v>
      </c>
    </row>
    <row r="393" spans="2:3">
      <c r="B393">
        <v>387</v>
      </c>
      <c r="C393" s="1">
        <f t="shared" si="6"/>
        <v>130708124.51660247</v>
      </c>
    </row>
    <row r="394" spans="2:3">
      <c r="B394">
        <v>388</v>
      </c>
      <c r="C394" s="1">
        <f t="shared" si="6"/>
        <v>131504069.82660493</v>
      </c>
    </row>
    <row r="395" spans="2:3">
      <c r="B395">
        <v>389</v>
      </c>
      <c r="C395" s="1">
        <f t="shared" si="6"/>
        <v>132304127.52070907</v>
      </c>
    </row>
    <row r="396" spans="2:3">
      <c r="B396">
        <v>390</v>
      </c>
      <c r="C396" s="1">
        <f t="shared" si="6"/>
        <v>133108318.84623274</v>
      </c>
    </row>
    <row r="397" spans="2:3">
      <c r="B397">
        <v>391</v>
      </c>
      <c r="C397" s="1">
        <f t="shared" si="6"/>
        <v>133916665.16027163</v>
      </c>
    </row>
    <row r="398" spans="2:3">
      <c r="B398">
        <v>392</v>
      </c>
      <c r="C398" s="1">
        <f t="shared" si="6"/>
        <v>134729187.93026638</v>
      </c>
    </row>
    <row r="399" spans="2:3">
      <c r="B399">
        <v>393</v>
      </c>
      <c r="C399" s="1">
        <f t="shared" si="6"/>
        <v>135545908.73457277</v>
      </c>
    </row>
    <row r="400" spans="2:3">
      <c r="B400">
        <v>394</v>
      </c>
      <c r="C400" s="1">
        <f t="shared" si="6"/>
        <v>136366849.26303473</v>
      </c>
    </row>
    <row r="401" spans="2:3">
      <c r="B401">
        <v>395</v>
      </c>
      <c r="C401" s="1">
        <f t="shared" si="6"/>
        <v>137192031.31756043</v>
      </c>
    </row>
    <row r="402" spans="2:3">
      <c r="B402">
        <v>396</v>
      </c>
      <c r="C402" s="1">
        <f t="shared" si="6"/>
        <v>138021476.81270117</v>
      </c>
    </row>
    <row r="403" spans="2:3">
      <c r="B403">
        <v>397</v>
      </c>
      <c r="C403" s="1">
        <f t="shared" si="6"/>
        <v>138855207.77623346</v>
      </c>
    </row>
    <row r="404" spans="2:3">
      <c r="B404">
        <v>398</v>
      </c>
      <c r="C404" s="1">
        <f t="shared" si="6"/>
        <v>139693246.34974402</v>
      </c>
    </row>
    <row r="405" spans="2:3">
      <c r="B405">
        <v>399</v>
      </c>
      <c r="C405" s="1">
        <f t="shared" si="6"/>
        <v>140535614.78921771</v>
      </c>
    </row>
    <row r="406" spans="2:3">
      <c r="B406">
        <v>400</v>
      </c>
      <c r="C406" s="1">
        <f t="shared" si="6"/>
        <v>141382335.46562868</v>
      </c>
    </row>
    <row r="407" spans="2:3">
      <c r="B407">
        <v>401</v>
      </c>
      <c r="C407" s="1">
        <f t="shared" si="6"/>
        <v>142233430.86553445</v>
      </c>
    </row>
    <row r="408" spans="2:3">
      <c r="B408">
        <v>402</v>
      </c>
      <c r="C408" s="1">
        <f t="shared" si="6"/>
        <v>143088923.59167308</v>
      </c>
    </row>
    <row r="409" spans="2:3">
      <c r="B409">
        <v>403</v>
      </c>
      <c r="C409" s="1">
        <f t="shared" si="6"/>
        <v>143948836.36356339</v>
      </c>
    </row>
    <row r="410" spans="2:3">
      <c r="B410">
        <v>404</v>
      </c>
      <c r="C410" s="1">
        <f t="shared" si="6"/>
        <v>144813192.01810849</v>
      </c>
    </row>
    <row r="411" spans="2:3">
      <c r="B411">
        <v>405</v>
      </c>
      <c r="C411" s="1">
        <f t="shared" si="6"/>
        <v>145682013.51020205</v>
      </c>
    </row>
    <row r="412" spans="2:3">
      <c r="B412">
        <v>406</v>
      </c>
      <c r="C412" s="1">
        <f t="shared" si="6"/>
        <v>146555323.91333809</v>
      </c>
    </row>
    <row r="413" spans="2:3">
      <c r="B413">
        <v>407</v>
      </c>
      <c r="C413" s="1">
        <f t="shared" si="6"/>
        <v>147433146.42022368</v>
      </c>
    </row>
    <row r="414" spans="2:3">
      <c r="B414">
        <v>408</v>
      </c>
      <c r="C414" s="1">
        <f t="shared" si="6"/>
        <v>148315504.34339485</v>
      </c>
    </row>
    <row r="415" spans="2:3">
      <c r="B415">
        <v>409</v>
      </c>
      <c r="C415" s="1">
        <f t="shared" si="6"/>
        <v>149202421.11583573</v>
      </c>
    </row>
    <row r="416" spans="2:3">
      <c r="B416">
        <v>410</v>
      </c>
      <c r="C416" s="1">
        <f t="shared" si="6"/>
        <v>150093920.29160088</v>
      </c>
    </row>
    <row r="417" spans="2:3">
      <c r="B417">
        <v>411</v>
      </c>
      <c r="C417" s="1">
        <f t="shared" si="6"/>
        <v>150990025.54644084</v>
      </c>
    </row>
    <row r="418" spans="2:3">
      <c r="B418">
        <v>412</v>
      </c>
      <c r="C418" s="1">
        <f t="shared" si="6"/>
        <v>151890760.6784308</v>
      </c>
    </row>
    <row r="419" spans="2:3">
      <c r="B419">
        <v>413</v>
      </c>
      <c r="C419" s="1">
        <f t="shared" si="6"/>
        <v>152796149.6086027</v>
      </c>
    </row>
    <row r="420" spans="2:3">
      <c r="B420">
        <v>414</v>
      </c>
      <c r="C420" s="1">
        <f t="shared" si="6"/>
        <v>153706216.3815805</v>
      </c>
    </row>
    <row r="421" spans="2:3">
      <c r="B421">
        <v>415</v>
      </c>
      <c r="C421" s="1">
        <f t="shared" si="6"/>
        <v>154620985.16621867</v>
      </c>
    </row>
    <row r="422" spans="2:3">
      <c r="B422">
        <v>416</v>
      </c>
      <c r="C422" s="1">
        <f t="shared" si="6"/>
        <v>155540480.25624415</v>
      </c>
    </row>
    <row r="423" spans="2:3">
      <c r="B423">
        <v>417</v>
      </c>
      <c r="C423" s="1">
        <f t="shared" si="6"/>
        <v>156464726.07090142</v>
      </c>
    </row>
    <row r="424" spans="2:3">
      <c r="B424">
        <v>418</v>
      </c>
      <c r="C424" s="1">
        <f t="shared" si="6"/>
        <v>157393747.15560108</v>
      </c>
    </row>
    <row r="425" spans="2:3">
      <c r="B425">
        <v>419</v>
      </c>
      <c r="C425" s="1">
        <f t="shared" si="6"/>
        <v>158327568.18257171</v>
      </c>
    </row>
    <row r="426" spans="2:3">
      <c r="B426">
        <v>420</v>
      </c>
      <c r="C426" s="1">
        <f t="shared" si="6"/>
        <v>159266213.95151502</v>
      </c>
    </row>
    <row r="427" spans="2:3">
      <c r="B427">
        <v>421</v>
      </c>
      <c r="C427" s="1">
        <f t="shared" si="6"/>
        <v>160209709.39026454</v>
      </c>
    </row>
    <row r="428" spans="2:3">
      <c r="B428">
        <v>422</v>
      </c>
      <c r="C428" s="1">
        <f t="shared" si="6"/>
        <v>161158079.55544758</v>
      </c>
    </row>
    <row r="429" spans="2:3">
      <c r="B429">
        <v>423</v>
      </c>
      <c r="C429" s="1">
        <f t="shared" si="6"/>
        <v>162111349.63315073</v>
      </c>
    </row>
    <row r="430" spans="2:3">
      <c r="B430">
        <v>424</v>
      </c>
      <c r="C430" s="1">
        <f t="shared" si="6"/>
        <v>163069544.9395887</v>
      </c>
    </row>
    <row r="431" spans="2:3">
      <c r="B431">
        <v>425</v>
      </c>
      <c r="C431" s="1">
        <f t="shared" si="6"/>
        <v>164032690.92177659</v>
      </c>
    </row>
    <row r="432" spans="2:3">
      <c r="B432">
        <v>426</v>
      </c>
      <c r="C432" s="1">
        <f t="shared" si="6"/>
        <v>165000813.15820578</v>
      </c>
    </row>
    <row r="433" spans="2:3">
      <c r="B433">
        <v>427</v>
      </c>
      <c r="C433" s="1">
        <f t="shared" si="6"/>
        <v>165973937.35952318</v>
      </c>
    </row>
    <row r="434" spans="2:3">
      <c r="B434">
        <v>428</v>
      </c>
      <c r="C434" s="1">
        <f t="shared" si="6"/>
        <v>166952089.36921406</v>
      </c>
    </row>
    <row r="435" spans="2:3">
      <c r="B435">
        <v>429</v>
      </c>
      <c r="C435" s="1">
        <f t="shared" si="6"/>
        <v>167935295.16428834</v>
      </c>
    </row>
    <row r="436" spans="2:3">
      <c r="B436">
        <v>430</v>
      </c>
      <c r="C436" s="1">
        <f t="shared" si="6"/>
        <v>168923580.8559705</v>
      </c>
    </row>
    <row r="437" spans="2:3">
      <c r="B437">
        <v>431</v>
      </c>
      <c r="C437" s="1">
        <f t="shared" si="6"/>
        <v>169916972.69039303</v>
      </c>
    </row>
    <row r="438" spans="2:3">
      <c r="B438">
        <v>432</v>
      </c>
      <c r="C438" s="1">
        <f t="shared" si="6"/>
        <v>170915497.0492934</v>
      </c>
    </row>
    <row r="439" spans="2:3">
      <c r="B439">
        <v>433</v>
      </c>
      <c r="C439" s="1">
        <f t="shared" si="6"/>
        <v>171919180.45071477</v>
      </c>
    </row>
    <row r="440" spans="2:3">
      <c r="B440">
        <v>434</v>
      </c>
      <c r="C440" s="1">
        <f t="shared" si="6"/>
        <v>172928049.54971015</v>
      </c>
    </row>
    <row r="441" spans="2:3">
      <c r="B441">
        <v>435</v>
      </c>
      <c r="C441" s="1">
        <f t="shared" si="6"/>
        <v>173942131.13905033</v>
      </c>
    </row>
    <row r="442" spans="2:3">
      <c r="B442">
        <v>436</v>
      </c>
      <c r="C442" s="1">
        <f t="shared" si="6"/>
        <v>174961452.14993545</v>
      </c>
    </row>
    <row r="443" spans="2:3">
      <c r="B443">
        <v>437</v>
      </c>
      <c r="C443" s="1">
        <f t="shared" si="6"/>
        <v>175986039.65271014</v>
      </c>
    </row>
    <row r="444" spans="2:3">
      <c r="B444">
        <v>438</v>
      </c>
      <c r="C444" s="1">
        <f t="shared" si="6"/>
        <v>177015920.85758248</v>
      </c>
    </row>
    <row r="445" spans="2:3">
      <c r="B445">
        <v>439</v>
      </c>
      <c r="C445" s="1">
        <f t="shared" si="6"/>
        <v>178051123.11534667</v>
      </c>
    </row>
    <row r="446" spans="2:3">
      <c r="B446">
        <v>440</v>
      </c>
      <c r="C446" s="1">
        <f t="shared" si="6"/>
        <v>179091673.9181093</v>
      </c>
    </row>
    <row r="447" spans="2:3">
      <c r="B447">
        <v>441</v>
      </c>
      <c r="C447" s="1">
        <f t="shared" si="6"/>
        <v>180137600.90001956</v>
      </c>
    </row>
    <row r="448" spans="2:3">
      <c r="B448">
        <v>442</v>
      </c>
      <c r="C448" s="1">
        <f t="shared" si="6"/>
        <v>181188931.83800301</v>
      </c>
    </row>
    <row r="449" spans="2:3">
      <c r="B449">
        <v>443</v>
      </c>
      <c r="C449" s="1">
        <f t="shared" si="6"/>
        <v>182245694.65249938</v>
      </c>
    </row>
    <row r="450" spans="2:3">
      <c r="B450">
        <v>444</v>
      </c>
      <c r="C450" s="1">
        <f t="shared" si="6"/>
        <v>183307917.40820399</v>
      </c>
    </row>
    <row r="451" spans="2:3">
      <c r="B451">
        <v>445</v>
      </c>
      <c r="C451" s="1">
        <f t="shared" si="6"/>
        <v>184375628.31481305</v>
      </c>
    </row>
    <row r="452" spans="2:3">
      <c r="B452">
        <v>446</v>
      </c>
      <c r="C452" s="1">
        <f t="shared" si="6"/>
        <v>185448855.72777292</v>
      </c>
    </row>
    <row r="453" spans="2:3">
      <c r="B453">
        <v>447</v>
      </c>
      <c r="C453" s="1">
        <f t="shared" si="6"/>
        <v>186527628.1490331</v>
      </c>
    </row>
    <row r="454" spans="2:3">
      <c r="B454">
        <v>448</v>
      </c>
      <c r="C454" s="1">
        <f t="shared" si="6"/>
        <v>187611974.22780311</v>
      </c>
    </row>
    <row r="455" spans="2:3">
      <c r="B455">
        <v>449</v>
      </c>
      <c r="C455" s="1">
        <f t="shared" si="6"/>
        <v>188701922.76131344</v>
      </c>
    </row>
    <row r="456" spans="2:3">
      <c r="B456">
        <v>450</v>
      </c>
      <c r="C456" s="1">
        <f t="shared" ref="C456:C486" si="7">+(C455+$B$6)*((1+$C$5/12))</f>
        <v>189797502.69558024</v>
      </c>
    </row>
    <row r="457" spans="2:3">
      <c r="B457">
        <v>451</v>
      </c>
      <c r="C457" s="1">
        <f t="shared" si="7"/>
        <v>190898743.12617409</v>
      </c>
    </row>
    <row r="458" spans="2:3">
      <c r="B458">
        <v>452</v>
      </c>
      <c r="C458" s="1">
        <f t="shared" si="7"/>
        <v>192005673.29899266</v>
      </c>
    </row>
    <row r="459" spans="2:3">
      <c r="B459">
        <v>453</v>
      </c>
      <c r="C459" s="1">
        <f t="shared" si="7"/>
        <v>193118322.61103746</v>
      </c>
    </row>
    <row r="460" spans="2:3">
      <c r="B460">
        <v>454</v>
      </c>
      <c r="C460" s="1">
        <f t="shared" si="7"/>
        <v>194236720.61119452</v>
      </c>
    </row>
    <row r="461" spans="2:3">
      <c r="B461">
        <v>455</v>
      </c>
      <c r="C461" s="1">
        <f t="shared" si="7"/>
        <v>195360897.00101903</v>
      </c>
    </row>
    <row r="462" spans="2:3">
      <c r="B462">
        <v>456</v>
      </c>
      <c r="C462" s="1">
        <f t="shared" si="7"/>
        <v>196490881.6355243</v>
      </c>
    </row>
    <row r="463" spans="2:3">
      <c r="B463">
        <v>457</v>
      </c>
      <c r="C463" s="1">
        <f t="shared" si="7"/>
        <v>197626704.52397454</v>
      </c>
    </row>
    <row r="464" spans="2:3">
      <c r="B464">
        <v>458</v>
      </c>
      <c r="C464" s="1">
        <f t="shared" si="7"/>
        <v>198768395.83068177</v>
      </c>
    </row>
    <row r="465" spans="2:3">
      <c r="B465">
        <v>459</v>
      </c>
      <c r="C465" s="1">
        <f t="shared" si="7"/>
        <v>199915985.87580699</v>
      </c>
    </row>
    <row r="466" spans="2:3">
      <c r="B466">
        <v>460</v>
      </c>
      <c r="C466" s="1">
        <f t="shared" si="7"/>
        <v>201069505.13616535</v>
      </c>
    </row>
    <row r="467" spans="2:3">
      <c r="B467">
        <v>461</v>
      </c>
      <c r="C467" s="1">
        <f t="shared" si="7"/>
        <v>202228984.24603555</v>
      </c>
    </row>
    <row r="468" spans="2:3">
      <c r="B468">
        <v>462</v>
      </c>
      <c r="C468" s="1">
        <f t="shared" si="7"/>
        <v>203394453.99797341</v>
      </c>
    </row>
    <row r="469" spans="2:3">
      <c r="B469">
        <v>463</v>
      </c>
      <c r="C469" s="1">
        <f t="shared" si="7"/>
        <v>204565945.34362963</v>
      </c>
    </row>
    <row r="470" spans="2:3">
      <c r="B470">
        <v>464</v>
      </c>
      <c r="C470" s="1">
        <f t="shared" si="7"/>
        <v>205743489.39457172</v>
      </c>
    </row>
    <row r="471" spans="2:3">
      <c r="B471">
        <v>465</v>
      </c>
      <c r="C471" s="1">
        <f t="shared" si="7"/>
        <v>206927117.42311037</v>
      </c>
    </row>
    <row r="472" spans="2:3">
      <c r="B472">
        <v>466</v>
      </c>
      <c r="C472" s="1">
        <f t="shared" si="7"/>
        <v>208116860.86312979</v>
      </c>
    </row>
    <row r="473" spans="2:3">
      <c r="B473">
        <v>467</v>
      </c>
      <c r="C473" s="1">
        <f t="shared" si="7"/>
        <v>209312751.31092265</v>
      </c>
    </row>
    <row r="474" spans="2:3">
      <c r="B474">
        <v>468</v>
      </c>
      <c r="C474" s="1">
        <f t="shared" si="7"/>
        <v>210514820.52602911</v>
      </c>
    </row>
    <row r="475" spans="2:3">
      <c r="B475">
        <v>469</v>
      </c>
      <c r="C475" s="1">
        <f t="shared" si="7"/>
        <v>211723100.43208027</v>
      </c>
    </row>
    <row r="476" spans="2:3">
      <c r="B476">
        <v>470</v>
      </c>
      <c r="C476" s="1">
        <f t="shared" si="7"/>
        <v>212937623.11764604</v>
      </c>
    </row>
    <row r="477" spans="2:3">
      <c r="B477">
        <v>471</v>
      </c>
      <c r="C477" s="1">
        <f t="shared" si="7"/>
        <v>214158420.83708724</v>
      </c>
    </row>
    <row r="478" spans="2:3">
      <c r="B478">
        <v>472</v>
      </c>
      <c r="C478" s="1">
        <f t="shared" si="7"/>
        <v>215385526.0114122</v>
      </c>
    </row>
    <row r="479" spans="2:3">
      <c r="B479">
        <v>473</v>
      </c>
      <c r="C479" s="1">
        <f t="shared" si="7"/>
        <v>216618971.22913787</v>
      </c>
    </row>
    <row r="480" spans="2:3">
      <c r="B480">
        <v>474</v>
      </c>
      <c r="C480" s="1">
        <f t="shared" si="7"/>
        <v>217858789.2471551</v>
      </c>
    </row>
    <row r="481" spans="2:9">
      <c r="B481">
        <v>475</v>
      </c>
      <c r="C481" s="1">
        <f t="shared" si="7"/>
        <v>219105012.99159876</v>
      </c>
    </row>
    <row r="482" spans="2:9">
      <c r="B482">
        <v>476</v>
      </c>
      <c r="C482" s="1">
        <f t="shared" si="7"/>
        <v>220357675.55872205</v>
      </c>
    </row>
    <row r="483" spans="2:9">
      <c r="B483">
        <v>477</v>
      </c>
      <c r="C483" s="1">
        <f t="shared" si="7"/>
        <v>221616810.21577546</v>
      </c>
    </row>
    <row r="484" spans="2:9">
      <c r="B484">
        <v>478</v>
      </c>
      <c r="C484" s="1">
        <f t="shared" si="7"/>
        <v>222882450.40189031</v>
      </c>
    </row>
    <row r="485" spans="2:9">
      <c r="B485">
        <v>479</v>
      </c>
      <c r="C485" s="1">
        <f t="shared" si="7"/>
        <v>224154629.72896677</v>
      </c>
      <c r="H485">
        <v>65</v>
      </c>
      <c r="I485">
        <v>86</v>
      </c>
    </row>
    <row r="486" spans="2:9">
      <c r="B486">
        <v>480</v>
      </c>
      <c r="C486" s="1">
        <f t="shared" si="7"/>
        <v>225433381.98256645</v>
      </c>
      <c r="D486">
        <f>+B486/12</f>
        <v>40</v>
      </c>
      <c r="E486">
        <v>75</v>
      </c>
      <c r="F486" s="1">
        <f>+C486</f>
        <v>225433381.98256645</v>
      </c>
      <c r="I486">
        <f>+I485-H485</f>
        <v>21</v>
      </c>
    </row>
    <row r="487" spans="2:9">
      <c r="F487" s="1">
        <f>+F486/(21*12)</f>
        <v>894576.91262923193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2020-07-11T22:17:34Z</dcterms:created>
  <dcterms:modified xsi:type="dcterms:W3CDTF">2020-07-22T02:36:52Z</dcterms:modified>
</cp:coreProperties>
</file>