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ixa-my.sharepoint.com/personal/c154283_corp_caixa_gov_br/Documents/Cartilhas/Curso AI/Planilha/"/>
    </mc:Choice>
  </mc:AlternateContent>
  <xr:revisionPtr revIDLastSave="433" documentId="8_{7C87C870-452B-4CD5-9BCF-66F2246836B2}" xr6:coauthVersionLast="47" xr6:coauthVersionMax="47" xr10:uidLastSave="{D6BA5ED0-0375-425B-96A6-FF2DECC36E03}"/>
  <bookViews>
    <workbookView xWindow="-108" yWindow="-108" windowWidth="23256" windowHeight="12456" firstSheet="3" activeTab="3" xr2:uid="{71A30289-2B28-4A56-825F-A7E83C0FBB4A}"/>
  </bookViews>
  <sheets>
    <sheet name="Data" sheetId="1" state="hidden" r:id="rId1"/>
    <sheet name="Controller" sheetId="2" state="hidden" r:id="rId2"/>
    <sheet name="Caixinha" sheetId="5" state="hidden" r:id="rId3"/>
    <sheet name="Dashboard" sheetId="4" r:id="rId4"/>
  </sheets>
  <definedNames>
    <definedName name="SegmentaçãodeDados_Mês">#N/A</definedName>
  </definedNames>
  <calcPr calcId="191029"/>
  <pivotCaches>
    <pivotCache cacheId="5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5" l="1"/>
  <c r="B7" i="5"/>
  <c r="B8" i="5"/>
  <c r="B9" i="5"/>
  <c r="B10" i="5"/>
  <c r="B11" i="5"/>
  <c r="B12" i="5"/>
  <c r="B13" i="5"/>
  <c r="B14" i="5"/>
  <c r="B15" i="5"/>
  <c r="B6" i="5"/>
  <c r="B33" i="1"/>
  <c r="B32" i="1"/>
  <c r="B31" i="1"/>
  <c r="B30" i="1"/>
  <c r="B29" i="1"/>
  <c r="B28" i="1"/>
  <c r="B27" i="1"/>
  <c r="F26" i="1"/>
  <c r="B26" i="1"/>
  <c r="B25" i="1"/>
  <c r="B24" i="1"/>
  <c r="B23" i="1"/>
  <c r="B22" i="1"/>
  <c r="B21" i="1"/>
  <c r="B20" i="1"/>
  <c r="B19" i="1"/>
  <c r="B18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F10" i="1"/>
  <c r="B1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tc={AE3D1368-F3B1-4AF9-85F7-D72B4473D87F}</author>
    <author>tc={D6388CC3-0BCD-4666-9FAA-2E822B9A833C}</author>
  </authors>
  <commentList>
    <comment ref="F10" authorId="0" shapeId="0" xr:uid="{AE3D1368-F3B1-4AF9-85F7-D72B4473D87F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1/2 Melissinha Natal Laura e Isis</t>
      </text>
    </comment>
    <comment ref="F26" authorId="1" shapeId="0" xr:uid="{D6388CC3-0BCD-4666-9FAA-2E822B9A833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1/2 Melissinha Natal Laura e Isis</t>
      </text>
    </comment>
  </commentList>
</comments>
</file>

<file path=xl/sharedStrings.xml><?xml version="1.0" encoding="utf-8"?>
<sst xmlns="http://schemas.openxmlformats.org/spreadsheetml/2006/main" count="196" uniqueCount="50">
  <si>
    <t xml:space="preserve">Data </t>
  </si>
  <si>
    <t>Tipo</t>
  </si>
  <si>
    <t>Categoria</t>
  </si>
  <si>
    <t>Descrição</t>
  </si>
  <si>
    <t>Valor</t>
  </si>
  <si>
    <t>Operação Bancária</t>
  </si>
  <si>
    <t>Status</t>
  </si>
  <si>
    <t>ENTRADA</t>
  </si>
  <si>
    <t>Salário</t>
  </si>
  <si>
    <t>Renda Fixa</t>
  </si>
  <si>
    <t>Transferência</t>
  </si>
  <si>
    <t>Recebido</t>
  </si>
  <si>
    <t>Sobreaviso</t>
  </si>
  <si>
    <t>Taty Infantil</t>
  </si>
  <si>
    <t>Telefone Tim</t>
  </si>
  <si>
    <t>Internet</t>
  </si>
  <si>
    <t>Dizimo</t>
  </si>
  <si>
    <t>Funcionária INSS</t>
  </si>
  <si>
    <t>Unimed</t>
  </si>
  <si>
    <t>Unha</t>
  </si>
  <si>
    <t>Escola Laura</t>
  </si>
  <si>
    <t>Escola Ísis</t>
  </si>
  <si>
    <t>SAÍDA</t>
  </si>
  <si>
    <t>Vestuário</t>
  </si>
  <si>
    <t>Telefone</t>
  </si>
  <si>
    <t>Funcionária</t>
  </si>
  <si>
    <t>Escola</t>
  </si>
  <si>
    <t>Cartão D</t>
  </si>
  <si>
    <t>Aula de Natação</t>
  </si>
  <si>
    <t>Academia</t>
  </si>
  <si>
    <t>3/5 Seguro Carro</t>
  </si>
  <si>
    <t>3/3 Matrícula</t>
  </si>
  <si>
    <t>Cartão</t>
  </si>
  <si>
    <t>Igreja</t>
  </si>
  <si>
    <t>Mamãe</t>
  </si>
  <si>
    <t>Carro</t>
  </si>
  <si>
    <t>Cartão de Crédito</t>
  </si>
  <si>
    <t>Pix</t>
  </si>
  <si>
    <t>Débito Automático</t>
  </si>
  <si>
    <t>Pendente</t>
  </si>
  <si>
    <t>Boleto</t>
  </si>
  <si>
    <t>Natação</t>
  </si>
  <si>
    <t>Rótulos de Linha</t>
  </si>
  <si>
    <t>Total Geral</t>
  </si>
  <si>
    <t>Soma de Valor</t>
  </si>
  <si>
    <t>Mês</t>
  </si>
  <si>
    <t>Data de Lançamento</t>
  </si>
  <si>
    <t>Depósito Reservado</t>
  </si>
  <si>
    <t>Total Reservado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</si>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</sst>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B463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4" fontId="0" fillId="0" borderId="0" xfId="0" applyNumberFormat="1" applyAlignment="1">
      <alignment horizontal="center"/>
    </xf>
    <xf numFmtId="4" fontId="0" fillId="2" borderId="0" xfId="0" applyNumberFormat="1" applyFill="1" applyAlignment="1">
      <alignment horizontal="center"/>
    </xf>
    <xf numFmtId="0" fontId="0" fillId="0" borderId="1" xfId="0" applyBorder="1"/>
    <xf numFmtId="0" fontId="0" fillId="2" borderId="1" xfId="0" applyFill="1" applyBorder="1"/>
    <xf numFmtId="4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center"/>
    </xf>
    <xf numFmtId="0" fontId="0" fillId="5" borderId="0" xfId="0" applyFill="1"/>
  </cellXfs>
  <cellStyles count="1">
    <cellStyle name="Normal" xfId="0" builtinId="0"/>
  </cellStyles>
  <dxfs count="4">
    <dxf>
      <font>
        <b/>
        <color theme="1"/>
      </font>
      <fill>
        <patternFill>
          <bgColor theme="5" tint="0.59996337778862885"/>
        </patternFill>
      </fill>
      <border>
        <bottom style="thin">
          <color theme="5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SlicerStyleDark2 2" pivot="0" table="0" count="10" xr9:uid="{5DDF7208-D4D6-49AE-B036-FAA380971E5A}">
      <tableStyleElement type="wholeTable" dxfId="1"/>
      <tableStyleElement type="headerRow" dxfId="0"/>
    </tableStyle>
  </tableStyles>
  <colors>
    <mruColors>
      <color rgb="FFFFBB66"/>
      <color rgb="FFF68700"/>
      <color rgb="FFF4B084"/>
      <color rgb="FFB46300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5" tint="0.59999389629810485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5"/>
              <bgColor theme="5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2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FBB6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Caixinha!$B$1</c:f>
              <c:numCache>
                <c:formatCode>"R$"\ #,##0.00</c:formatCode>
                <c:ptCount val="1"/>
                <c:pt idx="0">
                  <c:v>5618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E-40B4-A66B-CE516B33B6C8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Caixinha!$B$2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E-40B4-A66B-CE516B33B6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89578320"/>
        <c:axId val="77931360"/>
      </c:barChart>
      <c:catAx>
        <c:axId val="989578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931360"/>
        <c:crosses val="autoZero"/>
        <c:auto val="1"/>
        <c:lblAlgn val="ctr"/>
        <c:lblOffset val="100"/>
        <c:noMultiLvlLbl val="0"/>
      </c:catAx>
      <c:valAx>
        <c:axId val="7793136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98957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[Despesas.xlsx]Controller!Tabela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2">
                  <a:lumMod val="67000"/>
                </a:schemeClr>
              </a:gs>
              <a:gs pos="48000">
                <a:schemeClr val="accent2">
                  <a:lumMod val="97000"/>
                  <a:lumOff val="3000"/>
                </a:schemeClr>
              </a:gs>
              <a:gs pos="100000">
                <a:schemeClr val="accent2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7452255808177431E-2"/>
          <c:y val="5.2545155993431854E-2"/>
          <c:w val="0.96248934356351235"/>
          <c:h val="0.88769041800809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Controller!$C$5:$C$17</c:f>
              <c:strCache>
                <c:ptCount val="12"/>
                <c:pt idx="0">
                  <c:v>Academia</c:v>
                </c:pt>
                <c:pt idx="1">
                  <c:v>Carro</c:v>
                </c:pt>
                <c:pt idx="2">
                  <c:v>Cartão</c:v>
                </c:pt>
                <c:pt idx="3">
                  <c:v>Escola</c:v>
                </c:pt>
                <c:pt idx="4">
                  <c:v>Funcionária</c:v>
                </c:pt>
                <c:pt idx="5">
                  <c:v>Igreja</c:v>
                </c:pt>
                <c:pt idx="6">
                  <c:v>Internet</c:v>
                </c:pt>
                <c:pt idx="7">
                  <c:v>Mamãe</c:v>
                </c:pt>
                <c:pt idx="8">
                  <c:v>Natação</c:v>
                </c:pt>
                <c:pt idx="9">
                  <c:v>Telefone</c:v>
                </c:pt>
                <c:pt idx="10">
                  <c:v>Unha</c:v>
                </c:pt>
                <c:pt idx="11">
                  <c:v>Vestuário</c:v>
                </c:pt>
              </c:strCache>
            </c:strRef>
          </c:cat>
          <c:val>
            <c:numRef>
              <c:f>Controller!$D$5:$D$17</c:f>
              <c:numCache>
                <c:formatCode>"R$"\ #,##0.00</c:formatCode>
                <c:ptCount val="12"/>
                <c:pt idx="0">
                  <c:v>320</c:v>
                </c:pt>
                <c:pt idx="1">
                  <c:v>220</c:v>
                </c:pt>
                <c:pt idx="2">
                  <c:v>1880</c:v>
                </c:pt>
                <c:pt idx="3">
                  <c:v>1886</c:v>
                </c:pt>
                <c:pt idx="4">
                  <c:v>75</c:v>
                </c:pt>
                <c:pt idx="5">
                  <c:v>30</c:v>
                </c:pt>
                <c:pt idx="6">
                  <c:v>100</c:v>
                </c:pt>
                <c:pt idx="7">
                  <c:v>180</c:v>
                </c:pt>
                <c:pt idx="8">
                  <c:v>210</c:v>
                </c:pt>
                <c:pt idx="9">
                  <c:v>30</c:v>
                </c:pt>
                <c:pt idx="10">
                  <c:v>150</c:v>
                </c:pt>
                <c:pt idx="1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2E-4F02-AD3D-217490601D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020943103"/>
        <c:axId val="123010512"/>
      </c:barChart>
      <c:catAx>
        <c:axId val="102094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3010512"/>
        <c:crosses val="autoZero"/>
        <c:auto val="1"/>
        <c:lblAlgn val="ctr"/>
        <c:lblOffset val="100"/>
        <c:noMultiLvlLbl val="0"/>
      </c:catAx>
      <c:valAx>
        <c:axId val="123010512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02094310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[Despesas.xlsx]Controller!Tabela dinâmica3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2">
                  <a:lumMod val="67000"/>
                </a:schemeClr>
              </a:gs>
              <a:gs pos="48000">
                <a:schemeClr val="accent2">
                  <a:lumMod val="97000"/>
                  <a:lumOff val="3000"/>
                </a:schemeClr>
              </a:gs>
              <a:gs pos="100000">
                <a:schemeClr val="accent2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Controller!$H$4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Controller!$G$5:$G$7</c:f>
              <c:strCache>
                <c:ptCount val="2"/>
                <c:pt idx="0">
                  <c:v>Salário</c:v>
                </c:pt>
                <c:pt idx="1">
                  <c:v>Sobreaviso</c:v>
                </c:pt>
              </c:strCache>
            </c:strRef>
          </c:cat>
          <c:val>
            <c:numRef>
              <c:f>Controller!$H$5:$H$7</c:f>
              <c:numCache>
                <c:formatCode>"R$"\ #,##0.00</c:formatCode>
                <c:ptCount val="2"/>
                <c:pt idx="0">
                  <c:v>5800</c:v>
                </c:pt>
                <c:pt idx="1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5D-4246-977E-0339AF02CCC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8633999"/>
        <c:axId val="248128704"/>
      </c:barChart>
      <c:catAx>
        <c:axId val="13586339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8128704"/>
        <c:crosses val="autoZero"/>
        <c:auto val="1"/>
        <c:lblAlgn val="ctr"/>
        <c:lblOffset val="100"/>
        <c:noMultiLvlLbl val="0"/>
      </c:catAx>
      <c:valAx>
        <c:axId val="248128704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135863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2">
                    <a:lumMod val="67000"/>
                  </a:schemeClr>
                </a:gs>
                <a:gs pos="48000">
                  <a:schemeClr val="accent2">
                    <a:lumMod val="97000"/>
                    <a:lumOff val="3000"/>
                  </a:schemeClr>
                </a:gs>
                <a:gs pos="100000">
                  <a:schemeClr val="accent2">
                    <a:lumMod val="60000"/>
                    <a:lumOff val="40000"/>
                  </a:schemeClr>
                </a:gs>
              </a:gsLst>
              <a:lin ang="162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Caixinha!$B$1</c:f>
              <c:numCache>
                <c:formatCode>"R$"\ #,##0.00</c:formatCode>
                <c:ptCount val="1"/>
                <c:pt idx="0">
                  <c:v>5618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4E-4D60-BD89-AE65D6FF15D9}"/>
            </c:ext>
          </c:extLst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Caixinha!$B$2</c:f>
              <c:numCache>
                <c:formatCode>"R$"\ #,##0.00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4E-4D60-BD89-AE65D6FF15D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89578320"/>
        <c:axId val="77931360"/>
      </c:barChart>
      <c:catAx>
        <c:axId val="9895783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7931360"/>
        <c:crosses val="autoZero"/>
        <c:auto val="1"/>
        <c:lblAlgn val="ctr"/>
        <c:lblOffset val="100"/>
        <c:noMultiLvlLbl val="0"/>
      </c:catAx>
      <c:valAx>
        <c:axId val="77931360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98957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Data!A1"/><Relationship Id="rId13" Type="http://schemas.openxmlformats.org/officeDocument/2006/relationships/image" Target="../media/image9.svg"/><Relationship Id="rId3" Type="http://schemas.openxmlformats.org/officeDocument/2006/relationships/image" Target="../media/image2.png"/><Relationship Id="rId7" Type="http://schemas.openxmlformats.org/officeDocument/2006/relationships/image" Target="../media/image5.svg"/><Relationship Id="rId12" Type="http://schemas.openxmlformats.org/officeDocument/2006/relationships/image" Target="../media/image8.png"/><Relationship Id="rId2" Type="http://schemas.openxmlformats.org/officeDocument/2006/relationships/chart" Target="../charts/chart2.xml"/><Relationship Id="rId1" Type="http://schemas.openxmlformats.org/officeDocument/2006/relationships/image" Target="../media/image1.jpeg"/><Relationship Id="rId6" Type="http://schemas.openxmlformats.org/officeDocument/2006/relationships/image" Target="../media/image4.png"/><Relationship Id="rId11" Type="http://schemas.openxmlformats.org/officeDocument/2006/relationships/chart" Target="../charts/chart4.xml"/><Relationship Id="rId5" Type="http://schemas.openxmlformats.org/officeDocument/2006/relationships/chart" Target="../charts/chart3.xml"/><Relationship Id="rId10" Type="http://schemas.openxmlformats.org/officeDocument/2006/relationships/image" Target="../media/image7.svg"/><Relationship Id="rId4" Type="http://schemas.openxmlformats.org/officeDocument/2006/relationships/image" Target="../media/image3.svg"/><Relationship Id="rId9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</xdr:colOff>
      <xdr:row>2</xdr:row>
      <xdr:rowOff>49530</xdr:rowOff>
    </xdr:from>
    <xdr:to>
      <xdr:col>10</xdr:col>
      <xdr:colOff>53340</xdr:colOff>
      <xdr:row>17</xdr:row>
      <xdr:rowOff>49530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517815-B99E-F8A3-6DF4-1A0CED71E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1</xdr:row>
      <xdr:rowOff>57150</xdr:rowOff>
    </xdr:from>
    <xdr:to>
      <xdr:col>20</xdr:col>
      <xdr:colOff>314325</xdr:colOff>
      <xdr:row>7</xdr:row>
      <xdr:rowOff>0</xdr:rowOff>
    </xdr:to>
    <xdr:grpSp>
      <xdr:nvGrpSpPr>
        <xdr:cNvPr id="55" name="Agrupar 54">
          <a:extLst>
            <a:ext uri="{FF2B5EF4-FFF2-40B4-BE49-F238E27FC236}">
              <a16:creationId xmlns:a16="http://schemas.microsoft.com/office/drawing/2014/main" id="{45915051-160F-27EA-48A8-471C027B4421}"/>
            </a:ext>
          </a:extLst>
        </xdr:cNvPr>
        <xdr:cNvGrpSpPr/>
      </xdr:nvGrpSpPr>
      <xdr:grpSpPr>
        <a:xfrm>
          <a:off x="1914525" y="238125"/>
          <a:ext cx="11277600" cy="1028700"/>
          <a:chOff x="1914525" y="238125"/>
          <a:chExt cx="11277600" cy="1028700"/>
        </a:xfrm>
      </xdr:grpSpPr>
      <xdr:sp macro="" textlink="">
        <xdr:nvSpPr>
          <xdr:cNvPr id="52" name="Retângulo: Cantos Arredondados 51">
            <a:extLst>
              <a:ext uri="{FF2B5EF4-FFF2-40B4-BE49-F238E27FC236}">
                <a16:creationId xmlns:a16="http://schemas.microsoft.com/office/drawing/2014/main" id="{E0831AA5-B71B-FECF-83DE-178BC7A5F2E7}"/>
              </a:ext>
            </a:extLst>
          </xdr:cNvPr>
          <xdr:cNvSpPr/>
        </xdr:nvSpPr>
        <xdr:spPr>
          <a:xfrm>
            <a:off x="1914525" y="238125"/>
            <a:ext cx="11277600" cy="10287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endParaRPr lang="pt-BR" sz="1100"/>
          </a:p>
        </xdr:txBody>
      </xdr:sp>
      <xdr:sp macro="" textlink="">
        <xdr:nvSpPr>
          <xdr:cNvPr id="53" name="CaixaDeTexto 52">
            <a:extLst>
              <a:ext uri="{FF2B5EF4-FFF2-40B4-BE49-F238E27FC236}">
                <a16:creationId xmlns:a16="http://schemas.microsoft.com/office/drawing/2014/main" id="{54F5F845-6FA2-19F3-C6EB-D6CFEDA2CFC3}"/>
              </a:ext>
            </a:extLst>
          </xdr:cNvPr>
          <xdr:cNvSpPr txBox="1"/>
        </xdr:nvSpPr>
        <xdr:spPr>
          <a:xfrm>
            <a:off x="3743325" y="381000"/>
            <a:ext cx="2524125" cy="7048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 b="1">
                <a:latin typeface="Segoe UI Light" panose="020B0502040204020203" pitchFamily="34" charset="0"/>
                <a:cs typeface="Segoe UI Light" panose="020B0502040204020203" pitchFamily="34" charset="0"/>
              </a:rPr>
              <a:t>Hello,</a:t>
            </a:r>
            <a:r>
              <a:rPr lang="pt-BR" sz="1800" b="1" baseline="0">
                <a:latin typeface="Segoe UI Light" panose="020B0502040204020203" pitchFamily="34" charset="0"/>
                <a:cs typeface="Segoe UI Light" panose="020B0502040204020203" pitchFamily="34" charset="0"/>
              </a:rPr>
              <a:t> Daniela</a:t>
            </a:r>
          </a:p>
          <a:p>
            <a:r>
              <a:rPr lang="pt-BR" sz="1100" baseline="0">
                <a:latin typeface="Segoe UI Light" panose="020B0502040204020203" pitchFamily="34" charset="0"/>
                <a:cs typeface="Segoe UI Light" panose="020B0502040204020203" pitchFamily="34" charset="0"/>
              </a:rPr>
              <a:t>Acompanhamento Financeiro</a:t>
            </a:r>
            <a:endParaRPr lang="pt-BR" sz="1100">
              <a:latin typeface="Segoe UI Light" panose="020B0502040204020203" pitchFamily="34" charset="0"/>
              <a:cs typeface="Segoe UI Light" panose="020B0502040204020203" pitchFamily="34" charset="0"/>
            </a:endParaRPr>
          </a:p>
        </xdr:txBody>
      </xdr:sp>
      <xdr:pic>
        <xdr:nvPicPr>
          <xdr:cNvPr id="54" name="Imagem 53" descr="Financeiro 3d Png Imagens – Download Grátis no Freepik">
            <a:extLst>
              <a:ext uri="{FF2B5EF4-FFF2-40B4-BE49-F238E27FC236}">
                <a16:creationId xmlns:a16="http://schemas.microsoft.com/office/drawing/2014/main" id="{015126EC-8FEA-3DF0-7058-26E313CD9F1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62175" y="314325"/>
            <a:ext cx="1104900" cy="87418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590550</xdr:colOff>
      <xdr:row>31</xdr:row>
      <xdr:rowOff>47625</xdr:rowOff>
    </xdr:from>
    <xdr:to>
      <xdr:col>20</xdr:col>
      <xdr:colOff>276225</xdr:colOff>
      <xdr:row>54</xdr:row>
      <xdr:rowOff>95250</xdr:rowOff>
    </xdr:to>
    <xdr:grpSp>
      <xdr:nvGrpSpPr>
        <xdr:cNvPr id="30" name="Agrupar 29">
          <a:extLst>
            <a:ext uri="{FF2B5EF4-FFF2-40B4-BE49-F238E27FC236}">
              <a16:creationId xmlns:a16="http://schemas.microsoft.com/office/drawing/2014/main" id="{68C44E6C-4CE0-5911-31A1-843F678EA7DA}"/>
            </a:ext>
          </a:extLst>
        </xdr:cNvPr>
        <xdr:cNvGrpSpPr/>
      </xdr:nvGrpSpPr>
      <xdr:grpSpPr>
        <a:xfrm>
          <a:off x="1885950" y="5657850"/>
          <a:ext cx="11268075" cy="4210050"/>
          <a:chOff x="2514600" y="5753100"/>
          <a:chExt cx="8382000" cy="5076825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4CB951F2-D307-2585-9688-11ED0158F47E}"/>
              </a:ext>
            </a:extLst>
          </xdr:cNvPr>
          <xdr:cNvGrpSpPr/>
        </xdr:nvGrpSpPr>
        <xdr:grpSpPr>
          <a:xfrm>
            <a:off x="2514600" y="5753100"/>
            <a:ext cx="8382000" cy="5076825"/>
            <a:chOff x="5105400" y="1190625"/>
            <a:chExt cx="8382000" cy="5076825"/>
          </a:xfrm>
        </xdr:grpSpPr>
        <xdr:grpSp>
          <xdr:nvGrpSpPr>
            <xdr:cNvPr id="9" name="Agrupar 8">
              <a:extLst>
                <a:ext uri="{FF2B5EF4-FFF2-40B4-BE49-F238E27FC236}">
                  <a16:creationId xmlns:a16="http://schemas.microsoft.com/office/drawing/2014/main" id="{2D6CD1A6-F429-66CF-78B8-EAEE17A22D05}"/>
                </a:ext>
              </a:extLst>
            </xdr:cNvPr>
            <xdr:cNvGrpSpPr/>
          </xdr:nvGrpSpPr>
          <xdr:grpSpPr>
            <a:xfrm>
              <a:off x="5105400" y="1190625"/>
              <a:ext cx="8382000" cy="5076825"/>
              <a:chOff x="2352675" y="1285875"/>
              <a:chExt cx="8382000" cy="5076825"/>
            </a:xfrm>
          </xdr:grpSpPr>
          <xdr:sp macro="" textlink="">
            <xdr:nvSpPr>
              <xdr:cNvPr id="4" name="Retângulo: Cantos Arredondados 3">
                <a:extLst>
                  <a:ext uri="{FF2B5EF4-FFF2-40B4-BE49-F238E27FC236}">
                    <a16:creationId xmlns:a16="http://schemas.microsoft.com/office/drawing/2014/main" id="{4EAC9B56-E403-F26F-1D11-904F51F52EF9}"/>
                  </a:ext>
                </a:extLst>
              </xdr:cNvPr>
              <xdr:cNvSpPr/>
            </xdr:nvSpPr>
            <xdr:spPr>
              <a:xfrm>
                <a:off x="2362200" y="1352550"/>
                <a:ext cx="8372475" cy="501015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62B80DBD-6650-F053-3CBB-26B0C27D0A38}"/>
                  </a:ext>
                </a:extLst>
              </xdr:cNvPr>
              <xdr:cNvSpPr/>
            </xdr:nvSpPr>
            <xdr:spPr>
              <a:xfrm>
                <a:off x="2352675" y="1285875"/>
                <a:ext cx="8382000" cy="942975"/>
              </a:xfrm>
              <a:prstGeom prst="round2SameRect">
                <a:avLst>
                  <a:gd name="adj1" fmla="val 22728"/>
                  <a:gd name="adj2" fmla="val 0"/>
                </a:avLst>
              </a:prstGeom>
              <a:solidFill>
                <a:srgbClr val="F68700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C05EED64-A433-478E-ACCD-F35014FB4A73}"/>
                </a:ext>
              </a:extLst>
            </xdr:cNvPr>
            <xdr:cNvGraphicFramePr>
              <a:graphicFrameLocks/>
            </xdr:cNvGraphicFramePr>
          </xdr:nvGraphicFramePr>
          <xdr:xfrm>
            <a:off x="5505450" y="2114550"/>
            <a:ext cx="7448550" cy="38671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sp macro="" textlink="">
        <xdr:nvSpPr>
          <xdr:cNvPr id="22" name="CaixaDeTexto 21">
            <a:extLst>
              <a:ext uri="{FF2B5EF4-FFF2-40B4-BE49-F238E27FC236}">
                <a16:creationId xmlns:a16="http://schemas.microsoft.com/office/drawing/2014/main" id="{4750EAE2-8692-4681-B53A-7BBE015CB5D7}"/>
              </a:ext>
            </a:extLst>
          </xdr:cNvPr>
          <xdr:cNvSpPr txBox="1"/>
        </xdr:nvSpPr>
        <xdr:spPr>
          <a:xfrm>
            <a:off x="5553075" y="5962650"/>
            <a:ext cx="1830705" cy="619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400" b="1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Gastos</a:t>
            </a:r>
          </a:p>
        </xdr:txBody>
      </xdr:sp>
      <xdr:pic>
        <xdr:nvPicPr>
          <xdr:cNvPr id="24" name="Gráfico 23" descr="Dinheiro voador estrutura de tópicos">
            <a:extLst>
              <a:ext uri="{FF2B5EF4-FFF2-40B4-BE49-F238E27FC236}">
                <a16:creationId xmlns:a16="http://schemas.microsoft.com/office/drawing/2014/main" id="{EF5F81B8-57D2-BB9E-09CB-1D4E0CB6C5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2724150" y="5772150"/>
            <a:ext cx="914400" cy="9144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590550</xdr:colOff>
      <xdr:row>8</xdr:row>
      <xdr:rowOff>142875</xdr:rowOff>
    </xdr:from>
    <xdr:to>
      <xdr:col>10</xdr:col>
      <xdr:colOff>590550</xdr:colOff>
      <xdr:row>29</xdr:row>
      <xdr:rowOff>66675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C92A2A9E-80C9-AEA0-9C8D-C3359E13308C}"/>
            </a:ext>
          </a:extLst>
        </xdr:cNvPr>
        <xdr:cNvGrpSpPr/>
      </xdr:nvGrpSpPr>
      <xdr:grpSpPr>
        <a:xfrm>
          <a:off x="1885950" y="1590675"/>
          <a:ext cx="5486400" cy="3724275"/>
          <a:chOff x="2514600" y="419100"/>
          <a:chExt cx="8382000" cy="5076825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0945E36B-402E-67DE-6606-4490624680B3}"/>
              </a:ext>
            </a:extLst>
          </xdr:cNvPr>
          <xdr:cNvGrpSpPr/>
        </xdr:nvGrpSpPr>
        <xdr:grpSpPr>
          <a:xfrm>
            <a:off x="2514600" y="419100"/>
            <a:ext cx="8382000" cy="5076825"/>
            <a:chOff x="2257425" y="6934200"/>
            <a:chExt cx="8382000" cy="5076825"/>
          </a:xfrm>
        </xdr:grpSpPr>
        <xdr:grpSp>
          <xdr:nvGrpSpPr>
            <xdr:cNvPr id="10" name="Agrupar 9">
              <a:extLst>
                <a:ext uri="{FF2B5EF4-FFF2-40B4-BE49-F238E27FC236}">
                  <a16:creationId xmlns:a16="http://schemas.microsoft.com/office/drawing/2014/main" id="{E1CE032A-70FA-4B34-910B-3261DA568460}"/>
                </a:ext>
              </a:extLst>
            </xdr:cNvPr>
            <xdr:cNvGrpSpPr/>
          </xdr:nvGrpSpPr>
          <xdr:grpSpPr>
            <a:xfrm>
              <a:off x="2257425" y="6934200"/>
              <a:ext cx="8382000" cy="5076825"/>
              <a:chOff x="2352675" y="1285875"/>
              <a:chExt cx="8382000" cy="5076825"/>
            </a:xfrm>
          </xdr:grpSpPr>
          <xdr:sp macro="" textlink="">
            <xdr:nvSpPr>
              <xdr:cNvPr id="11" name="Retângulo: Cantos Arredondados 10">
                <a:extLst>
                  <a:ext uri="{FF2B5EF4-FFF2-40B4-BE49-F238E27FC236}">
                    <a16:creationId xmlns:a16="http://schemas.microsoft.com/office/drawing/2014/main" id="{329DCEA4-3BAF-FC80-3ED9-0445A655810E}"/>
                  </a:ext>
                </a:extLst>
              </xdr:cNvPr>
              <xdr:cNvSpPr/>
            </xdr:nvSpPr>
            <xdr:spPr>
              <a:xfrm>
                <a:off x="2362200" y="1352550"/>
                <a:ext cx="8372475" cy="5010150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  <xdr:sp macro="" textlink="">
            <xdr:nvSpPr>
              <xdr:cNvPr id="12" name="Retângulo: Cantos Superiores Arredondados 11">
                <a:extLst>
                  <a:ext uri="{FF2B5EF4-FFF2-40B4-BE49-F238E27FC236}">
                    <a16:creationId xmlns:a16="http://schemas.microsoft.com/office/drawing/2014/main" id="{653450F0-1489-A2CE-9450-0A0C511D2CCB}"/>
                  </a:ext>
                </a:extLst>
              </xdr:cNvPr>
              <xdr:cNvSpPr/>
            </xdr:nvSpPr>
            <xdr:spPr>
              <a:xfrm>
                <a:off x="2352675" y="1285875"/>
                <a:ext cx="8382000" cy="942975"/>
              </a:xfrm>
              <a:prstGeom prst="round2SameRect">
                <a:avLst>
                  <a:gd name="adj1" fmla="val 22728"/>
                  <a:gd name="adj2" fmla="val 0"/>
                </a:avLst>
              </a:prstGeom>
              <a:solidFill>
                <a:srgbClr val="F68700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/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9389CB14-356B-479D-8DF5-2E4354FFE9E5}"/>
                </a:ext>
              </a:extLst>
            </xdr:cNvPr>
            <xdr:cNvGraphicFramePr>
              <a:graphicFrameLocks/>
            </xdr:cNvGraphicFramePr>
          </xdr:nvGraphicFramePr>
          <xdr:xfrm>
            <a:off x="4676774" y="8372474"/>
            <a:ext cx="2847975" cy="362902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</xdr:grpSp>
      <xdr:sp macro="" textlink="">
        <xdr:nvSpPr>
          <xdr:cNvPr id="15" name="CaixaDeTexto 14">
            <a:extLst>
              <a:ext uri="{FF2B5EF4-FFF2-40B4-BE49-F238E27FC236}">
                <a16:creationId xmlns:a16="http://schemas.microsoft.com/office/drawing/2014/main" id="{B6297E6A-1528-5FDD-C4F9-2AE44B195722}"/>
              </a:ext>
            </a:extLst>
          </xdr:cNvPr>
          <xdr:cNvSpPr txBox="1"/>
        </xdr:nvSpPr>
        <xdr:spPr>
          <a:xfrm>
            <a:off x="4429125" y="600075"/>
            <a:ext cx="3895725" cy="619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400" b="1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Entrada</a:t>
            </a:r>
          </a:p>
        </xdr:txBody>
      </xdr:sp>
      <xdr:pic>
        <xdr:nvPicPr>
          <xdr:cNvPr id="26" name="Gráfico 25" descr="Registrar estrutura de tópicos">
            <a:extLst>
              <a:ext uri="{FF2B5EF4-FFF2-40B4-BE49-F238E27FC236}">
                <a16:creationId xmlns:a16="http://schemas.microsoft.com/office/drawing/2014/main" id="{117FC881-970C-D9E3-542A-35C5BB244A1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2655074" y="426224"/>
            <a:ext cx="945375" cy="945375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76200</xdr:colOff>
      <xdr:row>9</xdr:row>
      <xdr:rowOff>1</xdr:rowOff>
    </xdr:from>
    <xdr:to>
      <xdr:col>0</xdr:col>
      <xdr:colOff>1152525</xdr:colOff>
      <xdr:row>17</xdr:row>
      <xdr:rowOff>38101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1" name="Mês">
              <a:extLst>
                <a:ext uri="{FF2B5EF4-FFF2-40B4-BE49-F238E27FC236}">
                  <a16:creationId xmlns:a16="http://schemas.microsoft.com/office/drawing/2014/main" id="{459C216A-E7DC-4879-85A3-C3B8FBF3FD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1628776"/>
              <a:ext cx="1076325" cy="1485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590550</xdr:colOff>
      <xdr:row>1</xdr:row>
      <xdr:rowOff>66675</xdr:rowOff>
    </xdr:from>
    <xdr:to>
      <xdr:col>20</xdr:col>
      <xdr:colOff>285750</xdr:colOff>
      <xdr:row>7</xdr:row>
      <xdr:rowOff>9525</xdr:rowOff>
    </xdr:to>
    <xdr:sp macro="" textlink="">
      <xdr:nvSpPr>
        <xdr:cNvPr id="33" name="Retângulo: Cantos Arredondados 32">
          <a:extLst>
            <a:ext uri="{FF2B5EF4-FFF2-40B4-BE49-F238E27FC236}">
              <a16:creationId xmlns:a16="http://schemas.microsoft.com/office/drawing/2014/main" id="{1A4528CE-4A27-902D-F8CA-043200240DEF}"/>
            </a:ext>
          </a:extLst>
        </xdr:cNvPr>
        <xdr:cNvSpPr/>
      </xdr:nvSpPr>
      <xdr:spPr>
        <a:xfrm>
          <a:off x="1885950" y="247650"/>
          <a:ext cx="11277600" cy="1028700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266700</xdr:colOff>
      <xdr:row>2</xdr:row>
      <xdr:rowOff>57150</xdr:rowOff>
    </xdr:from>
    <xdr:to>
      <xdr:col>4</xdr:col>
      <xdr:colOff>57150</xdr:colOff>
      <xdr:row>6</xdr:row>
      <xdr:rowOff>28575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id="{0571AC5A-A593-1438-BCEC-36CCE57DD790}"/>
            </a:ext>
          </a:extLst>
        </xdr:cNvPr>
        <xdr:cNvSpPr/>
      </xdr:nvSpPr>
      <xdr:spPr>
        <a:xfrm>
          <a:off x="2171700" y="419100"/>
          <a:ext cx="1009650" cy="695325"/>
        </a:xfrm>
        <a:prstGeom prst="rect">
          <a:avLst/>
        </a:prstGeom>
        <a:solidFill>
          <a:srgbClr val="F68700"/>
        </a:solidFill>
        <a:ln>
          <a:solidFill>
            <a:srgbClr val="F687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590550</xdr:colOff>
      <xdr:row>2</xdr:row>
      <xdr:rowOff>28575</xdr:rowOff>
    </xdr:from>
    <xdr:to>
      <xdr:col>9</xdr:col>
      <xdr:colOff>66675</xdr:colOff>
      <xdr:row>6</xdr:row>
      <xdr:rowOff>9525</xdr:rowOff>
    </xdr:to>
    <xdr:sp macro="" textlink="">
      <xdr:nvSpPr>
        <xdr:cNvPr id="35" name="CaixaDeTexto 34">
          <a:extLst>
            <a:ext uri="{FF2B5EF4-FFF2-40B4-BE49-F238E27FC236}">
              <a16:creationId xmlns:a16="http://schemas.microsoft.com/office/drawing/2014/main" id="{5EEB6A4B-3766-E946-7AC6-CEE02A6332CB}"/>
            </a:ext>
          </a:extLst>
        </xdr:cNvPr>
        <xdr:cNvSpPr txBox="1"/>
      </xdr:nvSpPr>
      <xdr:spPr>
        <a:xfrm>
          <a:off x="3714750" y="390525"/>
          <a:ext cx="2524125" cy="704850"/>
        </a:xfrm>
        <a:prstGeom prst="rect">
          <a:avLst/>
        </a:prstGeom>
        <a:solidFill>
          <a:schemeClr val="lt1"/>
        </a:solidFill>
        <a:ln w="9525" cmpd="sng">
          <a:solidFill>
            <a:schemeClr val="bg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Hello,</a:t>
          </a:r>
          <a:r>
            <a:rPr lang="pt-BR" sz="1800" b="1" baseline="0">
              <a:latin typeface="Segoe UI Light" panose="020B0502040204020203" pitchFamily="34" charset="0"/>
              <a:cs typeface="Segoe UI Light" panose="020B0502040204020203" pitchFamily="34" charset="0"/>
            </a:rPr>
            <a:t> Daniela</a:t>
          </a:r>
        </a:p>
        <a:p>
          <a:r>
            <a:rPr lang="pt-BR" sz="1100" baseline="0">
              <a:latin typeface="Segoe UI Light" panose="020B0502040204020203" pitchFamily="34" charset="0"/>
              <a:cs typeface="Segoe UI Light" panose="020B0502040204020203" pitchFamily="34" charset="0"/>
            </a:rPr>
            <a:t>Acompanhamento Financeiro</a:t>
          </a:r>
          <a:endParaRPr lang="pt-BR" sz="11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13</xdr:col>
      <xdr:colOff>314325</xdr:colOff>
      <xdr:row>2</xdr:row>
      <xdr:rowOff>142875</xdr:rowOff>
    </xdr:from>
    <xdr:to>
      <xdr:col>20</xdr:col>
      <xdr:colOff>9525</xdr:colOff>
      <xdr:row>5</xdr:row>
      <xdr:rowOff>104775</xdr:rowOff>
    </xdr:to>
    <xdr:grpSp>
      <xdr:nvGrpSpPr>
        <xdr:cNvPr id="39" name="Agrupar 3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6E4738D-7C3D-D1D7-EF68-175EB7B12AD2}"/>
            </a:ext>
          </a:extLst>
        </xdr:cNvPr>
        <xdr:cNvGrpSpPr/>
      </xdr:nvGrpSpPr>
      <xdr:grpSpPr>
        <a:xfrm>
          <a:off x="8924925" y="504825"/>
          <a:ext cx="3962400" cy="504825"/>
          <a:chOff x="8924925" y="504825"/>
          <a:chExt cx="3962400" cy="504825"/>
        </a:xfrm>
      </xdr:grpSpPr>
      <xdr:sp macro="" textlink="">
        <xdr:nvSpPr>
          <xdr:cNvPr id="36" name="Retângulo 35">
            <a:extLst>
              <a:ext uri="{FF2B5EF4-FFF2-40B4-BE49-F238E27FC236}">
                <a16:creationId xmlns:a16="http://schemas.microsoft.com/office/drawing/2014/main" id="{11F92C51-5A9B-43A0-9B50-93F119DB6B3C}"/>
              </a:ext>
            </a:extLst>
          </xdr:cNvPr>
          <xdr:cNvSpPr/>
        </xdr:nvSpPr>
        <xdr:spPr>
          <a:xfrm>
            <a:off x="8924925" y="514350"/>
            <a:ext cx="3962400" cy="495300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pt-BR" sz="1200">
                <a:solidFill>
                  <a:schemeClr val="tx1">
                    <a:lumMod val="65000"/>
                    <a:lumOff val="35000"/>
                  </a:schemeClr>
                </a:solidFill>
              </a:rPr>
              <a:t>pesquisar dados...</a:t>
            </a:r>
          </a:p>
        </xdr:txBody>
      </xdr:sp>
      <xdr:pic>
        <xdr:nvPicPr>
          <xdr:cNvPr id="38" name="Gráfico 37" descr="Lupa com preenchimento sólido">
            <a:extLst>
              <a:ext uri="{FF2B5EF4-FFF2-40B4-BE49-F238E27FC236}">
                <a16:creationId xmlns:a16="http://schemas.microsoft.com/office/drawing/2014/main" id="{1E28AFD1-920A-C3CA-9DF4-2408BD3967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12230100" y="504825"/>
            <a:ext cx="485775" cy="485775"/>
          </a:xfrm>
          <a:prstGeom prst="rect">
            <a:avLst/>
          </a:prstGeom>
        </xdr:spPr>
      </xdr:pic>
    </xdr:grpSp>
    <xdr:clientData/>
  </xdr:twoCellAnchor>
  <xdr:twoCellAnchor editAs="oneCell">
    <xdr:from>
      <xdr:col>19</xdr:col>
      <xdr:colOff>0</xdr:colOff>
      <xdr:row>14</xdr:row>
      <xdr:rowOff>0</xdr:rowOff>
    </xdr:from>
    <xdr:to>
      <xdr:col>19</xdr:col>
      <xdr:colOff>304800</xdr:colOff>
      <xdr:row>15</xdr:row>
      <xdr:rowOff>121920</xdr:rowOff>
    </xdr:to>
    <xdr:sp macro="" textlink="">
      <xdr:nvSpPr>
        <xdr:cNvPr id="4104" name="AutoShape 8" descr="Imagens de Boneco branco 3d sem royalties | Depositphotos">
          <a:extLst>
            <a:ext uri="{FF2B5EF4-FFF2-40B4-BE49-F238E27FC236}">
              <a16:creationId xmlns:a16="http://schemas.microsoft.com/office/drawing/2014/main" id="{BC758B26-6733-7BF4-D984-360720038238}"/>
            </a:ext>
          </a:extLst>
        </xdr:cNvPr>
        <xdr:cNvSpPr>
          <a:spLocks noChangeAspect="1" noChangeArrowheads="1"/>
        </xdr:cNvSpPr>
      </xdr:nvSpPr>
      <xdr:spPr bwMode="auto">
        <a:xfrm>
          <a:off x="12268200" y="2560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228600</xdr:colOff>
      <xdr:row>1</xdr:row>
      <xdr:rowOff>142875</xdr:rowOff>
    </xdr:from>
    <xdr:to>
      <xdr:col>4</xdr:col>
      <xdr:colOff>114300</xdr:colOff>
      <xdr:row>6</xdr:row>
      <xdr:rowOff>112184</xdr:rowOff>
    </xdr:to>
    <xdr:pic>
      <xdr:nvPicPr>
        <xdr:cNvPr id="50" name="Imagem 49" descr="Financeiro 3d Png Imagens – Download Grátis no Freepik">
          <a:extLst>
            <a:ext uri="{FF2B5EF4-FFF2-40B4-BE49-F238E27FC236}">
              <a16:creationId xmlns:a16="http://schemas.microsoft.com/office/drawing/2014/main" id="{69A653F9-C0E9-24DB-98A3-4585A5CA7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323850"/>
          <a:ext cx="1104900" cy="8741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371475</xdr:colOff>
      <xdr:row>8</xdr:row>
      <xdr:rowOff>171450</xdr:rowOff>
    </xdr:from>
    <xdr:to>
      <xdr:col>20</xdr:col>
      <xdr:colOff>333375</xdr:colOff>
      <xdr:row>29</xdr:row>
      <xdr:rowOff>95250</xdr:rowOff>
    </xdr:to>
    <xdr:grpSp>
      <xdr:nvGrpSpPr>
        <xdr:cNvPr id="61" name="Agrupar 60">
          <a:extLst>
            <a:ext uri="{FF2B5EF4-FFF2-40B4-BE49-F238E27FC236}">
              <a16:creationId xmlns:a16="http://schemas.microsoft.com/office/drawing/2014/main" id="{754671FD-6C65-47C2-A7C4-E331D093E538}"/>
            </a:ext>
          </a:extLst>
        </xdr:cNvPr>
        <xdr:cNvGrpSpPr/>
      </xdr:nvGrpSpPr>
      <xdr:grpSpPr>
        <a:xfrm>
          <a:off x="7762875" y="1619250"/>
          <a:ext cx="5448300" cy="3724275"/>
          <a:chOff x="2514600" y="419100"/>
          <a:chExt cx="8382000" cy="5076825"/>
        </a:xfrm>
      </xdr:grpSpPr>
      <xdr:grpSp>
        <xdr:nvGrpSpPr>
          <xdr:cNvPr id="4097" name="Agrupar 4096">
            <a:extLst>
              <a:ext uri="{FF2B5EF4-FFF2-40B4-BE49-F238E27FC236}">
                <a16:creationId xmlns:a16="http://schemas.microsoft.com/office/drawing/2014/main" id="{B7EC9BFF-1608-8472-CCC5-0030EE6F482E}"/>
              </a:ext>
            </a:extLst>
          </xdr:cNvPr>
          <xdr:cNvGrpSpPr/>
        </xdr:nvGrpSpPr>
        <xdr:grpSpPr>
          <a:xfrm>
            <a:off x="2514600" y="419100"/>
            <a:ext cx="8382000" cy="5076825"/>
            <a:chOff x="2352675" y="1285875"/>
            <a:chExt cx="8382000" cy="5076825"/>
          </a:xfrm>
        </xdr:grpSpPr>
        <xdr:sp macro="" textlink="">
          <xdr:nvSpPr>
            <xdr:cNvPr id="4099" name="Retângulo: Cantos Arredondados 4098">
              <a:extLst>
                <a:ext uri="{FF2B5EF4-FFF2-40B4-BE49-F238E27FC236}">
                  <a16:creationId xmlns:a16="http://schemas.microsoft.com/office/drawing/2014/main" id="{72724785-AE4F-D700-7FB8-92E774186D9E}"/>
                </a:ext>
              </a:extLst>
            </xdr:cNvPr>
            <xdr:cNvSpPr/>
          </xdr:nvSpPr>
          <xdr:spPr>
            <a:xfrm>
              <a:off x="2362200" y="1352550"/>
              <a:ext cx="8372475" cy="501015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4100" name="Retângulo: Cantos Superiores Arredondados 4099">
              <a:extLst>
                <a:ext uri="{FF2B5EF4-FFF2-40B4-BE49-F238E27FC236}">
                  <a16:creationId xmlns:a16="http://schemas.microsoft.com/office/drawing/2014/main" id="{F806B233-02C3-CF66-5F48-D03E2B504433}"/>
                </a:ext>
              </a:extLst>
            </xdr:cNvPr>
            <xdr:cNvSpPr/>
          </xdr:nvSpPr>
          <xdr:spPr>
            <a:xfrm>
              <a:off x="2352675" y="1285875"/>
              <a:ext cx="8382000" cy="942975"/>
            </a:xfrm>
            <a:prstGeom prst="round2SameRect">
              <a:avLst>
                <a:gd name="adj1" fmla="val 22728"/>
                <a:gd name="adj2" fmla="val 0"/>
              </a:avLst>
            </a:prstGeom>
            <a:solidFill>
              <a:srgbClr val="F68700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sp macro="" textlink="">
        <xdr:nvSpPr>
          <xdr:cNvPr id="63" name="CaixaDeTexto 62">
            <a:extLst>
              <a:ext uri="{FF2B5EF4-FFF2-40B4-BE49-F238E27FC236}">
                <a16:creationId xmlns:a16="http://schemas.microsoft.com/office/drawing/2014/main" id="{E84420FF-49CF-95A6-C024-5C8C23BB85AA}"/>
              </a:ext>
            </a:extLst>
          </xdr:cNvPr>
          <xdr:cNvSpPr txBox="1"/>
        </xdr:nvSpPr>
        <xdr:spPr>
          <a:xfrm>
            <a:off x="4429125" y="600075"/>
            <a:ext cx="3895725" cy="6191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2400" b="1">
                <a:solidFill>
                  <a:schemeClr val="bg1"/>
                </a:solidFill>
                <a:latin typeface="Segoe UI Light" panose="020B0502040204020203" pitchFamily="34" charset="0"/>
                <a:cs typeface="Segoe UI Light" panose="020B0502040204020203" pitchFamily="34" charset="0"/>
              </a:rPr>
              <a:t>Economia</a:t>
            </a:r>
          </a:p>
        </xdr:txBody>
      </xdr:sp>
    </xdr:grpSp>
    <xdr:clientData/>
  </xdr:twoCellAnchor>
  <xdr:twoCellAnchor>
    <xdr:from>
      <xdr:col>13</xdr:col>
      <xdr:colOff>38100</xdr:colOff>
      <xdr:row>13</xdr:row>
      <xdr:rowOff>161925</xdr:rowOff>
    </xdr:from>
    <xdr:to>
      <xdr:col>19</xdr:col>
      <xdr:colOff>83820</xdr:colOff>
      <xdr:row>29</xdr:row>
      <xdr:rowOff>9525</xdr:rowOff>
    </xdr:to>
    <xdr:graphicFrame macro="">
      <xdr:nvGraphicFramePr>
        <xdr:cNvPr id="4105" name="Gráfico 4104">
          <a:extLst>
            <a:ext uri="{FF2B5EF4-FFF2-40B4-BE49-F238E27FC236}">
              <a16:creationId xmlns:a16="http://schemas.microsoft.com/office/drawing/2014/main" id="{418043A2-2DE3-4BA3-BB4D-5A137DDF30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11</xdr:col>
      <xdr:colOff>495300</xdr:colOff>
      <xdr:row>8</xdr:row>
      <xdr:rowOff>66675</xdr:rowOff>
    </xdr:from>
    <xdr:to>
      <xdr:col>13</xdr:col>
      <xdr:colOff>190500</xdr:colOff>
      <xdr:row>13</xdr:row>
      <xdr:rowOff>76200</xdr:rowOff>
    </xdr:to>
    <xdr:pic>
      <xdr:nvPicPr>
        <xdr:cNvPr id="4107" name="Gráfico 4106" descr="Cofrinho estrutura de tópicos">
          <a:extLst>
            <a:ext uri="{FF2B5EF4-FFF2-40B4-BE49-F238E27FC236}">
              <a16:creationId xmlns:a16="http://schemas.microsoft.com/office/drawing/2014/main" id="{23860FB6-EE09-3E90-A6E7-22247C8316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7886700" y="1514475"/>
          <a:ext cx="914400" cy="9144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niela Rodrigues de Miranda" id="{6FF7C833-9D99-448B-8017-8D964A75112A}" userId="S::c154283@corp.caixa.gov.br::fee3815c-790e-494e-b8c5-802bc75e2fe2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a Rodrigues de Miranda" refreshedDate="45628.643107523145" createdVersion="8" refreshedVersion="8" minRefreshableVersion="3" recordCount="32" xr:uid="{65C65A66-0219-4F62-A0A8-167D88898394}">
  <cacheSource type="worksheet">
    <worksheetSource name="TBL_operations"/>
  </cacheSource>
  <cacheFields count="8">
    <cacheField name="Data " numFmtId="14">
      <sharedItems containsSemiMixedTypes="0" containsNonDate="0" containsDate="1" containsString="0" minDate="2024-11-20T00:00:00" maxDate="2024-12-21T00:00:00"/>
    </cacheField>
    <cacheField name="Mês" numFmtId="1">
      <sharedItems containsSemiMixedTypes="0" containsString="0" containsNumber="1" containsInteger="1" minValue="11" maxValue="12" count="2">
        <n v="11"/>
        <n v="12"/>
      </sharedItems>
    </cacheField>
    <cacheField name="Tipo" numFmtId="0">
      <sharedItems count="2">
        <s v="ENTRADA"/>
        <s v="SAÍDA"/>
      </sharedItems>
    </cacheField>
    <cacheField name="Categoria" numFmtId="0">
      <sharedItems count="13">
        <s v="Renda Fixa"/>
        <s v="Cartão"/>
        <s v="Vestuário"/>
        <s v="Telefone"/>
        <s v="Internet"/>
        <s v="Igreja"/>
        <s v="Funcionária"/>
        <s v="Mamãe"/>
        <s v="Unha"/>
        <s v="Escola"/>
        <s v="Natação"/>
        <s v="Academia"/>
        <s v="Carro"/>
      </sharedItems>
    </cacheField>
    <cacheField name="Descrição" numFmtId="0">
      <sharedItems count="16">
        <s v="Salário"/>
        <s v="Sobreaviso"/>
        <s v="Cartão D"/>
        <s v="Taty Infantil"/>
        <s v="Telefone Tim"/>
        <s v="Internet"/>
        <s v="Dizimo"/>
        <s v="Funcionária INSS"/>
        <s v="Unimed"/>
        <s v="Unha"/>
        <s v="Escola Laura"/>
        <s v="Escola Ísis"/>
        <s v="Aula de Natação"/>
        <s v="Academia"/>
        <s v="3/5 Seguro Carro"/>
        <s v="3/3 Matrícula"/>
      </sharedItems>
    </cacheField>
    <cacheField name="Valor" numFmtId="4">
      <sharedItems containsSemiMixedTypes="0" containsString="0" containsNumber="1" containsInteger="1" minValue="30" maxValue="8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42777428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d v="2024-11-20T00:00:00"/>
    <x v="0"/>
    <x v="0"/>
    <x v="0"/>
    <x v="0"/>
    <n v="8000"/>
    <s v="Transferência"/>
    <s v="Recebido"/>
  </r>
  <r>
    <d v="2024-11-20T00:00:00"/>
    <x v="0"/>
    <x v="0"/>
    <x v="0"/>
    <x v="1"/>
    <n v="1000"/>
    <s v="Transferência"/>
    <s v="Recebido"/>
  </r>
  <r>
    <d v="2024-11-20T00:00:00"/>
    <x v="0"/>
    <x v="1"/>
    <x v="1"/>
    <x v="2"/>
    <n v="1880"/>
    <s v="Cartão de Crédito"/>
    <s v="Pendente"/>
  </r>
  <r>
    <d v="2024-11-20T00:00:00"/>
    <x v="0"/>
    <x v="1"/>
    <x v="2"/>
    <x v="3"/>
    <n v="400"/>
    <s v="Pix"/>
    <s v="Pendente"/>
  </r>
  <r>
    <d v="2024-11-20T00:00:00"/>
    <x v="0"/>
    <x v="1"/>
    <x v="3"/>
    <x v="4"/>
    <n v="30"/>
    <s v="Débito Automático"/>
    <s v="Pendente"/>
  </r>
  <r>
    <d v="2024-11-20T00:00:00"/>
    <x v="0"/>
    <x v="1"/>
    <x v="4"/>
    <x v="5"/>
    <n v="100"/>
    <s v="Boleto"/>
    <s v="Pendente"/>
  </r>
  <r>
    <d v="2024-11-20T00:00:00"/>
    <x v="0"/>
    <x v="1"/>
    <x v="5"/>
    <x v="6"/>
    <n v="30"/>
    <s v="Pix"/>
    <s v="Pendente"/>
  </r>
  <r>
    <d v="2024-11-20T00:00:00"/>
    <x v="0"/>
    <x v="1"/>
    <x v="6"/>
    <x v="7"/>
    <n v="75"/>
    <s v="Boleto"/>
    <s v="Pendente"/>
  </r>
  <r>
    <d v="2024-11-20T00:00:00"/>
    <x v="0"/>
    <x v="1"/>
    <x v="7"/>
    <x v="8"/>
    <n v="180"/>
    <s v="Pix"/>
    <s v="Pendente"/>
  </r>
  <r>
    <d v="2024-11-20T00:00:00"/>
    <x v="0"/>
    <x v="1"/>
    <x v="8"/>
    <x v="9"/>
    <n v="150"/>
    <s v="Pix"/>
    <s v="Pendente"/>
  </r>
  <r>
    <d v="2024-11-20T00:00:00"/>
    <x v="0"/>
    <x v="1"/>
    <x v="9"/>
    <x v="10"/>
    <n v="831"/>
    <s v="Boleto"/>
    <s v="Pendente"/>
  </r>
  <r>
    <d v="2024-11-20T00:00:00"/>
    <x v="0"/>
    <x v="1"/>
    <x v="9"/>
    <x v="11"/>
    <n v="725"/>
    <s v="Pix"/>
    <s v="Pendente"/>
  </r>
  <r>
    <d v="2024-11-20T00:00:00"/>
    <x v="0"/>
    <x v="1"/>
    <x v="10"/>
    <x v="12"/>
    <n v="210"/>
    <s v="Boleto"/>
    <s v="Pendente"/>
  </r>
  <r>
    <d v="2024-11-20T00:00:00"/>
    <x v="0"/>
    <x v="1"/>
    <x v="11"/>
    <x v="13"/>
    <n v="320"/>
    <s v="Pix"/>
    <s v="Pendente"/>
  </r>
  <r>
    <d v="2024-11-20T00:00:00"/>
    <x v="0"/>
    <x v="1"/>
    <x v="12"/>
    <x v="14"/>
    <n v="220"/>
    <s v="Débito Automático"/>
    <s v="Pendente"/>
  </r>
  <r>
    <d v="2024-11-20T00:00:00"/>
    <x v="0"/>
    <x v="1"/>
    <x v="9"/>
    <x v="15"/>
    <n v="330"/>
    <s v="Boleto"/>
    <s v="Pendente"/>
  </r>
  <r>
    <d v="2024-12-20T00:00:00"/>
    <x v="1"/>
    <x v="0"/>
    <x v="0"/>
    <x v="0"/>
    <n v="5800"/>
    <s v="Transferência"/>
    <s v="Recebido"/>
  </r>
  <r>
    <d v="2024-12-20T00:00:00"/>
    <x v="1"/>
    <x v="0"/>
    <x v="0"/>
    <x v="1"/>
    <n v="800"/>
    <s v="Transferência"/>
    <s v="Recebido"/>
  </r>
  <r>
    <d v="2024-12-20T00:00:00"/>
    <x v="1"/>
    <x v="1"/>
    <x v="1"/>
    <x v="2"/>
    <n v="1880"/>
    <s v="Cartão de Crédito"/>
    <s v="Pendente"/>
  </r>
  <r>
    <d v="2024-12-20T00:00:00"/>
    <x v="1"/>
    <x v="1"/>
    <x v="2"/>
    <x v="3"/>
    <n v="400"/>
    <s v="Pix"/>
    <s v="Pendente"/>
  </r>
  <r>
    <d v="2024-12-20T00:00:00"/>
    <x v="1"/>
    <x v="1"/>
    <x v="3"/>
    <x v="4"/>
    <n v="30"/>
    <s v="Débito Automático"/>
    <s v="Pendente"/>
  </r>
  <r>
    <d v="2024-12-20T00:00:00"/>
    <x v="1"/>
    <x v="1"/>
    <x v="4"/>
    <x v="5"/>
    <n v="100"/>
    <s v="Boleto"/>
    <s v="Pendente"/>
  </r>
  <r>
    <d v="2024-12-20T00:00:00"/>
    <x v="1"/>
    <x v="1"/>
    <x v="5"/>
    <x v="6"/>
    <n v="30"/>
    <s v="Pix"/>
    <s v="Pendente"/>
  </r>
  <r>
    <d v="2024-12-20T00:00:00"/>
    <x v="1"/>
    <x v="1"/>
    <x v="6"/>
    <x v="7"/>
    <n v="75"/>
    <s v="Boleto"/>
    <s v="Pendente"/>
  </r>
  <r>
    <d v="2024-12-20T00:00:00"/>
    <x v="1"/>
    <x v="1"/>
    <x v="7"/>
    <x v="8"/>
    <n v="180"/>
    <s v="Pix"/>
    <s v="Pendente"/>
  </r>
  <r>
    <d v="2024-12-20T00:00:00"/>
    <x v="1"/>
    <x v="1"/>
    <x v="8"/>
    <x v="9"/>
    <n v="150"/>
    <s v="Pix"/>
    <s v="Pendente"/>
  </r>
  <r>
    <d v="2024-12-20T00:00:00"/>
    <x v="1"/>
    <x v="1"/>
    <x v="9"/>
    <x v="10"/>
    <n v="831"/>
    <s v="Boleto"/>
    <s v="Pendente"/>
  </r>
  <r>
    <d v="2024-12-20T00:00:00"/>
    <x v="1"/>
    <x v="1"/>
    <x v="9"/>
    <x v="11"/>
    <n v="725"/>
    <s v="Pix"/>
    <s v="Pendente"/>
  </r>
  <r>
    <d v="2024-12-20T00:00:00"/>
    <x v="1"/>
    <x v="1"/>
    <x v="10"/>
    <x v="12"/>
    <n v="210"/>
    <s v="Boleto"/>
    <s v="Pendente"/>
  </r>
  <r>
    <d v="2024-12-20T00:00:00"/>
    <x v="1"/>
    <x v="1"/>
    <x v="11"/>
    <x v="13"/>
    <n v="320"/>
    <s v="Pix"/>
    <s v="Pendente"/>
  </r>
  <r>
    <d v="2024-12-20T00:00:00"/>
    <x v="1"/>
    <x v="1"/>
    <x v="12"/>
    <x v="14"/>
    <n v="220"/>
    <s v="Débito Automático"/>
    <s v="Pendente"/>
  </r>
  <r>
    <d v="2024-12-20T00:00:00"/>
    <x v="1"/>
    <x v="1"/>
    <x v="9"/>
    <x v="15"/>
    <n v="330"/>
    <s v="Bole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5BD1D8-0AE4-4960-8540-C34FF231AA0B}" name="Tabela dinâmica3" cacheId="5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G4:H7" firstHeaderRow="1" firstDataRow="1" firstDataCol="1" rowPageCount="1" colPageCount="1"/>
  <pivotFields count="8">
    <pivotField numFmtId="14" showAll="0"/>
    <pivotField numFmtId="1" showAll="0">
      <items count="3">
        <item h="1"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axis="axisRow" showAll="0">
      <items count="17">
        <item x="15"/>
        <item x="14"/>
        <item x="13"/>
        <item x="12"/>
        <item x="2"/>
        <item x="6"/>
        <item x="11"/>
        <item x="10"/>
        <item x="7"/>
        <item x="5"/>
        <item x="0"/>
        <item x="1"/>
        <item x="3"/>
        <item x="4"/>
        <item x="9"/>
        <item x="8"/>
        <item t="default"/>
      </items>
    </pivotField>
    <pivotField dataField="1" numFmtId="4" showAll="0"/>
    <pivotField showAll="0"/>
    <pivotField showAll="0"/>
  </pivotFields>
  <rowFields count="1">
    <field x="4"/>
  </rowFields>
  <rowItems count="3">
    <i>
      <x v="10"/>
    </i>
    <i>
      <x v="11"/>
    </i>
    <i t="grand">
      <x/>
    </i>
  </rowItems>
  <colItems count="1">
    <i/>
  </colItems>
  <pageFields count="1">
    <pageField fld="2" item="0" hier="-1"/>
  </pageFields>
  <dataFields count="1">
    <dataField name="Soma de Valor" fld="5" baseField="3" baseItem="11" numFmtId="164"/>
  </dataFields>
  <chartFormats count="3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2673F3-5EB1-4DBC-A3A4-98A5A8B2C10A}" name="Tabela dinâmica1" cacheId="5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C4:D17" firstHeaderRow="1" firstDataRow="1" firstDataCol="1" rowPageCount="1" colPageCount="1"/>
  <pivotFields count="8">
    <pivotField numFmtId="14" showAll="0"/>
    <pivotField numFmtId="1" showAll="0">
      <items count="3">
        <item h="1"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14">
        <item x="11"/>
        <item x="12"/>
        <item x="1"/>
        <item x="9"/>
        <item x="6"/>
        <item x="5"/>
        <item x="4"/>
        <item x="7"/>
        <item x="10"/>
        <item x="0"/>
        <item x="3"/>
        <item x="8"/>
        <item x="2"/>
        <item t="default"/>
      </items>
    </pivotField>
    <pivotField showAll="0"/>
    <pivotField dataField="1" numFmtId="4" showAll="0"/>
    <pivotField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847A89DF-A6ED-454F-BAF4-9EC063906656}" sourceName="Mês">
  <pivotTables>
    <pivotTable tabId="2" name="Tabela dinâmica1"/>
    <pivotTable tabId="2" name="Tabela dinâmica3"/>
  </pivotTables>
  <data>
    <tabular pivotCacheId="1427774285">
      <items count="2">
        <i x="0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E36A66EA-E919-4F1E-9F14-59475F0F0F38}" cache="SegmentaçãodeDados_Mês" caption="Mês" style="SlicerStyleDark2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27F018-354B-49F5-94AC-DBADEED482DB}" name="TBL_operations" displayName="TBL_operations" ref="A1:H33" totalsRowShown="0">
  <autoFilter ref="A1:H33" xr:uid="{B827F018-354B-49F5-94AC-DBADEED482DB}"/>
  <tableColumns count="8">
    <tableColumn id="1" xr3:uid="{29E248AE-5724-4EEF-97AF-4FEB319D9913}" name="Data "/>
    <tableColumn id="8" xr3:uid="{A86B2BCF-8CB8-460B-B74D-D772F71BBA66}" name="Mês" dataDxfId="2">
      <calculatedColumnFormula>MONTH(TBL_operations[[#This Row],[Data ]])</calculatedColumnFormula>
    </tableColumn>
    <tableColumn id="2" xr3:uid="{885336FF-1882-4C3E-A283-F2FE45D070B5}" name="Tipo"/>
    <tableColumn id="3" xr3:uid="{4123E565-8A1A-42A0-9AEF-373C9A338033}" name="Categoria"/>
    <tableColumn id="4" xr3:uid="{2EB010B2-C57F-49AA-B822-38FD893D07A5}" name="Descrição"/>
    <tableColumn id="5" xr3:uid="{A3FAA193-96D8-4CCE-A157-A8547DFD993E}" name="Valor" dataDxfId="3"/>
    <tableColumn id="6" xr3:uid="{BCA79316-0BDC-479A-8E85-A0CDE1FF15CC}" name="Operação Bancária"/>
    <tableColumn id="7" xr3:uid="{93B24C8F-D6A2-492A-B9E0-5A4661068755}" name="Statu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984A97-C6F8-4531-86B5-007FAA8D7E22}" name="Tabela3" displayName="Tabela3" ref="A4:B17" totalsRowCount="1">
  <autoFilter ref="A4:B16" xr:uid="{38984A97-C6F8-4531-86B5-007FAA8D7E22}"/>
  <tableColumns count="2">
    <tableColumn id="1" xr3:uid="{9BE0B4AF-DB85-4269-A966-D40B6431F91E}" name="Data de Lançamento"/>
    <tableColumn id="2" xr3:uid="{2582DCE0-A089-42EF-9241-E69003EBB16E}" name="Depósito Reservad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0" dT="2024-11-29T17:28:22.21" personId="{6FF7C833-9D99-448B-8017-8D964A75112A}" id="{AE3D1368-F3B1-4AF9-85F7-D72B4473D87F}">
    <text>1/2 Melissinha Natal Laura e Isis</text>
  </threadedComment>
  <threadedComment ref="F26" dT="2024-11-29T17:28:22.21" personId="{6FF7C833-9D99-448B-8017-8D964A75112A}" id="{D6388CC3-0BCD-4666-9FAA-2E822B9A833C}">
    <text>1/2 Melissinha Natal Laura e Isis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B920C-BB13-4029-9D87-112F7B66B937}">
  <sheetPr>
    <tabColor rgb="FF92D050"/>
  </sheetPr>
  <dimension ref="A1:H33"/>
  <sheetViews>
    <sheetView workbookViewId="0">
      <selection activeCell="B1" sqref="B1"/>
    </sheetView>
  </sheetViews>
  <sheetFormatPr defaultRowHeight="14.4" x14ac:dyDescent="0.3"/>
  <cols>
    <col min="1" max="1" width="14.6640625" customWidth="1"/>
    <col min="2" max="2" width="14.6640625" style="13" customWidth="1"/>
    <col min="3" max="3" width="16.6640625" customWidth="1"/>
    <col min="4" max="4" width="11.21875" bestFit="1" customWidth="1"/>
    <col min="5" max="5" width="14.88671875" bestFit="1" customWidth="1"/>
    <col min="6" max="6" width="9.88671875" style="2" bestFit="1" customWidth="1"/>
    <col min="7" max="7" width="19.109375" bestFit="1" customWidth="1"/>
    <col min="8" max="8" width="18.77734375" customWidth="1"/>
  </cols>
  <sheetData>
    <row r="1" spans="1:8" x14ac:dyDescent="0.3">
      <c r="A1" t="s">
        <v>0</v>
      </c>
      <c r="B1" s="13" t="s">
        <v>45</v>
      </c>
      <c r="C1" t="s">
        <v>1</v>
      </c>
      <c r="D1" t="s">
        <v>2</v>
      </c>
      <c r="E1" t="s">
        <v>3</v>
      </c>
      <c r="F1" s="2" t="s">
        <v>4</v>
      </c>
      <c r="G1" t="s">
        <v>5</v>
      </c>
      <c r="H1" t="s">
        <v>6</v>
      </c>
    </row>
    <row r="2" spans="1:8" x14ac:dyDescent="0.3">
      <c r="A2" s="1">
        <v>45616</v>
      </c>
      <c r="B2" s="13">
        <f>MONTH(TBL_operations[[#This Row],[Data ]])</f>
        <v>11</v>
      </c>
      <c r="C2" t="s">
        <v>7</v>
      </c>
      <c r="D2" t="s">
        <v>9</v>
      </c>
      <c r="E2" t="s">
        <v>8</v>
      </c>
      <c r="F2" s="2">
        <v>8000</v>
      </c>
      <c r="G2" t="s">
        <v>10</v>
      </c>
      <c r="H2" t="s">
        <v>11</v>
      </c>
    </row>
    <row r="3" spans="1:8" x14ac:dyDescent="0.3">
      <c r="A3" s="1">
        <v>45616</v>
      </c>
      <c r="B3" s="13">
        <f>MONTH(TBL_operations[[#This Row],[Data ]])</f>
        <v>11</v>
      </c>
      <c r="C3" t="s">
        <v>7</v>
      </c>
      <c r="D3" t="s">
        <v>9</v>
      </c>
      <c r="E3" t="s">
        <v>12</v>
      </c>
      <c r="F3" s="2">
        <v>1000</v>
      </c>
      <c r="G3" t="s">
        <v>10</v>
      </c>
      <c r="H3" t="s">
        <v>11</v>
      </c>
    </row>
    <row r="4" spans="1:8" x14ac:dyDescent="0.3">
      <c r="A4" s="1">
        <v>45616</v>
      </c>
      <c r="B4" s="13">
        <f>MONTH(TBL_operations[[#This Row],[Data ]])</f>
        <v>11</v>
      </c>
      <c r="C4" t="s">
        <v>22</v>
      </c>
      <c r="D4" t="s">
        <v>32</v>
      </c>
      <c r="E4" s="7" t="s">
        <v>27</v>
      </c>
      <c r="F4" s="6">
        <v>1880</v>
      </c>
      <c r="G4" t="s">
        <v>36</v>
      </c>
      <c r="H4" t="s">
        <v>39</v>
      </c>
    </row>
    <row r="5" spans="1:8" x14ac:dyDescent="0.3">
      <c r="A5" s="1">
        <v>45616</v>
      </c>
      <c r="B5" s="13">
        <f>MONTH(TBL_operations[[#This Row],[Data ]])</f>
        <v>11</v>
      </c>
      <c r="C5" t="s">
        <v>22</v>
      </c>
      <c r="D5" t="s">
        <v>23</v>
      </c>
      <c r="E5" s="4" t="s">
        <v>13</v>
      </c>
      <c r="F5" s="2">
        <v>400</v>
      </c>
      <c r="G5" t="s">
        <v>37</v>
      </c>
      <c r="H5" t="s">
        <v>39</v>
      </c>
    </row>
    <row r="6" spans="1:8" x14ac:dyDescent="0.3">
      <c r="A6" s="1">
        <v>45616</v>
      </c>
      <c r="B6" s="13">
        <f>MONTH(TBL_operations[[#This Row],[Data ]])</f>
        <v>11</v>
      </c>
      <c r="C6" t="s">
        <v>22</v>
      </c>
      <c r="D6" t="s">
        <v>24</v>
      </c>
      <c r="E6" s="4" t="s">
        <v>14</v>
      </c>
      <c r="F6" s="2">
        <v>30</v>
      </c>
      <c r="G6" t="s">
        <v>38</v>
      </c>
      <c r="H6" t="s">
        <v>39</v>
      </c>
    </row>
    <row r="7" spans="1:8" x14ac:dyDescent="0.3">
      <c r="A7" s="1">
        <v>45616</v>
      </c>
      <c r="B7" s="13">
        <f>MONTH(TBL_operations[[#This Row],[Data ]])</f>
        <v>11</v>
      </c>
      <c r="C7" t="s">
        <v>22</v>
      </c>
      <c r="D7" t="s">
        <v>15</v>
      </c>
      <c r="E7" s="4" t="s">
        <v>15</v>
      </c>
      <c r="F7" s="2">
        <v>100</v>
      </c>
      <c r="G7" t="s">
        <v>40</v>
      </c>
      <c r="H7" t="s">
        <v>39</v>
      </c>
    </row>
    <row r="8" spans="1:8" x14ac:dyDescent="0.3">
      <c r="A8" s="1">
        <v>45616</v>
      </c>
      <c r="B8" s="13">
        <f>MONTH(TBL_operations[[#This Row],[Data ]])</f>
        <v>11</v>
      </c>
      <c r="C8" t="s">
        <v>22</v>
      </c>
      <c r="D8" t="s">
        <v>33</v>
      </c>
      <c r="E8" s="4" t="s">
        <v>16</v>
      </c>
      <c r="F8" s="2">
        <v>30</v>
      </c>
      <c r="G8" t="s">
        <v>37</v>
      </c>
      <c r="H8" t="s">
        <v>39</v>
      </c>
    </row>
    <row r="9" spans="1:8" x14ac:dyDescent="0.3">
      <c r="A9" s="1">
        <v>45616</v>
      </c>
      <c r="B9" s="13">
        <f>MONTH(TBL_operations[[#This Row],[Data ]])</f>
        <v>11</v>
      </c>
      <c r="C9" t="s">
        <v>22</v>
      </c>
      <c r="D9" t="s">
        <v>25</v>
      </c>
      <c r="E9" s="4" t="s">
        <v>17</v>
      </c>
      <c r="F9" s="2">
        <v>75</v>
      </c>
      <c r="G9" t="s">
        <v>40</v>
      </c>
      <c r="H9" t="s">
        <v>39</v>
      </c>
    </row>
    <row r="10" spans="1:8" x14ac:dyDescent="0.3">
      <c r="A10" s="1">
        <v>45616</v>
      </c>
      <c r="B10" s="13">
        <f>MONTH(TBL_operations[[#This Row],[Data ]])</f>
        <v>11</v>
      </c>
      <c r="C10" t="s">
        <v>22</v>
      </c>
      <c r="D10" t="s">
        <v>34</v>
      </c>
      <c r="E10" s="4" t="s">
        <v>18</v>
      </c>
      <c r="F10" s="2">
        <f>260-80</f>
        <v>180</v>
      </c>
      <c r="G10" t="s">
        <v>37</v>
      </c>
      <c r="H10" t="s">
        <v>39</v>
      </c>
    </row>
    <row r="11" spans="1:8" x14ac:dyDescent="0.3">
      <c r="A11" s="1">
        <v>45616</v>
      </c>
      <c r="B11" s="13">
        <f>MONTH(TBL_operations[[#This Row],[Data ]])</f>
        <v>11</v>
      </c>
      <c r="C11" t="s">
        <v>22</v>
      </c>
      <c r="D11" t="s">
        <v>19</v>
      </c>
      <c r="E11" s="5" t="s">
        <v>19</v>
      </c>
      <c r="F11" s="3">
        <v>150</v>
      </c>
      <c r="G11" t="s">
        <v>37</v>
      </c>
      <c r="H11" t="s">
        <v>39</v>
      </c>
    </row>
    <row r="12" spans="1:8" x14ac:dyDescent="0.3">
      <c r="A12" s="1">
        <v>45616</v>
      </c>
      <c r="B12" s="13">
        <f>MONTH(TBL_operations[[#This Row],[Data ]])</f>
        <v>11</v>
      </c>
      <c r="C12" t="s">
        <v>22</v>
      </c>
      <c r="D12" t="s">
        <v>26</v>
      </c>
      <c r="E12" s="4" t="s">
        <v>20</v>
      </c>
      <c r="F12" s="2">
        <v>831</v>
      </c>
      <c r="G12" t="s">
        <v>40</v>
      </c>
      <c r="H12" t="s">
        <v>39</v>
      </c>
    </row>
    <row r="13" spans="1:8" x14ac:dyDescent="0.3">
      <c r="A13" s="1">
        <v>45616</v>
      </c>
      <c r="B13" s="13">
        <f>MONTH(TBL_operations[[#This Row],[Data ]])</f>
        <v>11</v>
      </c>
      <c r="C13" t="s">
        <v>22</v>
      </c>
      <c r="D13" t="s">
        <v>26</v>
      </c>
      <c r="E13" s="4" t="s">
        <v>21</v>
      </c>
      <c r="F13" s="2">
        <v>725</v>
      </c>
      <c r="G13" t="s">
        <v>37</v>
      </c>
      <c r="H13" t="s">
        <v>39</v>
      </c>
    </row>
    <row r="14" spans="1:8" x14ac:dyDescent="0.3">
      <c r="A14" s="1">
        <v>45616</v>
      </c>
      <c r="B14" s="13">
        <f>MONTH(TBL_operations[[#This Row],[Data ]])</f>
        <v>11</v>
      </c>
      <c r="C14" t="s">
        <v>22</v>
      </c>
      <c r="D14" t="s">
        <v>41</v>
      </c>
      <c r="E14" s="4" t="s">
        <v>28</v>
      </c>
      <c r="F14" s="2">
        <v>210</v>
      </c>
      <c r="G14" t="s">
        <v>40</v>
      </c>
      <c r="H14" t="s">
        <v>39</v>
      </c>
    </row>
    <row r="15" spans="1:8" x14ac:dyDescent="0.3">
      <c r="A15" s="1">
        <v>45616</v>
      </c>
      <c r="B15" s="13">
        <f>MONTH(TBL_operations[[#This Row],[Data ]])</f>
        <v>11</v>
      </c>
      <c r="C15" t="s">
        <v>22</v>
      </c>
      <c r="D15" t="s">
        <v>29</v>
      </c>
      <c r="E15" s="4" t="s">
        <v>29</v>
      </c>
      <c r="F15" s="2">
        <v>320</v>
      </c>
      <c r="G15" t="s">
        <v>37</v>
      </c>
      <c r="H15" t="s">
        <v>39</v>
      </c>
    </row>
    <row r="16" spans="1:8" x14ac:dyDescent="0.3">
      <c r="A16" s="1">
        <v>45616</v>
      </c>
      <c r="B16" s="13">
        <f>MONTH(TBL_operations[[#This Row],[Data ]])</f>
        <v>11</v>
      </c>
      <c r="C16" t="s">
        <v>22</v>
      </c>
      <c r="D16" t="s">
        <v>35</v>
      </c>
      <c r="E16" s="4" t="s">
        <v>30</v>
      </c>
      <c r="F16" s="2">
        <v>220</v>
      </c>
      <c r="G16" t="s">
        <v>38</v>
      </c>
      <c r="H16" t="s">
        <v>39</v>
      </c>
    </row>
    <row r="17" spans="1:8" x14ac:dyDescent="0.3">
      <c r="A17" s="1">
        <v>45616</v>
      </c>
      <c r="B17" s="13">
        <f>MONTH(TBL_operations[[#This Row],[Data ]])</f>
        <v>11</v>
      </c>
      <c r="C17" t="s">
        <v>22</v>
      </c>
      <c r="D17" t="s">
        <v>26</v>
      </c>
      <c r="E17" s="4" t="s">
        <v>31</v>
      </c>
      <c r="F17" s="2">
        <v>330</v>
      </c>
      <c r="G17" t="s">
        <v>40</v>
      </c>
      <c r="H17" t="s">
        <v>39</v>
      </c>
    </row>
    <row r="18" spans="1:8" x14ac:dyDescent="0.3">
      <c r="A18" s="1">
        <v>45646</v>
      </c>
      <c r="B18" s="13">
        <f>MONTH(TBL_operations[[#This Row],[Data ]])</f>
        <v>12</v>
      </c>
      <c r="C18" t="s">
        <v>7</v>
      </c>
      <c r="D18" t="s">
        <v>9</v>
      </c>
      <c r="E18" t="s">
        <v>8</v>
      </c>
      <c r="F18" s="2">
        <v>10000</v>
      </c>
      <c r="G18" t="s">
        <v>10</v>
      </c>
      <c r="H18" t="s">
        <v>11</v>
      </c>
    </row>
    <row r="19" spans="1:8" x14ac:dyDescent="0.3">
      <c r="A19" s="1">
        <v>45646</v>
      </c>
      <c r="B19" s="13">
        <f>MONTH(TBL_operations[[#This Row],[Data ]])</f>
        <v>12</v>
      </c>
      <c r="C19" t="s">
        <v>7</v>
      </c>
      <c r="D19" t="s">
        <v>9</v>
      </c>
      <c r="E19" t="s">
        <v>12</v>
      </c>
      <c r="F19" s="2">
        <v>900</v>
      </c>
      <c r="G19" t="s">
        <v>10</v>
      </c>
      <c r="H19" t="s">
        <v>11</v>
      </c>
    </row>
    <row r="20" spans="1:8" x14ac:dyDescent="0.3">
      <c r="A20" s="1">
        <v>45646</v>
      </c>
      <c r="B20" s="13">
        <f>MONTH(TBL_operations[[#This Row],[Data ]])</f>
        <v>12</v>
      </c>
      <c r="C20" t="s">
        <v>22</v>
      </c>
      <c r="D20" t="s">
        <v>32</v>
      </c>
      <c r="E20" s="7" t="s">
        <v>27</v>
      </c>
      <c r="F20" s="6">
        <v>1880</v>
      </c>
      <c r="G20" t="s">
        <v>36</v>
      </c>
      <c r="H20" t="s">
        <v>39</v>
      </c>
    </row>
    <row r="21" spans="1:8" x14ac:dyDescent="0.3">
      <c r="A21" s="1">
        <v>45646</v>
      </c>
      <c r="B21" s="13">
        <f>MONTH(TBL_operations[[#This Row],[Data ]])</f>
        <v>12</v>
      </c>
      <c r="C21" t="s">
        <v>22</v>
      </c>
      <c r="D21" t="s">
        <v>23</v>
      </c>
      <c r="E21" s="4" t="s">
        <v>13</v>
      </c>
      <c r="F21" s="2">
        <v>400</v>
      </c>
      <c r="G21" t="s">
        <v>37</v>
      </c>
      <c r="H21" t="s">
        <v>39</v>
      </c>
    </row>
    <row r="22" spans="1:8" x14ac:dyDescent="0.3">
      <c r="A22" s="1">
        <v>45646</v>
      </c>
      <c r="B22" s="13">
        <f>MONTH(TBL_operations[[#This Row],[Data ]])</f>
        <v>12</v>
      </c>
      <c r="C22" t="s">
        <v>22</v>
      </c>
      <c r="D22" t="s">
        <v>24</v>
      </c>
      <c r="E22" s="4" t="s">
        <v>14</v>
      </c>
      <c r="F22" s="2">
        <v>30</v>
      </c>
      <c r="G22" t="s">
        <v>38</v>
      </c>
      <c r="H22" t="s">
        <v>39</v>
      </c>
    </row>
    <row r="23" spans="1:8" x14ac:dyDescent="0.3">
      <c r="A23" s="1">
        <v>45646</v>
      </c>
      <c r="B23" s="13">
        <f>MONTH(TBL_operations[[#This Row],[Data ]])</f>
        <v>12</v>
      </c>
      <c r="C23" t="s">
        <v>22</v>
      </c>
      <c r="D23" t="s">
        <v>15</v>
      </c>
      <c r="E23" s="4" t="s">
        <v>15</v>
      </c>
      <c r="F23" s="2">
        <v>100</v>
      </c>
      <c r="G23" t="s">
        <v>40</v>
      </c>
      <c r="H23" t="s">
        <v>39</v>
      </c>
    </row>
    <row r="24" spans="1:8" x14ac:dyDescent="0.3">
      <c r="A24" s="1">
        <v>45646</v>
      </c>
      <c r="B24" s="13">
        <f>MONTH(TBL_operations[[#This Row],[Data ]])</f>
        <v>12</v>
      </c>
      <c r="C24" t="s">
        <v>22</v>
      </c>
      <c r="D24" t="s">
        <v>33</v>
      </c>
      <c r="E24" s="4" t="s">
        <v>16</v>
      </c>
      <c r="F24" s="2">
        <v>30</v>
      </c>
      <c r="G24" t="s">
        <v>37</v>
      </c>
      <c r="H24" t="s">
        <v>39</v>
      </c>
    </row>
    <row r="25" spans="1:8" x14ac:dyDescent="0.3">
      <c r="A25" s="1">
        <v>45646</v>
      </c>
      <c r="B25" s="13">
        <f>MONTH(TBL_operations[[#This Row],[Data ]])</f>
        <v>12</v>
      </c>
      <c r="C25" t="s">
        <v>22</v>
      </c>
      <c r="D25" t="s">
        <v>25</v>
      </c>
      <c r="E25" s="4" t="s">
        <v>17</v>
      </c>
      <c r="F25" s="2">
        <v>75</v>
      </c>
      <c r="G25" t="s">
        <v>40</v>
      </c>
      <c r="H25" t="s">
        <v>39</v>
      </c>
    </row>
    <row r="26" spans="1:8" x14ac:dyDescent="0.3">
      <c r="A26" s="1">
        <v>45646</v>
      </c>
      <c r="B26" s="13">
        <f>MONTH(TBL_operations[[#This Row],[Data ]])</f>
        <v>12</v>
      </c>
      <c r="C26" t="s">
        <v>22</v>
      </c>
      <c r="D26" t="s">
        <v>34</v>
      </c>
      <c r="E26" s="4" t="s">
        <v>18</v>
      </c>
      <c r="F26" s="2">
        <f>260-80</f>
        <v>180</v>
      </c>
      <c r="G26" t="s">
        <v>37</v>
      </c>
      <c r="H26" t="s">
        <v>39</v>
      </c>
    </row>
    <row r="27" spans="1:8" x14ac:dyDescent="0.3">
      <c r="A27" s="1">
        <v>45646</v>
      </c>
      <c r="B27" s="13">
        <f>MONTH(TBL_operations[[#This Row],[Data ]])</f>
        <v>12</v>
      </c>
      <c r="C27" t="s">
        <v>22</v>
      </c>
      <c r="D27" t="s">
        <v>19</v>
      </c>
      <c r="E27" s="5" t="s">
        <v>19</v>
      </c>
      <c r="F27" s="3">
        <v>150</v>
      </c>
      <c r="G27" t="s">
        <v>37</v>
      </c>
      <c r="H27" t="s">
        <v>39</v>
      </c>
    </row>
    <row r="28" spans="1:8" x14ac:dyDescent="0.3">
      <c r="A28" s="1">
        <v>45646</v>
      </c>
      <c r="B28" s="13">
        <f>MONTH(TBL_operations[[#This Row],[Data ]])</f>
        <v>12</v>
      </c>
      <c r="C28" t="s">
        <v>22</v>
      </c>
      <c r="D28" t="s">
        <v>26</v>
      </c>
      <c r="E28" s="4" t="s">
        <v>20</v>
      </c>
      <c r="F28" s="2">
        <v>831</v>
      </c>
      <c r="G28" t="s">
        <v>40</v>
      </c>
      <c r="H28" t="s">
        <v>39</v>
      </c>
    </row>
    <row r="29" spans="1:8" x14ac:dyDescent="0.3">
      <c r="A29" s="1">
        <v>45646</v>
      </c>
      <c r="B29" s="13">
        <f>MONTH(TBL_operations[[#This Row],[Data ]])</f>
        <v>12</v>
      </c>
      <c r="C29" t="s">
        <v>22</v>
      </c>
      <c r="D29" t="s">
        <v>26</v>
      </c>
      <c r="E29" s="4" t="s">
        <v>21</v>
      </c>
      <c r="F29" s="2">
        <v>725</v>
      </c>
      <c r="G29" t="s">
        <v>37</v>
      </c>
      <c r="H29" t="s">
        <v>39</v>
      </c>
    </row>
    <row r="30" spans="1:8" x14ac:dyDescent="0.3">
      <c r="A30" s="1">
        <v>45646</v>
      </c>
      <c r="B30" s="13">
        <f>MONTH(TBL_operations[[#This Row],[Data ]])</f>
        <v>12</v>
      </c>
      <c r="C30" t="s">
        <v>22</v>
      </c>
      <c r="D30" t="s">
        <v>41</v>
      </c>
      <c r="E30" s="4" t="s">
        <v>28</v>
      </c>
      <c r="F30" s="2">
        <v>210</v>
      </c>
      <c r="G30" t="s">
        <v>40</v>
      </c>
      <c r="H30" t="s">
        <v>39</v>
      </c>
    </row>
    <row r="31" spans="1:8" x14ac:dyDescent="0.3">
      <c r="A31" s="1">
        <v>45646</v>
      </c>
      <c r="B31" s="13">
        <f>MONTH(TBL_operations[[#This Row],[Data ]])</f>
        <v>12</v>
      </c>
      <c r="C31" t="s">
        <v>22</v>
      </c>
      <c r="D31" t="s">
        <v>29</v>
      </c>
      <c r="E31" s="4" t="s">
        <v>29</v>
      </c>
      <c r="F31" s="2">
        <v>320</v>
      </c>
      <c r="G31" t="s">
        <v>37</v>
      </c>
      <c r="H31" t="s">
        <v>39</v>
      </c>
    </row>
    <row r="32" spans="1:8" x14ac:dyDescent="0.3">
      <c r="A32" s="1">
        <v>45646</v>
      </c>
      <c r="B32" s="13">
        <f>MONTH(TBL_operations[[#This Row],[Data ]])</f>
        <v>12</v>
      </c>
      <c r="C32" t="s">
        <v>22</v>
      </c>
      <c r="D32" t="s">
        <v>35</v>
      </c>
      <c r="E32" s="4" t="s">
        <v>30</v>
      </c>
      <c r="F32" s="2">
        <v>220</v>
      </c>
      <c r="G32" t="s">
        <v>38</v>
      </c>
      <c r="H32" t="s">
        <v>39</v>
      </c>
    </row>
    <row r="33" spans="1:8" x14ac:dyDescent="0.3">
      <c r="A33" s="1">
        <v>45646</v>
      </c>
      <c r="B33" s="13">
        <f>MONTH(TBL_operations[[#This Row],[Data ]])</f>
        <v>12</v>
      </c>
      <c r="C33" t="s">
        <v>22</v>
      </c>
      <c r="D33" t="s">
        <v>26</v>
      </c>
      <c r="E33" s="4" t="s">
        <v>31</v>
      </c>
      <c r="F33" s="2">
        <v>330</v>
      </c>
      <c r="G33" t="s">
        <v>40</v>
      </c>
      <c r="H33" t="s">
        <v>39</v>
      </c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D79C9-7968-4215-A08D-56CE9ED3785C}">
  <sheetPr>
    <tabColor rgb="FF0070C0"/>
  </sheetPr>
  <dimension ref="C2:H17"/>
  <sheetViews>
    <sheetView topLeftCell="C1" workbookViewId="0">
      <selection activeCell="B1" sqref="B1"/>
    </sheetView>
  </sheetViews>
  <sheetFormatPr defaultRowHeight="14.4" x14ac:dyDescent="0.3"/>
  <cols>
    <col min="3" max="3" width="17.21875" bestFit="1" customWidth="1"/>
    <col min="4" max="4" width="13.33203125" bestFit="1" customWidth="1"/>
    <col min="7" max="7" width="17.21875" bestFit="1" customWidth="1"/>
    <col min="8" max="8" width="13.33203125" bestFit="1" customWidth="1"/>
  </cols>
  <sheetData>
    <row r="2" spans="3:8" x14ac:dyDescent="0.3">
      <c r="C2" s="8" t="s">
        <v>1</v>
      </c>
      <c r="D2" t="s">
        <v>22</v>
      </c>
      <c r="G2" s="8" t="s">
        <v>1</v>
      </c>
      <c r="H2" t="s">
        <v>7</v>
      </c>
    </row>
    <row r="4" spans="3:8" x14ac:dyDescent="0.3">
      <c r="C4" s="8" t="s">
        <v>42</v>
      </c>
      <c r="D4" t="s">
        <v>44</v>
      </c>
      <c r="G4" s="8" t="s">
        <v>42</v>
      </c>
      <c r="H4" t="s">
        <v>44</v>
      </c>
    </row>
    <row r="5" spans="3:8" x14ac:dyDescent="0.3">
      <c r="C5" s="9" t="s">
        <v>29</v>
      </c>
      <c r="D5" s="10">
        <v>320</v>
      </c>
      <c r="G5" s="9" t="s">
        <v>8</v>
      </c>
      <c r="H5" s="10">
        <v>5800</v>
      </c>
    </row>
    <row r="6" spans="3:8" x14ac:dyDescent="0.3">
      <c r="C6" s="9" t="s">
        <v>35</v>
      </c>
      <c r="D6" s="10">
        <v>220</v>
      </c>
      <c r="G6" s="9" t="s">
        <v>12</v>
      </c>
      <c r="H6" s="10">
        <v>800</v>
      </c>
    </row>
    <row r="7" spans="3:8" x14ac:dyDescent="0.3">
      <c r="C7" s="9" t="s">
        <v>32</v>
      </c>
      <c r="D7" s="10">
        <v>1880</v>
      </c>
      <c r="G7" s="9" t="s">
        <v>43</v>
      </c>
      <c r="H7" s="10">
        <v>6600</v>
      </c>
    </row>
    <row r="8" spans="3:8" x14ac:dyDescent="0.3">
      <c r="C8" s="9" t="s">
        <v>26</v>
      </c>
      <c r="D8" s="10">
        <v>1886</v>
      </c>
    </row>
    <row r="9" spans="3:8" x14ac:dyDescent="0.3">
      <c r="C9" s="9" t="s">
        <v>25</v>
      </c>
      <c r="D9" s="10">
        <v>75</v>
      </c>
    </row>
    <row r="10" spans="3:8" x14ac:dyDescent="0.3">
      <c r="C10" s="9" t="s">
        <v>33</v>
      </c>
      <c r="D10" s="10">
        <v>30</v>
      </c>
    </row>
    <row r="11" spans="3:8" x14ac:dyDescent="0.3">
      <c r="C11" s="9" t="s">
        <v>15</v>
      </c>
      <c r="D11" s="10">
        <v>100</v>
      </c>
    </row>
    <row r="12" spans="3:8" x14ac:dyDescent="0.3">
      <c r="C12" s="9" t="s">
        <v>34</v>
      </c>
      <c r="D12" s="10">
        <v>180</v>
      </c>
    </row>
    <row r="13" spans="3:8" x14ac:dyDescent="0.3">
      <c r="C13" s="9" t="s">
        <v>41</v>
      </c>
      <c r="D13" s="10">
        <v>210</v>
      </c>
    </row>
    <row r="14" spans="3:8" x14ac:dyDescent="0.3">
      <c r="C14" s="9" t="s">
        <v>24</v>
      </c>
      <c r="D14" s="10">
        <v>30</v>
      </c>
    </row>
    <row r="15" spans="3:8" x14ac:dyDescent="0.3">
      <c r="C15" s="9" t="s">
        <v>19</v>
      </c>
      <c r="D15" s="10">
        <v>150</v>
      </c>
    </row>
    <row r="16" spans="3:8" x14ac:dyDescent="0.3">
      <c r="C16" s="9" t="s">
        <v>23</v>
      </c>
      <c r="D16" s="10">
        <v>400</v>
      </c>
    </row>
    <row r="17" spans="3:4" x14ac:dyDescent="0.3">
      <c r="C17" s="9" t="s">
        <v>43</v>
      </c>
      <c r="D17" s="10">
        <v>5481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E3E8E-A75E-4DC3-AD0A-62B31A409C2F}">
  <sheetPr>
    <tabColor rgb="FF92D050"/>
  </sheetPr>
  <dimension ref="A1:B16"/>
  <sheetViews>
    <sheetView workbookViewId="0">
      <selection activeCell="B1" sqref="B1"/>
    </sheetView>
  </sheetViews>
  <sheetFormatPr defaultRowHeight="14.4" x14ac:dyDescent="0.3"/>
  <cols>
    <col min="1" max="1" width="20.21875" customWidth="1"/>
    <col min="2" max="2" width="30.88671875" customWidth="1"/>
  </cols>
  <sheetData>
    <row r="1" spans="1:2" x14ac:dyDescent="0.3">
      <c r="A1" s="14" t="s">
        <v>48</v>
      </c>
      <c r="B1" s="10">
        <f ca="1">SUM(Tabela3[Depósito Reservado])</f>
        <v>5618</v>
      </c>
    </row>
    <row r="2" spans="1:2" x14ac:dyDescent="0.3">
      <c r="A2" s="14" t="s">
        <v>49</v>
      </c>
      <c r="B2" s="10">
        <v>20000</v>
      </c>
    </row>
    <row r="4" spans="1:2" x14ac:dyDescent="0.3">
      <c r="A4" t="s">
        <v>46</v>
      </c>
      <c r="B4" t="s">
        <v>47</v>
      </c>
    </row>
    <row r="5" spans="1:2" x14ac:dyDescent="0.3">
      <c r="A5" s="1">
        <v>45603</v>
      </c>
      <c r="B5">
        <v>50</v>
      </c>
    </row>
    <row r="6" spans="1:2" x14ac:dyDescent="0.3">
      <c r="A6" s="1">
        <v>45603</v>
      </c>
      <c r="B6">
        <f ca="1">RANDBETWEEN(90,1000)</f>
        <v>298</v>
      </c>
    </row>
    <row r="7" spans="1:2" x14ac:dyDescent="0.3">
      <c r="A7" s="1">
        <v>45603</v>
      </c>
      <c r="B7">
        <f t="shared" ref="B7:B16" ca="1" si="0">RANDBETWEEN(90,1000)</f>
        <v>518</v>
      </c>
    </row>
    <row r="8" spans="1:2" x14ac:dyDescent="0.3">
      <c r="A8" s="1">
        <v>45603</v>
      </c>
      <c r="B8">
        <f t="shared" ca="1" si="0"/>
        <v>209</v>
      </c>
    </row>
    <row r="9" spans="1:2" x14ac:dyDescent="0.3">
      <c r="A9" s="1">
        <v>45603</v>
      </c>
      <c r="B9">
        <f t="shared" ca="1" si="0"/>
        <v>966</v>
      </c>
    </row>
    <row r="10" spans="1:2" x14ac:dyDescent="0.3">
      <c r="A10" s="1">
        <v>45603</v>
      </c>
      <c r="B10">
        <f t="shared" ca="1" si="0"/>
        <v>549</v>
      </c>
    </row>
    <row r="11" spans="1:2" x14ac:dyDescent="0.3">
      <c r="A11" s="1">
        <v>45603</v>
      </c>
      <c r="B11">
        <f t="shared" ca="1" si="0"/>
        <v>593</v>
      </c>
    </row>
    <row r="12" spans="1:2" x14ac:dyDescent="0.3">
      <c r="A12" s="1">
        <v>45603</v>
      </c>
      <c r="B12">
        <f t="shared" ca="1" si="0"/>
        <v>931</v>
      </c>
    </row>
    <row r="13" spans="1:2" x14ac:dyDescent="0.3">
      <c r="A13" s="1">
        <v>45603</v>
      </c>
      <c r="B13">
        <f t="shared" ca="1" si="0"/>
        <v>449</v>
      </c>
    </row>
    <row r="14" spans="1:2" x14ac:dyDescent="0.3">
      <c r="A14" s="1">
        <v>45603</v>
      </c>
      <c r="B14">
        <f t="shared" ca="1" si="0"/>
        <v>712</v>
      </c>
    </row>
    <row r="15" spans="1:2" x14ac:dyDescent="0.3">
      <c r="A15" s="1">
        <v>45603</v>
      </c>
      <c r="B15">
        <f t="shared" ca="1" si="0"/>
        <v>112</v>
      </c>
    </row>
    <row r="16" spans="1:2" x14ac:dyDescent="0.3">
      <c r="A16" s="1">
        <v>45603</v>
      </c>
      <c r="B16">
        <f t="shared" ca="1" si="0"/>
        <v>231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EC02C-79A1-4AC2-96D3-597BA9186855}">
  <dimension ref="A1:U1"/>
  <sheetViews>
    <sheetView showGridLines="0" tabSelected="1" zoomScale="80" zoomScaleNormal="80" workbookViewId="0">
      <selection activeCell="U30" sqref="U30"/>
    </sheetView>
  </sheetViews>
  <sheetFormatPr defaultColWidth="0" defaultRowHeight="14.4" x14ac:dyDescent="0.3"/>
  <cols>
    <col min="1" max="1" width="18.88671875" style="12" customWidth="1"/>
    <col min="2" max="21" width="8.88671875" style="11" customWidth="1"/>
    <col min="22" max="16384" width="8.8867187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Rodrigues de Miranda</dc:creator>
  <cp:lastModifiedBy>Daniela Rodrigues de Miranda</cp:lastModifiedBy>
  <dcterms:created xsi:type="dcterms:W3CDTF">2024-11-29T17:40:33Z</dcterms:created>
  <dcterms:modified xsi:type="dcterms:W3CDTF">2024-12-02T19:12:23Z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333b259-87ee-4762-9a8c-7b0d155dd87f_Enabled">
    <vt:lpwstr>true</vt:lpwstr>
  </property>
  <property fmtid="{D5CDD505-2E9C-101B-9397-08002B2CF9AE}" pid="3" name="MSIP_Label_9333b259-87ee-4762-9a8c-7b0d155dd87f_SetDate">
    <vt:lpwstr>2024-11-29T17:59:10Z</vt:lpwstr>
  </property>
  <property fmtid="{D5CDD505-2E9C-101B-9397-08002B2CF9AE}" pid="4" name="MSIP_Label_9333b259-87ee-4762-9a8c-7b0d155dd87f_Method">
    <vt:lpwstr>Privileged</vt:lpwstr>
  </property>
  <property fmtid="{D5CDD505-2E9C-101B-9397-08002B2CF9AE}" pid="5" name="MSIP_Label_9333b259-87ee-4762-9a8c-7b0d155dd87f_Name">
    <vt:lpwstr>_PESSOAL</vt:lpwstr>
  </property>
  <property fmtid="{D5CDD505-2E9C-101B-9397-08002B2CF9AE}" pid="6" name="MSIP_Label_9333b259-87ee-4762-9a8c-7b0d155dd87f_SiteId">
    <vt:lpwstr>ab9bba98-684a-43fb-add8-9c2bebede229</vt:lpwstr>
  </property>
  <property fmtid="{D5CDD505-2E9C-101B-9397-08002B2CF9AE}" pid="7" name="MSIP_Label_9333b259-87ee-4762-9a8c-7b0d155dd87f_ActionId">
    <vt:lpwstr>f5868de0-14c4-4311-94eb-22d9d582e091</vt:lpwstr>
  </property>
  <property fmtid="{D5CDD505-2E9C-101B-9397-08002B2CF9AE}" pid="8" name="MSIP_Label_9333b259-87ee-4762-9a8c-7b0d155dd87f_ContentBits">
    <vt:lpwstr>1</vt:lpwstr>
  </property>
</Properties>
</file>