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F5BB8C45-7B3C-406E-9294-0204E4985DC4}" xr6:coauthVersionLast="47" xr6:coauthVersionMax="47" xr10:uidLastSave="{00000000-0000-0000-0000-000000000000}"/>
  <bookViews>
    <workbookView xWindow="4290" yWindow="4290" windowWidth="38700" windowHeight="15345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8" l="1"/>
  <c r="G185" i="4"/>
  <c r="G192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191" i="10"/>
  <c r="G191" i="10"/>
  <c r="I190" i="10"/>
  <c r="G190" i="10"/>
  <c r="I189" i="10"/>
  <c r="G189" i="10"/>
  <c r="G5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84" i="10"/>
  <c r="G186" i="10"/>
  <c r="G188" i="10"/>
  <c r="G187" i="10"/>
  <c r="G185" i="10"/>
  <c r="G183" i="10"/>
  <c r="G182" i="10"/>
  <c r="G2" i="10"/>
  <c r="G1377" i="7"/>
  <c r="I1405" i="7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92" i="10"/>
  <c r="G9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60" i="10"/>
  <c r="I87" i="10"/>
  <c r="I86" i="10"/>
  <c r="I59" i="10"/>
  <c r="I66" i="10"/>
  <c r="I63" i="10"/>
  <c r="I62" i="10"/>
  <c r="I58" i="10"/>
  <c r="I57" i="10"/>
  <c r="I56" i="10"/>
  <c r="I55" i="10"/>
  <c r="I5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2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<sst xmlns="http://schemas.openxmlformats.org/spreadsheetml/2006/main" count="44949" uniqueCount="13400">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</sst>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8"/>
  <sheetViews>
    <sheetView tabSelected="1" zoomScaleNormal="100"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A234" sqref="A234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13399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t="s">
        <v>13085</v>
      </c>
      <c r="I233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t="s">
        <v>13085</v>
      </c>
      <c r="I234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t="s">
        <v>13080</v>
      </c>
      <c r="I235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  <row r="236" spans="1:22">
      <c r="A236" t="s">
        <v>13087</v>
      </c>
      <c r="B236" t="s">
        <v>13087</v>
      </c>
      <c r="C236" t="s">
        <v>13088</v>
      </c>
      <c r="D236" t="s">
        <v>13063</v>
      </c>
      <c r="F236" t="s">
        <v>4360</v>
      </c>
      <c r="G236" t="s">
        <v>10986</v>
      </c>
      <c r="H236" t="s">
        <v>4361</v>
      </c>
      <c r="I236" t="s">
        <v>13087</v>
      </c>
      <c r="J236" t="s">
        <v>13089</v>
      </c>
      <c r="K236" t="s">
        <v>13090</v>
      </c>
      <c r="L236" t="s">
        <v>13092</v>
      </c>
      <c r="M236" t="s">
        <v>26</v>
      </c>
      <c r="N236" t="s">
        <v>13091</v>
      </c>
      <c r="S236" t="s">
        <v>13093</v>
      </c>
      <c r="T236" t="s">
        <v>13095</v>
      </c>
      <c r="U236" t="s">
        <v>4561</v>
      </c>
      <c r="V236" t="s">
        <v>13094</v>
      </c>
    </row>
    <row r="237" spans="1:22">
      <c r="A237" t="s">
        <v>13356</v>
      </c>
      <c r="B237" t="s">
        <v>13356</v>
      </c>
      <c r="C237" t="s">
        <v>13360</v>
      </c>
      <c r="F237" t="s">
        <v>2657</v>
      </c>
      <c r="G237" t="s">
        <v>13084</v>
      </c>
      <c r="H237" t="s">
        <v>13085</v>
      </c>
      <c r="I237" t="s">
        <v>13362</v>
      </c>
      <c r="J237" t="s">
        <v>13359</v>
      </c>
      <c r="K237" t="s">
        <v>13358</v>
      </c>
      <c r="L237" t="s">
        <v>13357</v>
      </c>
      <c r="M237" t="s">
        <v>26</v>
      </c>
      <c r="N237" t="s">
        <v>13361</v>
      </c>
      <c r="S237" t="s">
        <v>13365</v>
      </c>
      <c r="T237" t="s">
        <v>13364</v>
      </c>
      <c r="U237" t="s">
        <v>4561</v>
      </c>
      <c r="V237" t="s">
        <v>13363</v>
      </c>
    </row>
    <row r="238" spans="1:22">
      <c r="A238" t="s">
        <v>13025</v>
      </c>
      <c r="B238" t="s">
        <v>13026</v>
      </c>
      <c r="C238" t="s">
        <v>13398</v>
      </c>
      <c r="F238" t="s">
        <v>2657</v>
      </c>
      <c r="G238" t="s">
        <v>13389</v>
      </c>
      <c r="H238" t="s">
        <v>13085</v>
      </c>
      <c r="I238" t="s">
        <v>13397</v>
      </c>
      <c r="J238" t="s">
        <v>13396</v>
      </c>
      <c r="K238" t="s">
        <v>13395</v>
      </c>
      <c r="L238" t="s">
        <v>13394</v>
      </c>
      <c r="M238" t="s">
        <v>26</v>
      </c>
      <c r="N238" t="s">
        <v>13393</v>
      </c>
      <c r="S238" t="s">
        <v>13391</v>
      </c>
      <c r="T238" t="s">
        <v>13390</v>
      </c>
      <c r="U238" t="s">
        <v>4561</v>
      </c>
      <c r="V238" t="s">
        <v>13392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s="42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92"/>
  <sheetViews>
    <sheetView zoomScale="85" zoomScaleNormal="85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E193" sqref="E193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>
      <c r="A52" t="s">
        <v>8533</v>
      </c>
      <c r="B52" t="s">
        <v>8533</v>
      </c>
      <c r="C52" t="s">
        <v>13023</v>
      </c>
      <c r="D52" t="s">
        <v>21</v>
      </c>
      <c r="G52" t="str">
        <f>Config!$B$7</f>
        <v>SCH/Connector.SchLib</v>
      </c>
      <c r="H52" t="s">
        <v>6565</v>
      </c>
      <c r="I52" t="s">
        <v>4625</v>
      </c>
      <c r="J52" t="s">
        <v>8534</v>
      </c>
    </row>
    <row r="53" spans="1:25">
      <c r="A53" t="s">
        <v>4429</v>
      </c>
      <c r="B53" t="s">
        <v>4429</v>
      </c>
      <c r="C53" t="s">
        <v>13022</v>
      </c>
      <c r="D53" t="s">
        <v>21</v>
      </c>
      <c r="G53" t="str">
        <f>Config!$B$7</f>
        <v>SCH/Connector.SchLib</v>
      </c>
      <c r="H53" t="s">
        <v>4431</v>
      </c>
      <c r="I53" t="s">
        <v>4625</v>
      </c>
      <c r="J53" t="s">
        <v>4626</v>
      </c>
    </row>
    <row r="54" spans="1:25">
      <c r="A54" t="s">
        <v>6367</v>
      </c>
      <c r="B54">
        <v>21033213401</v>
      </c>
      <c r="C54" t="s">
        <v>6367</v>
      </c>
      <c r="G54" t="str">
        <f>Config!$B$7</f>
        <v>SCH/Connector.SchLib</v>
      </c>
      <c r="H54" t="s">
        <v>6371</v>
      </c>
      <c r="I54" t="str">
        <f>_xlfn.CONCAT(PrivateLibraryPath,"PCB/Harting.PcbLib")</f>
        <v>../altium_lib_private/PCB/Harting.PcbLib</v>
      </c>
      <c r="J54" t="s">
        <v>6367</v>
      </c>
      <c r="L54" t="s">
        <v>6373</v>
      </c>
      <c r="M54" t="s">
        <v>6370</v>
      </c>
      <c r="N54" s="14" t="s">
        <v>6450</v>
      </c>
      <c r="O54" t="s">
        <v>26</v>
      </c>
      <c r="P54" t="s">
        <v>6372</v>
      </c>
    </row>
    <row r="55" spans="1:25">
      <c r="A55" t="s">
        <v>6368</v>
      </c>
      <c r="B55">
        <v>21033814440</v>
      </c>
      <c r="C55" t="s">
        <v>6368</v>
      </c>
      <c r="G55" t="str">
        <f>Config!$B$7</f>
        <v>SCH/Connector.SchLib</v>
      </c>
      <c r="H55" t="s">
        <v>6371</v>
      </c>
      <c r="I55" t="str">
        <f>_xlfn.CONCAT(PrivateLibraryPath,"PCB/Harting.PcbLib")</f>
        <v>../altium_lib_private/PCB/Harting.PcbLib</v>
      </c>
      <c r="J55" t="s">
        <v>6368</v>
      </c>
      <c r="L55" t="s">
        <v>6374</v>
      </c>
      <c r="M55" t="s">
        <v>6370</v>
      </c>
      <c r="N55" s="14" t="s">
        <v>6451</v>
      </c>
      <c r="O55" t="s">
        <v>26</v>
      </c>
      <c r="P55" t="s">
        <v>6369</v>
      </c>
    </row>
    <row r="56" spans="1:25">
      <c r="A56" t="s">
        <v>7953</v>
      </c>
      <c r="B56">
        <v>5600200420</v>
      </c>
      <c r="C56" t="s">
        <v>6660</v>
      </c>
      <c r="D56" t="s">
        <v>6652</v>
      </c>
      <c r="G56" t="str">
        <f>Config!$B$7</f>
        <v>SCH/Connector.SchLib</v>
      </c>
      <c r="H56" t="s">
        <v>6362</v>
      </c>
      <c r="I56" t="str">
        <f>_xlfn.CONCAT(PrivateLibraryPath,"PCB/Molex.PcbLib")</f>
        <v>../altium_lib_private/PCB/Molex.PcbLib</v>
      </c>
      <c r="J56">
        <v>5600200420</v>
      </c>
      <c r="L56" t="s">
        <v>6653</v>
      </c>
      <c r="M56" t="s">
        <v>6652</v>
      </c>
      <c r="N56" s="14" t="s">
        <v>6654</v>
      </c>
      <c r="O56" t="s">
        <v>26</v>
      </c>
      <c r="P56" t="s">
        <v>6655</v>
      </c>
    </row>
    <row r="57" spans="1:25">
      <c r="A57" t="s">
        <v>6696</v>
      </c>
      <c r="B57" t="s">
        <v>6684</v>
      </c>
      <c r="C57" t="s">
        <v>6683</v>
      </c>
      <c r="D57" t="s">
        <v>21</v>
      </c>
      <c r="G57" t="str">
        <f>Config!$B$7</f>
        <v>SCH/Connector.SchLib</v>
      </c>
      <c r="H57" t="s">
        <v>6698</v>
      </c>
      <c r="I57" t="str">
        <f>_xlfn.CONCAT(PrivateLibraryPath,"PCB/Wuerth.PcbLib")</f>
        <v>../altium_lib_private/PCB/Wuerth.PcbLib</v>
      </c>
      <c r="J57" t="s">
        <v>6699</v>
      </c>
      <c r="L57" s="26" t="s">
        <v>6687</v>
      </c>
      <c r="M57" t="s">
        <v>4281</v>
      </c>
      <c r="N57" t="s">
        <v>6684</v>
      </c>
      <c r="O57" t="s">
        <v>26</v>
      </c>
      <c r="P57" t="s">
        <v>6689</v>
      </c>
      <c r="U57" t="s">
        <v>6691</v>
      </c>
      <c r="V57" t="s">
        <v>6694</v>
      </c>
      <c r="W57" t="s">
        <v>4561</v>
      </c>
      <c r="X57" s="5" t="s">
        <v>6693</v>
      </c>
    </row>
    <row r="58" spans="1:25">
      <c r="A58" t="s">
        <v>6697</v>
      </c>
      <c r="B58" s="14" t="s">
        <v>6685</v>
      </c>
      <c r="C58" t="s">
        <v>6686</v>
      </c>
      <c r="D58" t="s">
        <v>21</v>
      </c>
      <c r="G58" t="str">
        <f>Config!$B$7</f>
        <v>SCH/Connector.SchLib</v>
      </c>
      <c r="H58" t="s">
        <v>6698</v>
      </c>
      <c r="I58" t="str">
        <f>_xlfn.CONCAT(PrivateLibraryPath,"PCB/Wuerth.PcbLib")</f>
        <v>../altium_lib_private/PCB/Wuerth.PcbLib</v>
      </c>
      <c r="J58" t="s">
        <v>6700</v>
      </c>
      <c r="L58" s="26" t="s">
        <v>6688</v>
      </c>
      <c r="M58" t="s">
        <v>4281</v>
      </c>
      <c r="N58" s="14" t="s">
        <v>6685</v>
      </c>
      <c r="O58" t="s">
        <v>26</v>
      </c>
      <c r="P58" t="s">
        <v>6690</v>
      </c>
      <c r="U58" t="s">
        <v>6691</v>
      </c>
      <c r="V58" t="s">
        <v>6695</v>
      </c>
      <c r="W58" t="s">
        <v>4561</v>
      </c>
      <c r="X58" s="5" t="s">
        <v>6692</v>
      </c>
    </row>
    <row r="59" spans="1:25">
      <c r="A59" t="s">
        <v>7967</v>
      </c>
      <c r="B59" s="14" t="s">
        <v>7968</v>
      </c>
      <c r="C59" t="s">
        <v>7969</v>
      </c>
      <c r="D59" t="s">
        <v>6652</v>
      </c>
      <c r="G59" t="str">
        <f>Config!$B$7</f>
        <v>SCH/Connector.SchLib</v>
      </c>
      <c r="H59" t="s">
        <v>6698</v>
      </c>
      <c r="I59" t="str">
        <f>_xlfn.CONCAT(PrivateLibraryPath,"PCB/Molex.PcbLib")</f>
        <v>../altium_lib_private/PCB/Molex.PcbLib</v>
      </c>
      <c r="J59">
        <v>855055113</v>
      </c>
      <c r="L59" s="26" t="s">
        <v>7970</v>
      </c>
      <c r="M59" t="s">
        <v>6652</v>
      </c>
      <c r="N59" s="14" t="s">
        <v>7968</v>
      </c>
      <c r="O59" t="s">
        <v>26</v>
      </c>
      <c r="P59" t="s">
        <v>7971</v>
      </c>
      <c r="X59" s="5"/>
    </row>
    <row r="60" spans="1:25">
      <c r="A60" t="s">
        <v>6991</v>
      </c>
      <c r="B60" t="s">
        <v>6991</v>
      </c>
      <c r="C60" s="30" t="s">
        <v>6993</v>
      </c>
      <c r="D60" t="s">
        <v>6994</v>
      </c>
      <c r="G60" t="str">
        <f>Config!$B$7</f>
        <v>SCH/Connector.SchLib</v>
      </c>
      <c r="H60" t="s">
        <v>6992</v>
      </c>
      <c r="I60" t="str">
        <f>_xlfn.CONCAT(PrivateLibraryPath,"PCB/Schurter.PcbLib")</f>
        <v>../altium_lib_private/PCB/Schurter.PcbLib</v>
      </c>
      <c r="J60" t="s">
        <v>6991</v>
      </c>
      <c r="L60" s="26" t="s">
        <v>6995</v>
      </c>
      <c r="M60" t="s">
        <v>6994</v>
      </c>
      <c r="N60" t="s">
        <v>6991</v>
      </c>
      <c r="O60" t="s">
        <v>26</v>
      </c>
      <c r="P60" t="s">
        <v>6996</v>
      </c>
    </row>
    <row r="61" spans="1:25">
      <c r="A61" t="s">
        <v>6998</v>
      </c>
      <c r="B61" t="s">
        <v>6999</v>
      </c>
      <c r="C61" t="s">
        <v>6997</v>
      </c>
      <c r="D61" t="s">
        <v>21</v>
      </c>
      <c r="G61" t="str">
        <f>Config!$B$7</f>
        <v>SCH/Connector.SchLib</v>
      </c>
      <c r="H61" t="s">
        <v>7000</v>
      </c>
      <c r="I61" t="s">
        <v>6238</v>
      </c>
      <c r="J61" t="s">
        <v>7001</v>
      </c>
      <c r="L61" s="26" t="s">
        <v>7002</v>
      </c>
      <c r="M61" t="s">
        <v>6270</v>
      </c>
      <c r="N61" t="s">
        <v>7003</v>
      </c>
      <c r="O61" t="s">
        <v>26</v>
      </c>
      <c r="P61" t="s">
        <v>7004</v>
      </c>
      <c r="U61" t="s">
        <v>7006</v>
      </c>
      <c r="V61" t="s">
        <v>7003</v>
      </c>
      <c r="W61" t="s">
        <v>4561</v>
      </c>
      <c r="X61" t="s">
        <v>7005</v>
      </c>
    </row>
    <row r="62" spans="1:25">
      <c r="A62" t="s">
        <v>7015</v>
      </c>
      <c r="B62">
        <v>430450412</v>
      </c>
      <c r="C62" t="s">
        <v>7019</v>
      </c>
      <c r="G62" t="str">
        <f>Config!$B$7</f>
        <v>SCH/Connector.SchLib</v>
      </c>
      <c r="H62" t="s">
        <v>6362</v>
      </c>
      <c r="I62" t="str">
        <f>_xlfn.CONCAT(PrivateLibraryPath,"PCB/Molex.PcbLib")</f>
        <v>../altium_lib_private/PCB/Molex.PcbLib</v>
      </c>
      <c r="J62">
        <v>430450412</v>
      </c>
      <c r="L62" s="26" t="s">
        <v>7018</v>
      </c>
      <c r="M62" t="s">
        <v>6652</v>
      </c>
      <c r="N62">
        <v>430450412</v>
      </c>
      <c r="O62" t="s">
        <v>26</v>
      </c>
      <c r="P62" t="s">
        <v>7017</v>
      </c>
    </row>
    <row r="63" spans="1:25">
      <c r="A63" t="s">
        <v>7016</v>
      </c>
      <c r="B63" s="27">
        <v>430450212</v>
      </c>
      <c r="C63" t="s">
        <v>7023</v>
      </c>
      <c r="G63" t="str">
        <f>Config!$B$7</f>
        <v>SCH/Connector.SchLib</v>
      </c>
      <c r="H63" t="s">
        <v>7022</v>
      </c>
      <c r="I63" t="str">
        <f>_xlfn.CONCAT(PrivateLibraryPath,"PCB/Molex.PcbLib")</f>
        <v>../altium_lib_private/PCB/Molex.PcbLib</v>
      </c>
      <c r="J63" s="13">
        <v>430450212</v>
      </c>
      <c r="L63" s="26" t="s">
        <v>7021</v>
      </c>
      <c r="M63" t="s">
        <v>6652</v>
      </c>
      <c r="N63" s="27">
        <v>430450212</v>
      </c>
      <c r="O63" t="s">
        <v>26</v>
      </c>
      <c r="P63" t="s">
        <v>7020</v>
      </c>
    </row>
    <row r="64" spans="1:25">
      <c r="A64" t="s">
        <v>7837</v>
      </c>
      <c r="B64" t="s">
        <v>7511</v>
      </c>
      <c r="C64" t="s">
        <v>4430</v>
      </c>
      <c r="D64" t="s">
        <v>21</v>
      </c>
      <c r="G64" t="str">
        <f>Config!$B$7</f>
        <v>SCH/Connector.SchLib</v>
      </c>
      <c r="H64" t="s">
        <v>7510</v>
      </c>
      <c r="I64" t="s">
        <v>4625</v>
      </c>
      <c r="J64" s="11" t="s">
        <v>7838</v>
      </c>
      <c r="L64" t="s">
        <v>7842</v>
      </c>
      <c r="M64" t="s">
        <v>7839</v>
      </c>
      <c r="N64" t="s">
        <v>7840</v>
      </c>
      <c r="O64" t="s">
        <v>26</v>
      </c>
      <c r="P64" t="s">
        <v>7841</v>
      </c>
    </row>
    <row r="65" spans="1:16">
      <c r="A65" t="s">
        <v>7511</v>
      </c>
      <c r="B65" t="s">
        <v>7511</v>
      </c>
      <c r="C65" t="s">
        <v>4430</v>
      </c>
      <c r="D65" t="s">
        <v>21</v>
      </c>
      <c r="G65" t="str">
        <f>Config!$B$7</f>
        <v>SCH/Connector.SchLib</v>
      </c>
      <c r="H65" t="s">
        <v>7510</v>
      </c>
      <c r="I65" t="s">
        <v>4625</v>
      </c>
      <c r="J65" t="s">
        <v>7509</v>
      </c>
      <c r="L65" t="s">
        <v>7843</v>
      </c>
      <c r="M65" t="s">
        <v>7845</v>
      </c>
      <c r="N65" t="s">
        <v>7846</v>
      </c>
      <c r="O65" t="s">
        <v>26</v>
      </c>
      <c r="P65" t="s">
        <v>7844</v>
      </c>
    </row>
    <row r="66" spans="1:16">
      <c r="A66" t="s">
        <v>7815</v>
      </c>
      <c r="B66">
        <v>5600200220</v>
      </c>
      <c r="C66" t="s">
        <v>7814</v>
      </c>
      <c r="D66" t="s">
        <v>6652</v>
      </c>
      <c r="G66" t="str">
        <f>Config!$B$7</f>
        <v>SCH/Connector.SchLib</v>
      </c>
      <c r="H66" t="s">
        <v>7022</v>
      </c>
      <c r="I66" t="str">
        <f>_xlfn.CONCAT(PrivateLibraryPath,"PCB/Molex.PcbLib")</f>
        <v>../altium_lib_private/PCB/Molex.PcbLib</v>
      </c>
      <c r="J66">
        <v>5600200220</v>
      </c>
      <c r="L66" s="26" t="s">
        <v>7816</v>
      </c>
      <c r="M66" t="s">
        <v>6652</v>
      </c>
      <c r="N66" s="14" t="s">
        <v>7817</v>
      </c>
      <c r="O66" t="s">
        <v>26</v>
      </c>
      <c r="P66" t="s">
        <v>7818</v>
      </c>
    </row>
    <row r="67" spans="1:16">
      <c r="A67" t="s">
        <v>7859</v>
      </c>
      <c r="B67" t="s">
        <v>7859</v>
      </c>
      <c r="C67" t="s">
        <v>7861</v>
      </c>
      <c r="D67" t="s">
        <v>7862</v>
      </c>
      <c r="G67" t="str">
        <f>Config!$B$7</f>
        <v>SCH/Connector.SchLib</v>
      </c>
      <c r="H67" t="s">
        <v>7022</v>
      </c>
      <c r="I67" t="s">
        <v>7863</v>
      </c>
      <c r="J67" t="s">
        <v>7859</v>
      </c>
      <c r="L67" s="26" t="s">
        <v>7865</v>
      </c>
      <c r="M67" t="s">
        <v>7862</v>
      </c>
      <c r="N67">
        <v>1803277</v>
      </c>
      <c r="O67" t="s">
        <v>26</v>
      </c>
      <c r="P67" t="s">
        <v>7864</v>
      </c>
    </row>
    <row r="68" spans="1:16">
      <c r="A68" t="s">
        <v>7867</v>
      </c>
      <c r="B68" t="s">
        <v>7867</v>
      </c>
      <c r="C68" t="s">
        <v>7868</v>
      </c>
      <c r="D68" t="s">
        <v>7862</v>
      </c>
      <c r="G68" t="str">
        <f>Config!$B$7</f>
        <v>SCH/Connector.SchLib</v>
      </c>
      <c r="H68" t="s">
        <v>7869</v>
      </c>
      <c r="I68" t="s">
        <v>7863</v>
      </c>
      <c r="J68" t="s">
        <v>7867</v>
      </c>
      <c r="L68" t="s">
        <v>7866</v>
      </c>
      <c r="M68" t="s">
        <v>7862</v>
      </c>
      <c r="N68">
        <v>1803280</v>
      </c>
      <c r="O68" t="s">
        <v>26</v>
      </c>
      <c r="P68" t="s">
        <v>7930</v>
      </c>
    </row>
    <row r="69" spans="1:16">
      <c r="A69" t="s">
        <v>7872</v>
      </c>
      <c r="B69" t="s">
        <v>7872</v>
      </c>
      <c r="C69" t="s">
        <v>7873</v>
      </c>
      <c r="D69" t="s">
        <v>7862</v>
      </c>
      <c r="G69" t="str">
        <f>Config!$B$7</f>
        <v>SCH/Connector.SchLib</v>
      </c>
      <c r="H69" t="s">
        <v>6362</v>
      </c>
      <c r="I69" t="s">
        <v>7863</v>
      </c>
      <c r="J69" t="s">
        <v>7872</v>
      </c>
      <c r="L69" t="s">
        <v>7913</v>
      </c>
      <c r="M69" t="s">
        <v>7862</v>
      </c>
      <c r="N69">
        <v>1803293</v>
      </c>
      <c r="O69" t="s">
        <v>26</v>
      </c>
      <c r="P69" t="s">
        <v>7931</v>
      </c>
    </row>
    <row r="70" spans="1:16">
      <c r="A70" t="s">
        <v>7870</v>
      </c>
      <c r="B70" t="s">
        <v>7870</v>
      </c>
      <c r="C70" t="s">
        <v>7871</v>
      </c>
      <c r="D70" t="s">
        <v>7862</v>
      </c>
      <c r="G70" t="str">
        <f>Config!$B$7</f>
        <v>SCH/Connector.SchLib</v>
      </c>
      <c r="H70" t="s">
        <v>6371</v>
      </c>
      <c r="I70" t="s">
        <v>7863</v>
      </c>
      <c r="J70" t="s">
        <v>7870</v>
      </c>
      <c r="L70" t="s">
        <v>7914</v>
      </c>
      <c r="M70" t="s">
        <v>7862</v>
      </c>
      <c r="N70">
        <v>1803303</v>
      </c>
      <c r="O70" t="s">
        <v>26</v>
      </c>
      <c r="P70" t="s">
        <v>7932</v>
      </c>
    </row>
    <row r="71" spans="1:16">
      <c r="A71" t="s">
        <v>7874</v>
      </c>
      <c r="B71" t="s">
        <v>7874</v>
      </c>
      <c r="C71" t="s">
        <v>7912</v>
      </c>
      <c r="D71" t="s">
        <v>7862</v>
      </c>
      <c r="G71" t="str">
        <f>Config!$B$7</f>
        <v>SCH/Connector.SchLib</v>
      </c>
      <c r="H71" t="s">
        <v>6565</v>
      </c>
      <c r="I71" t="s">
        <v>7863</v>
      </c>
      <c r="J71" t="s">
        <v>7874</v>
      </c>
      <c r="L71" t="s">
        <v>7915</v>
      </c>
      <c r="M71" t="s">
        <v>7862</v>
      </c>
      <c r="N71">
        <v>1803316</v>
      </c>
      <c r="O71" t="s">
        <v>26</v>
      </c>
      <c r="P71" t="s">
        <v>7933</v>
      </c>
    </row>
    <row r="72" spans="1:16">
      <c r="A72" t="s">
        <v>7875</v>
      </c>
      <c r="B72" t="s">
        <v>7875</v>
      </c>
      <c r="C72" t="s">
        <v>7876</v>
      </c>
      <c r="D72" t="s">
        <v>7862</v>
      </c>
      <c r="G72" t="str">
        <f>Config!$B$7</f>
        <v>SCH/Connector.SchLib</v>
      </c>
      <c r="H72" t="s">
        <v>7877</v>
      </c>
      <c r="I72" t="s">
        <v>7863</v>
      </c>
      <c r="J72" t="s">
        <v>7875</v>
      </c>
      <c r="L72" t="s">
        <v>7916</v>
      </c>
      <c r="M72" t="s">
        <v>7862</v>
      </c>
      <c r="N72">
        <v>1803329</v>
      </c>
      <c r="O72" t="s">
        <v>26</v>
      </c>
      <c r="P72" t="s">
        <v>7934</v>
      </c>
    </row>
    <row r="73" spans="1:16">
      <c r="A73" t="s">
        <v>7878</v>
      </c>
      <c r="B73" t="s">
        <v>7878</v>
      </c>
      <c r="C73" t="s">
        <v>7879</v>
      </c>
      <c r="D73" t="s">
        <v>7862</v>
      </c>
      <c r="G73" t="str">
        <f>Config!$B$7</f>
        <v>SCH/Connector.SchLib</v>
      </c>
      <c r="H73" t="s">
        <v>4431</v>
      </c>
      <c r="I73" t="s">
        <v>7863</v>
      </c>
      <c r="J73" t="s">
        <v>7878</v>
      </c>
      <c r="L73" t="s">
        <v>7917</v>
      </c>
      <c r="M73" t="s">
        <v>7862</v>
      </c>
      <c r="N73">
        <v>1803332</v>
      </c>
      <c r="O73" t="s">
        <v>26</v>
      </c>
      <c r="P73" t="s">
        <v>7935</v>
      </c>
    </row>
    <row r="74" spans="1:16">
      <c r="A74" t="s">
        <v>7880</v>
      </c>
      <c r="B74" t="s">
        <v>7880</v>
      </c>
      <c r="C74" t="s">
        <v>7881</v>
      </c>
      <c r="D74" t="s">
        <v>7862</v>
      </c>
      <c r="G74" t="str">
        <f>Config!$B$7</f>
        <v>SCH/Connector.SchLib</v>
      </c>
      <c r="H74" t="s">
        <v>7882</v>
      </c>
      <c r="I74" t="s">
        <v>7863</v>
      </c>
      <c r="J74" t="s">
        <v>7880</v>
      </c>
      <c r="L74" t="s">
        <v>7918</v>
      </c>
      <c r="M74" t="s">
        <v>7862</v>
      </c>
      <c r="N74">
        <v>1803345</v>
      </c>
      <c r="O74" t="s">
        <v>26</v>
      </c>
      <c r="P74" t="s">
        <v>7936</v>
      </c>
    </row>
    <row r="75" spans="1:16">
      <c r="A75" t="s">
        <v>7883</v>
      </c>
      <c r="B75" t="s">
        <v>7883</v>
      </c>
      <c r="C75" t="s">
        <v>7884</v>
      </c>
      <c r="D75" t="s">
        <v>7862</v>
      </c>
      <c r="G75" t="str">
        <f>Config!$B$7</f>
        <v>SCH/Connector.SchLib</v>
      </c>
      <c r="H75" t="s">
        <v>6572</v>
      </c>
      <c r="I75" t="s">
        <v>7863</v>
      </c>
      <c r="J75" t="s">
        <v>7883</v>
      </c>
      <c r="L75" t="s">
        <v>7919</v>
      </c>
      <c r="M75" t="s">
        <v>7862</v>
      </c>
      <c r="N75">
        <v>1803358</v>
      </c>
      <c r="O75" t="s">
        <v>26</v>
      </c>
      <c r="P75" t="s">
        <v>7937</v>
      </c>
    </row>
    <row r="76" spans="1:16">
      <c r="A76" t="s">
        <v>7888</v>
      </c>
      <c r="B76" t="s">
        <v>7888</v>
      </c>
      <c r="C76" t="s">
        <v>7889</v>
      </c>
      <c r="D76" t="s">
        <v>7862</v>
      </c>
      <c r="G76" t="str">
        <f>Config!$B$7</f>
        <v>SCH/Connector.SchLib</v>
      </c>
      <c r="H76" t="s">
        <v>7890</v>
      </c>
      <c r="I76" t="s">
        <v>7863</v>
      </c>
      <c r="J76" t="s">
        <v>7888</v>
      </c>
      <c r="L76" t="s">
        <v>7920</v>
      </c>
      <c r="M76" t="s">
        <v>7862</v>
      </c>
      <c r="N76">
        <v>1803361</v>
      </c>
      <c r="O76" t="s">
        <v>26</v>
      </c>
      <c r="P76" t="s">
        <v>7938</v>
      </c>
    </row>
    <row r="77" spans="1:16">
      <c r="A77" t="s">
        <v>7885</v>
      </c>
      <c r="B77" t="s">
        <v>7885</v>
      </c>
      <c r="C77" t="s">
        <v>7886</v>
      </c>
      <c r="D77" t="s">
        <v>7862</v>
      </c>
      <c r="G77" t="str">
        <f>Config!$B$7</f>
        <v>SCH/Connector.SchLib</v>
      </c>
      <c r="H77" t="s">
        <v>7887</v>
      </c>
      <c r="I77" t="s">
        <v>7863</v>
      </c>
      <c r="J77" t="s">
        <v>7885</v>
      </c>
      <c r="L77" t="s">
        <v>7921</v>
      </c>
      <c r="M77" t="s">
        <v>7862</v>
      </c>
      <c r="N77">
        <v>1803374</v>
      </c>
      <c r="O77" t="s">
        <v>26</v>
      </c>
      <c r="P77" t="s">
        <v>7939</v>
      </c>
    </row>
    <row r="78" spans="1:16">
      <c r="A78" t="s">
        <v>7891</v>
      </c>
      <c r="B78" t="s">
        <v>7891</v>
      </c>
      <c r="C78" t="s">
        <v>7892</v>
      </c>
      <c r="D78" t="s">
        <v>7862</v>
      </c>
      <c r="G78" t="str">
        <f>Config!$B$7</f>
        <v>SCH/Connector.SchLib</v>
      </c>
      <c r="H78" t="s">
        <v>7893</v>
      </c>
      <c r="I78" t="s">
        <v>7863</v>
      </c>
      <c r="J78" t="s">
        <v>7891</v>
      </c>
      <c r="L78" t="s">
        <v>7922</v>
      </c>
      <c r="M78" t="s">
        <v>7862</v>
      </c>
      <c r="N78">
        <v>1803387</v>
      </c>
      <c r="O78" t="s">
        <v>26</v>
      </c>
      <c r="P78" t="s">
        <v>7940</v>
      </c>
    </row>
    <row r="79" spans="1:16">
      <c r="A79" t="s">
        <v>7894</v>
      </c>
      <c r="B79" t="s">
        <v>7894</v>
      </c>
      <c r="C79" t="s">
        <v>7895</v>
      </c>
      <c r="D79" t="s">
        <v>7862</v>
      </c>
      <c r="G79" t="str">
        <f>Config!$B$7</f>
        <v>SCH/Connector.SchLib</v>
      </c>
      <c r="H79" t="s">
        <v>6575</v>
      </c>
      <c r="I79" t="s">
        <v>7863</v>
      </c>
      <c r="J79" t="s">
        <v>7894</v>
      </c>
      <c r="L79" t="s">
        <v>7923</v>
      </c>
      <c r="M79" t="s">
        <v>7862</v>
      </c>
      <c r="N79">
        <v>1803390</v>
      </c>
      <c r="O79" t="s">
        <v>26</v>
      </c>
      <c r="P79" t="s">
        <v>7941</v>
      </c>
    </row>
    <row r="80" spans="1:16">
      <c r="A80" t="s">
        <v>7896</v>
      </c>
      <c r="B80" t="s">
        <v>7896</v>
      </c>
      <c r="C80" t="s">
        <v>7897</v>
      </c>
      <c r="D80" t="s">
        <v>7862</v>
      </c>
      <c r="G80" t="str">
        <f>Config!$B$7</f>
        <v>SCH/Connector.SchLib</v>
      </c>
      <c r="H80" t="s">
        <v>7898</v>
      </c>
      <c r="I80" t="s">
        <v>7863</v>
      </c>
      <c r="J80" t="s">
        <v>7896</v>
      </c>
      <c r="L80" t="s">
        <v>7924</v>
      </c>
      <c r="M80" t="s">
        <v>7862</v>
      </c>
      <c r="N80">
        <v>1803400</v>
      </c>
      <c r="O80" t="s">
        <v>26</v>
      </c>
      <c r="P80" t="s">
        <v>7942</v>
      </c>
    </row>
    <row r="81" spans="1:16">
      <c r="A81" t="s">
        <v>7899</v>
      </c>
      <c r="B81" t="s">
        <v>7899</v>
      </c>
      <c r="C81" t="s">
        <v>7900</v>
      </c>
      <c r="D81" t="s">
        <v>7862</v>
      </c>
      <c r="G81" t="str">
        <f>Config!$B$7</f>
        <v>SCH/Connector.SchLib</v>
      </c>
      <c r="H81" t="s">
        <v>7901</v>
      </c>
      <c r="I81" t="s">
        <v>7863</v>
      </c>
      <c r="J81" t="s">
        <v>7899</v>
      </c>
      <c r="L81" t="s">
        <v>7925</v>
      </c>
      <c r="M81" t="s">
        <v>7862</v>
      </c>
      <c r="N81">
        <v>1803413</v>
      </c>
      <c r="O81" t="s">
        <v>26</v>
      </c>
      <c r="P81" t="s">
        <v>7943</v>
      </c>
    </row>
    <row r="82" spans="1:16">
      <c r="A82" t="s">
        <v>7902</v>
      </c>
      <c r="B82" t="s">
        <v>7902</v>
      </c>
      <c r="C82" t="s">
        <v>7903</v>
      </c>
      <c r="D82" t="s">
        <v>7862</v>
      </c>
      <c r="G82" t="str">
        <f>Config!$B$7</f>
        <v>SCH/Connector.SchLib</v>
      </c>
      <c r="H82" t="s">
        <v>7904</v>
      </c>
      <c r="I82" t="s">
        <v>7863</v>
      </c>
      <c r="J82" t="s">
        <v>7902</v>
      </c>
      <c r="L82" t="s">
        <v>7926</v>
      </c>
      <c r="M82" t="s">
        <v>7862</v>
      </c>
      <c r="N82">
        <v>1841307</v>
      </c>
      <c r="O82" t="s">
        <v>26</v>
      </c>
      <c r="P82" t="s">
        <v>7944</v>
      </c>
    </row>
    <row r="83" spans="1:16">
      <c r="A83" t="s">
        <v>7905</v>
      </c>
      <c r="B83" t="s">
        <v>7905</v>
      </c>
      <c r="C83" t="s">
        <v>7906</v>
      </c>
      <c r="D83" t="s">
        <v>7862</v>
      </c>
      <c r="G83" t="str">
        <f>Config!$B$7</f>
        <v>SCH/Connector.SchLib</v>
      </c>
      <c r="H83" t="s">
        <v>7907</v>
      </c>
      <c r="I83" t="s">
        <v>7863</v>
      </c>
      <c r="J83" t="s">
        <v>7905</v>
      </c>
      <c r="L83" t="s">
        <v>7927</v>
      </c>
      <c r="M83" t="s">
        <v>7862</v>
      </c>
      <c r="N83">
        <v>1841297</v>
      </c>
      <c r="O83" t="s">
        <v>26</v>
      </c>
      <c r="P83" t="s">
        <v>7945</v>
      </c>
    </row>
    <row r="84" spans="1:16">
      <c r="A84" t="s">
        <v>7908</v>
      </c>
      <c r="B84" t="s">
        <v>7908</v>
      </c>
      <c r="C84" t="s">
        <v>7909</v>
      </c>
      <c r="D84" t="s">
        <v>7862</v>
      </c>
      <c r="G84" t="str">
        <f>Config!$B$7</f>
        <v>SCH/Connector.SchLib</v>
      </c>
      <c r="H84" t="s">
        <v>7910</v>
      </c>
      <c r="I84" t="s">
        <v>7863</v>
      </c>
      <c r="J84" t="s">
        <v>7908</v>
      </c>
      <c r="L84" t="s">
        <v>7928</v>
      </c>
      <c r="M84" t="s">
        <v>7862</v>
      </c>
      <c r="N84">
        <v>1841284</v>
      </c>
      <c r="O84" t="s">
        <v>26</v>
      </c>
      <c r="P84" t="s">
        <v>7946</v>
      </c>
    </row>
    <row r="85" spans="1:16">
      <c r="A85" t="s">
        <v>7858</v>
      </c>
      <c r="B85" t="s">
        <v>7858</v>
      </c>
      <c r="C85" t="s">
        <v>7860</v>
      </c>
      <c r="D85" t="s">
        <v>7862</v>
      </c>
      <c r="G85" t="str">
        <f>Config!$B$7</f>
        <v>SCH/Connector.SchLib</v>
      </c>
      <c r="H85" t="s">
        <v>7911</v>
      </c>
      <c r="I85" t="s">
        <v>7863</v>
      </c>
      <c r="J85" t="s">
        <v>7858</v>
      </c>
      <c r="L85" t="s">
        <v>7929</v>
      </c>
      <c r="M85" t="s">
        <v>7862</v>
      </c>
      <c r="N85">
        <v>1841271</v>
      </c>
      <c r="O85" t="s">
        <v>26</v>
      </c>
      <c r="P85" t="s">
        <v>7947</v>
      </c>
    </row>
    <row r="86" spans="1:16">
      <c r="A86" t="s">
        <v>7948</v>
      </c>
      <c r="B86">
        <v>5600200820</v>
      </c>
      <c r="C86" t="s">
        <v>7949</v>
      </c>
      <c r="D86" t="s">
        <v>6652</v>
      </c>
      <c r="G86" t="str">
        <f>Config!$B$7</f>
        <v>SCH/Connector.SchLib</v>
      </c>
      <c r="H86" t="s">
        <v>4431</v>
      </c>
      <c r="I86" t="str">
        <f>_xlfn.CONCAT(PrivateLibraryPath,"PCB/Molex.PcbLib")</f>
        <v>../altium_lib_private/PCB/Molex.PcbLib</v>
      </c>
      <c r="J86">
        <v>5600200820</v>
      </c>
      <c r="L86" s="26" t="s">
        <v>7951</v>
      </c>
      <c r="M86" t="s">
        <v>6652</v>
      </c>
      <c r="N86" s="14" t="s">
        <v>7950</v>
      </c>
      <c r="O86" t="s">
        <v>26</v>
      </c>
      <c r="P86" t="s">
        <v>7952</v>
      </c>
    </row>
    <row r="87" spans="1:16">
      <c r="A87" t="s">
        <v>7972</v>
      </c>
      <c r="B87">
        <v>21033811418</v>
      </c>
      <c r="C87" t="s">
        <v>7972</v>
      </c>
      <c r="D87" t="s">
        <v>7973</v>
      </c>
      <c r="G87" t="str">
        <f>Config!$B$7</f>
        <v>SCH/Connector.SchLib</v>
      </c>
      <c r="H87" t="s">
        <v>6371</v>
      </c>
      <c r="I87" t="str">
        <f>_xlfn.CONCAT(PrivateLibraryPath,"PCB/Harting.PcbLib")</f>
        <v>../altium_lib_private/PCB/Harting.PcbLib</v>
      </c>
      <c r="J87" t="s">
        <v>7972</v>
      </c>
      <c r="L87" s="28" t="s">
        <v>7974</v>
      </c>
      <c r="M87" t="s">
        <v>6370</v>
      </c>
      <c r="N87">
        <v>21033811418</v>
      </c>
      <c r="O87" t="s">
        <v>26</v>
      </c>
      <c r="P87" t="s">
        <v>7975</v>
      </c>
    </row>
    <row r="88" spans="1:16">
      <c r="A88" t="s">
        <v>7996</v>
      </c>
      <c r="B88" t="s">
        <v>7996</v>
      </c>
      <c r="C88" t="s">
        <v>7997</v>
      </c>
      <c r="D88" t="s">
        <v>7998</v>
      </c>
      <c r="G88" t="str">
        <f>Config!$B$7</f>
        <v>SCH/Connector.SchLib</v>
      </c>
      <c r="H88" t="s">
        <v>7999</v>
      </c>
      <c r="I88" t="s">
        <v>8000</v>
      </c>
      <c r="J88" t="s">
        <v>8001</v>
      </c>
      <c r="L88" t="s">
        <v>8002</v>
      </c>
      <c r="M88" t="s">
        <v>8003</v>
      </c>
      <c r="N88" t="s">
        <v>8004</v>
      </c>
      <c r="O88" t="s">
        <v>26</v>
      </c>
      <c r="P88" t="s">
        <v>8005</v>
      </c>
    </row>
    <row r="89" spans="1:16">
      <c r="A89" t="s">
        <v>8496</v>
      </c>
      <c r="B89" t="s">
        <v>8500</v>
      </c>
      <c r="C89" t="s">
        <v>8501</v>
      </c>
      <c r="D89" t="s">
        <v>8494</v>
      </c>
      <c r="G89" t="str">
        <f>Config!$B$7</f>
        <v>SCH/Connector.SchLib</v>
      </c>
      <c r="H89" t="s">
        <v>6565</v>
      </c>
      <c r="I89" t="s">
        <v>8495</v>
      </c>
      <c r="J89" t="s">
        <v>8496</v>
      </c>
      <c r="L89" t="s">
        <v>8497</v>
      </c>
      <c r="M89" t="s">
        <v>6380</v>
      </c>
      <c r="N89" t="s">
        <v>8498</v>
      </c>
      <c r="O89" t="s">
        <v>26</v>
      </c>
      <c r="P89" t="s">
        <v>8499</v>
      </c>
    </row>
    <row r="90" spans="1:16">
      <c r="A90" t="s">
        <v>8546</v>
      </c>
      <c r="B90" t="s">
        <v>8546</v>
      </c>
      <c r="C90" t="s">
        <v>8547</v>
      </c>
      <c r="D90" t="s">
        <v>8548</v>
      </c>
      <c r="G90" t="str">
        <f>Config!$B$7</f>
        <v>SCH/Connector.SchLib</v>
      </c>
      <c r="H90" t="s">
        <v>6992</v>
      </c>
      <c r="I90" t="s">
        <v>8549</v>
      </c>
      <c r="J90" t="s">
        <v>8546</v>
      </c>
      <c r="L90" t="s">
        <v>8550</v>
      </c>
      <c r="M90" t="s">
        <v>8551</v>
      </c>
      <c r="N90" t="s">
        <v>8546</v>
      </c>
      <c r="O90" t="s">
        <v>26</v>
      </c>
      <c r="P90" t="s">
        <v>8552</v>
      </c>
    </row>
    <row r="91" spans="1:16">
      <c r="A91" t="s">
        <v>8553</v>
      </c>
      <c r="B91" t="s">
        <v>8553</v>
      </c>
      <c r="C91" t="s">
        <v>8554</v>
      </c>
      <c r="D91" t="s">
        <v>8548</v>
      </c>
      <c r="G91" t="str">
        <f>Config!$B$7</f>
        <v>SCH/Connector.SchLib</v>
      </c>
      <c r="H91" t="s">
        <v>6992</v>
      </c>
      <c r="I91" t="s">
        <v>8549</v>
      </c>
      <c r="J91" t="s">
        <v>8553</v>
      </c>
      <c r="L91" t="s">
        <v>8555</v>
      </c>
      <c r="M91" t="s">
        <v>8551</v>
      </c>
      <c r="N91" t="s">
        <v>8553</v>
      </c>
      <c r="O91" t="s">
        <v>26</v>
      </c>
      <c r="P91" t="s">
        <v>8556</v>
      </c>
    </row>
    <row r="92" spans="1:16">
      <c r="A92" t="s">
        <v>12335</v>
      </c>
      <c r="B92" t="s">
        <v>12337</v>
      </c>
      <c r="C92" t="s">
        <v>12336</v>
      </c>
      <c r="D92" t="s">
        <v>12338</v>
      </c>
      <c r="G92" t="str">
        <f>Config!$B$7</f>
        <v>SCH/Connector.SchLib</v>
      </c>
      <c r="H92" t="s">
        <v>12343</v>
      </c>
      <c r="I92" t="s">
        <v>12342</v>
      </c>
      <c r="J92" t="s">
        <v>12341</v>
      </c>
      <c r="L92" t="s">
        <v>12340</v>
      </c>
      <c r="M92" t="s">
        <v>12338</v>
      </c>
      <c r="N92" t="s">
        <v>12335</v>
      </c>
      <c r="O92" t="s">
        <v>26</v>
      </c>
      <c r="P92" t="s">
        <v>12339</v>
      </c>
    </row>
    <row r="93" spans="1:16">
      <c r="A93" t="s">
        <v>12348</v>
      </c>
      <c r="B93" t="s">
        <v>12346</v>
      </c>
      <c r="C93" t="s">
        <v>12347</v>
      </c>
      <c r="G93" t="str">
        <f>Config!$B$7</f>
        <v>SCH/Connector.SchLib</v>
      </c>
      <c r="H93" t="s">
        <v>12344</v>
      </c>
      <c r="I93" t="s">
        <v>12342</v>
      </c>
      <c r="J93" t="s">
        <v>12345</v>
      </c>
    </row>
    <row r="94" spans="1:16">
      <c r="A94" t="s">
        <v>12192</v>
      </c>
      <c r="B94" t="s">
        <v>12192</v>
      </c>
      <c r="C94" t="s">
        <v>12419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12415</v>
      </c>
      <c r="M94" t="s">
        <v>12171</v>
      </c>
      <c r="N94" t="s">
        <v>12175</v>
      </c>
      <c r="O94" t="s">
        <v>8478</v>
      </c>
      <c r="P94">
        <v>14021770</v>
      </c>
    </row>
    <row r="95" spans="1:16">
      <c r="A95" t="s">
        <v>12193</v>
      </c>
      <c r="B95" t="s">
        <v>12193</v>
      </c>
      <c r="C95" t="s">
        <v>12419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12415</v>
      </c>
      <c r="M95" t="s">
        <v>12171</v>
      </c>
      <c r="N95" t="s">
        <v>12176</v>
      </c>
      <c r="O95" t="s">
        <v>8478</v>
      </c>
      <c r="P95">
        <v>14021767</v>
      </c>
    </row>
    <row r="96" spans="1:16">
      <c r="A96" t="s">
        <v>12169</v>
      </c>
      <c r="B96" t="s">
        <v>12169</v>
      </c>
      <c r="C96" t="s">
        <v>12419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12415</v>
      </c>
      <c r="M96" t="s">
        <v>12171</v>
      </c>
      <c r="N96" t="s">
        <v>12174</v>
      </c>
      <c r="O96" t="s">
        <v>8478</v>
      </c>
      <c r="P96">
        <v>14021765</v>
      </c>
    </row>
    <row r="97" spans="1:16">
      <c r="A97" t="s">
        <v>12194</v>
      </c>
      <c r="B97" t="s">
        <v>12194</v>
      </c>
      <c r="C97" t="s">
        <v>12419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12415</v>
      </c>
      <c r="M97" t="s">
        <v>12171</v>
      </c>
      <c r="N97" t="s">
        <v>12177</v>
      </c>
      <c r="O97" t="s">
        <v>8478</v>
      </c>
      <c r="P97">
        <v>14021766</v>
      </c>
    </row>
    <row r="98" spans="1:16">
      <c r="A98" t="s">
        <v>12195</v>
      </c>
      <c r="B98" t="s">
        <v>12195</v>
      </c>
      <c r="C98" t="s">
        <v>12419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12415</v>
      </c>
      <c r="M98" t="s">
        <v>12171</v>
      </c>
      <c r="N98" t="s">
        <v>12178</v>
      </c>
      <c r="O98" t="s">
        <v>8478</v>
      </c>
      <c r="P98">
        <v>14021768</v>
      </c>
    </row>
    <row r="99" spans="1:16">
      <c r="A99" t="s">
        <v>12196</v>
      </c>
      <c r="B99" t="s">
        <v>12196</v>
      </c>
      <c r="C99" t="s">
        <v>12419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12415</v>
      </c>
      <c r="M99" t="s">
        <v>12171</v>
      </c>
      <c r="N99" t="s">
        <v>12179</v>
      </c>
      <c r="O99" t="s">
        <v>8478</v>
      </c>
      <c r="P99">
        <v>14021769</v>
      </c>
    </row>
    <row r="100" spans="1:16">
      <c r="A100" t="s">
        <v>12197</v>
      </c>
      <c r="B100" t="s">
        <v>12197</v>
      </c>
      <c r="C100" t="s">
        <v>12419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12415</v>
      </c>
      <c r="M100" t="s">
        <v>12171</v>
      </c>
      <c r="N100" t="s">
        <v>12180</v>
      </c>
      <c r="O100" t="s">
        <v>8478</v>
      </c>
      <c r="P100">
        <v>30136205</v>
      </c>
    </row>
    <row r="101" spans="1:16">
      <c r="A101" t="s">
        <v>12198</v>
      </c>
      <c r="B101" t="s">
        <v>12198</v>
      </c>
      <c r="C101" t="s">
        <v>12419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12415</v>
      </c>
      <c r="M101" t="s">
        <v>12171</v>
      </c>
      <c r="N101" t="s">
        <v>12181</v>
      </c>
      <c r="O101" t="s">
        <v>8478</v>
      </c>
      <c r="P101">
        <v>14022426</v>
      </c>
    </row>
    <row r="102" spans="1:16">
      <c r="A102" t="s">
        <v>12199</v>
      </c>
      <c r="B102" t="s">
        <v>12199</v>
      </c>
      <c r="C102" t="s">
        <v>12419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12415</v>
      </c>
      <c r="M102" t="s">
        <v>12171</v>
      </c>
      <c r="N102" t="s">
        <v>12182</v>
      </c>
      <c r="O102" t="s">
        <v>8478</v>
      </c>
      <c r="P102">
        <v>14022425</v>
      </c>
    </row>
    <row r="103" spans="1:16">
      <c r="A103" t="s">
        <v>12200</v>
      </c>
      <c r="B103" t="s">
        <v>12200</v>
      </c>
      <c r="C103" t="s">
        <v>12419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12415</v>
      </c>
      <c r="M103" t="s">
        <v>12171</v>
      </c>
      <c r="N103" t="s">
        <v>12183</v>
      </c>
      <c r="O103" t="s">
        <v>8478</v>
      </c>
      <c r="P103">
        <v>14021772</v>
      </c>
    </row>
    <row r="104" spans="1:16">
      <c r="A104" t="s">
        <v>12201</v>
      </c>
      <c r="B104" t="s">
        <v>12201</v>
      </c>
      <c r="C104" t="s">
        <v>12420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12416</v>
      </c>
      <c r="M104" t="s">
        <v>12171</v>
      </c>
      <c r="N104" t="s">
        <v>12184</v>
      </c>
      <c r="O104" t="s">
        <v>8478</v>
      </c>
      <c r="P104">
        <v>30136216</v>
      </c>
    </row>
    <row r="105" spans="1:16">
      <c r="A105" t="s">
        <v>12202</v>
      </c>
      <c r="B105" t="s">
        <v>12202</v>
      </c>
      <c r="C105" t="s">
        <v>12420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12416</v>
      </c>
      <c r="M105" t="s">
        <v>12171</v>
      </c>
      <c r="N105" t="s">
        <v>12185</v>
      </c>
      <c r="O105" t="s">
        <v>8478</v>
      </c>
      <c r="P105">
        <v>30136217</v>
      </c>
    </row>
    <row r="106" spans="1:16">
      <c r="A106" t="s">
        <v>12173</v>
      </c>
      <c r="B106" t="s">
        <v>12173</v>
      </c>
      <c r="C106" t="s">
        <v>12420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12416</v>
      </c>
      <c r="M106" t="s">
        <v>12171</v>
      </c>
      <c r="N106" t="s">
        <v>12172</v>
      </c>
      <c r="O106" t="s">
        <v>8478</v>
      </c>
      <c r="P106">
        <v>30136218</v>
      </c>
    </row>
    <row r="107" spans="1:16">
      <c r="A107" t="s">
        <v>12203</v>
      </c>
      <c r="B107" t="s">
        <v>12203</v>
      </c>
      <c r="C107" t="s">
        <v>12420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12416</v>
      </c>
      <c r="M107" t="s">
        <v>12171</v>
      </c>
      <c r="N107" t="s">
        <v>12186</v>
      </c>
      <c r="O107" t="s">
        <v>8478</v>
      </c>
      <c r="P107">
        <v>30136219</v>
      </c>
    </row>
    <row r="108" spans="1:16">
      <c r="A108" t="s">
        <v>12204</v>
      </c>
      <c r="B108" t="s">
        <v>12204</v>
      </c>
      <c r="C108" t="s">
        <v>12420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12416</v>
      </c>
      <c r="M108" t="s">
        <v>12171</v>
      </c>
      <c r="N108" t="s">
        <v>12187</v>
      </c>
      <c r="O108" t="s">
        <v>8478</v>
      </c>
      <c r="P108">
        <v>30136220</v>
      </c>
    </row>
    <row r="109" spans="1:16">
      <c r="A109" t="s">
        <v>12205</v>
      </c>
      <c r="B109" t="s">
        <v>12205</v>
      </c>
      <c r="C109" t="s">
        <v>12420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12416</v>
      </c>
      <c r="M109" t="s">
        <v>12171</v>
      </c>
      <c r="N109" t="s">
        <v>12188</v>
      </c>
      <c r="O109" t="s">
        <v>8478</v>
      </c>
      <c r="P109">
        <v>30136221</v>
      </c>
    </row>
    <row r="110" spans="1:16">
      <c r="A110" t="s">
        <v>12206</v>
      </c>
      <c r="B110" t="s">
        <v>12206</v>
      </c>
      <c r="C110" t="s">
        <v>12420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12416</v>
      </c>
      <c r="M110" t="s">
        <v>12171</v>
      </c>
      <c r="N110" t="s">
        <v>12189</v>
      </c>
      <c r="O110" t="s">
        <v>8478</v>
      </c>
      <c r="P110">
        <v>30136222</v>
      </c>
    </row>
    <row r="111" spans="1:16">
      <c r="A111" t="s">
        <v>12207</v>
      </c>
      <c r="B111" t="s">
        <v>12207</v>
      </c>
      <c r="C111" t="s">
        <v>12420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12416</v>
      </c>
      <c r="M111" t="s">
        <v>12171</v>
      </c>
      <c r="N111" t="s">
        <v>12190</v>
      </c>
      <c r="O111" t="s">
        <v>8478</v>
      </c>
      <c r="P111">
        <v>30136223</v>
      </c>
    </row>
    <row r="112" spans="1:16">
      <c r="A112" t="s">
        <v>12208</v>
      </c>
      <c r="B112" t="s">
        <v>12208</v>
      </c>
      <c r="C112" t="s">
        <v>12420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12416</v>
      </c>
      <c r="M112" t="s">
        <v>12171</v>
      </c>
      <c r="N112" t="s">
        <v>12191</v>
      </c>
      <c r="O112" t="s">
        <v>8478</v>
      </c>
      <c r="P112">
        <v>30136224</v>
      </c>
    </row>
    <row r="113" spans="1:16">
      <c r="A113" t="s">
        <v>12209</v>
      </c>
      <c r="B113" t="s">
        <v>12209</v>
      </c>
      <c r="C113" t="s">
        <v>12420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12416</v>
      </c>
      <c r="M113" t="s">
        <v>12171</v>
      </c>
      <c r="N113" t="s">
        <v>12476</v>
      </c>
    </row>
    <row r="114" spans="1:16">
      <c r="A114" t="s">
        <v>12349</v>
      </c>
      <c r="B114" t="s">
        <v>12349</v>
      </c>
      <c r="C114" t="s">
        <v>12421</v>
      </c>
      <c r="D114" t="s">
        <v>12170</v>
      </c>
      <c r="G114" t="str">
        <f>Config!$B$7</f>
        <v>SCH/Connector.SchLib</v>
      </c>
      <c r="H114" t="s">
        <v>7022</v>
      </c>
      <c r="I114" s="39"/>
      <c r="J114" s="39"/>
      <c r="L114" t="s">
        <v>12417</v>
      </c>
      <c r="M114" t="s">
        <v>12171</v>
      </c>
      <c r="N114" t="s">
        <v>12357</v>
      </c>
    </row>
    <row r="115" spans="1:16">
      <c r="A115" t="s">
        <v>12350</v>
      </c>
      <c r="B115" t="s">
        <v>12350</v>
      </c>
      <c r="C115" t="s">
        <v>12421</v>
      </c>
      <c r="D115" t="s">
        <v>12170</v>
      </c>
      <c r="G115" t="str">
        <f>Config!$B$7</f>
        <v>SCH/Connector.SchLib</v>
      </c>
      <c r="H115" t="s">
        <v>7022</v>
      </c>
      <c r="I115" s="39"/>
      <c r="J115" s="39"/>
      <c r="L115" t="s">
        <v>12417</v>
      </c>
      <c r="M115" t="s">
        <v>12171</v>
      </c>
      <c r="N115" t="s">
        <v>12358</v>
      </c>
      <c r="O115" t="s">
        <v>8478</v>
      </c>
      <c r="P115">
        <v>14021779</v>
      </c>
    </row>
    <row r="116" spans="1:16">
      <c r="A116" t="s">
        <v>12351</v>
      </c>
      <c r="B116" t="s">
        <v>12351</v>
      </c>
      <c r="C116" t="s">
        <v>12421</v>
      </c>
      <c r="D116" t="s">
        <v>12170</v>
      </c>
      <c r="G116" t="str">
        <f>Config!$B$7</f>
        <v>SCH/Connector.SchLib</v>
      </c>
      <c r="H116" t="s">
        <v>7022</v>
      </c>
      <c r="I116" s="39"/>
      <c r="J116" s="39"/>
      <c r="L116" t="s">
        <v>12417</v>
      </c>
      <c r="M116" t="s">
        <v>12171</v>
      </c>
      <c r="N116" t="s">
        <v>12359</v>
      </c>
      <c r="O116" t="s">
        <v>8478</v>
      </c>
      <c r="P116">
        <v>14021780</v>
      </c>
    </row>
    <row r="117" spans="1:16">
      <c r="A117" t="s">
        <v>12352</v>
      </c>
      <c r="B117" t="s">
        <v>12352</v>
      </c>
      <c r="C117" t="s">
        <v>12421</v>
      </c>
      <c r="D117" t="s">
        <v>12170</v>
      </c>
      <c r="G117" t="str">
        <f>Config!$B$7</f>
        <v>SCH/Connector.SchLib</v>
      </c>
      <c r="H117" t="s">
        <v>7022</v>
      </c>
      <c r="I117" s="39"/>
      <c r="J117" s="39"/>
      <c r="L117" t="s">
        <v>12417</v>
      </c>
      <c r="M117" t="s">
        <v>12171</v>
      </c>
      <c r="N117" t="s">
        <v>12360</v>
      </c>
      <c r="O117" t="s">
        <v>8478</v>
      </c>
      <c r="P117">
        <v>14021781</v>
      </c>
    </row>
    <row r="118" spans="1:16">
      <c r="A118" t="s">
        <v>12353</v>
      </c>
      <c r="B118" t="s">
        <v>12353</v>
      </c>
      <c r="C118" t="s">
        <v>12421</v>
      </c>
      <c r="D118" t="s">
        <v>12170</v>
      </c>
      <c r="G118" t="str">
        <f>Config!$B$7</f>
        <v>SCH/Connector.SchLib</v>
      </c>
      <c r="H118" t="s">
        <v>7022</v>
      </c>
      <c r="I118" s="39"/>
      <c r="J118" s="39"/>
      <c r="L118" t="s">
        <v>12417</v>
      </c>
      <c r="M118" t="s">
        <v>12171</v>
      </c>
      <c r="N118" t="s">
        <v>12361</v>
      </c>
    </row>
    <row r="119" spans="1:16">
      <c r="A119" t="s">
        <v>12354</v>
      </c>
      <c r="B119" t="s">
        <v>12354</v>
      </c>
      <c r="C119" t="s">
        <v>12421</v>
      </c>
      <c r="D119" t="s">
        <v>12170</v>
      </c>
      <c r="G119" t="str">
        <f>Config!$B$7</f>
        <v>SCH/Connector.SchLib</v>
      </c>
      <c r="H119" t="s">
        <v>7022</v>
      </c>
      <c r="I119" s="39"/>
      <c r="J119" s="39"/>
      <c r="L119" t="s">
        <v>12417</v>
      </c>
      <c r="M119" t="s">
        <v>12171</v>
      </c>
      <c r="N119" t="s">
        <v>12362</v>
      </c>
    </row>
    <row r="120" spans="1:16">
      <c r="A120" t="s">
        <v>12355</v>
      </c>
      <c r="B120" t="s">
        <v>12355</v>
      </c>
      <c r="C120" t="s">
        <v>12421</v>
      </c>
      <c r="D120" t="s">
        <v>12170</v>
      </c>
      <c r="G120" t="str">
        <f>Config!$B$7</f>
        <v>SCH/Connector.SchLib</v>
      </c>
      <c r="H120" t="s">
        <v>7022</v>
      </c>
      <c r="I120" s="39"/>
      <c r="J120" s="39"/>
      <c r="L120" t="s">
        <v>12417</v>
      </c>
      <c r="M120" t="s">
        <v>12171</v>
      </c>
      <c r="N120" t="s">
        <v>12363</v>
      </c>
    </row>
    <row r="121" spans="1:16">
      <c r="A121" t="s">
        <v>12356</v>
      </c>
      <c r="B121" t="s">
        <v>12356</v>
      </c>
      <c r="C121" t="s">
        <v>12421</v>
      </c>
      <c r="D121" t="s">
        <v>12170</v>
      </c>
      <c r="G121" t="str">
        <f>Config!$B$7</f>
        <v>SCH/Connector.SchLib</v>
      </c>
      <c r="H121" t="s">
        <v>7022</v>
      </c>
      <c r="I121" s="39"/>
      <c r="J121" s="39"/>
      <c r="L121" t="s">
        <v>12417</v>
      </c>
      <c r="M121" t="s">
        <v>12171</v>
      </c>
      <c r="N121" t="s">
        <v>12364</v>
      </c>
    </row>
    <row r="122" spans="1:16">
      <c r="A122" t="s">
        <v>12365</v>
      </c>
      <c r="B122" t="s">
        <v>12365</v>
      </c>
      <c r="C122" t="s">
        <v>12422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12418</v>
      </c>
      <c r="M122" t="s">
        <v>12171</v>
      </c>
      <c r="N122" t="s">
        <v>12375</v>
      </c>
      <c r="O122" t="s">
        <v>8478</v>
      </c>
      <c r="P122">
        <v>30223684</v>
      </c>
    </row>
    <row r="123" spans="1:16">
      <c r="A123" t="s">
        <v>12366</v>
      </c>
      <c r="B123" t="s">
        <v>12366</v>
      </c>
      <c r="C123" t="s">
        <v>12422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12418</v>
      </c>
      <c r="M123" t="s">
        <v>12171</v>
      </c>
      <c r="N123" t="s">
        <v>12376</v>
      </c>
      <c r="O123" t="s">
        <v>8478</v>
      </c>
      <c r="P123">
        <v>30136412</v>
      </c>
    </row>
    <row r="124" spans="1:16">
      <c r="A124" t="s">
        <v>12367</v>
      </c>
      <c r="B124" t="s">
        <v>12367</v>
      </c>
      <c r="C124" t="s">
        <v>12422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12418</v>
      </c>
      <c r="M124" t="s">
        <v>12171</v>
      </c>
      <c r="N124" t="s">
        <v>12377</v>
      </c>
      <c r="O124" t="s">
        <v>8478</v>
      </c>
      <c r="P124">
        <v>30136413</v>
      </c>
    </row>
    <row r="125" spans="1:16">
      <c r="A125" t="s">
        <v>12368</v>
      </c>
      <c r="B125" t="s">
        <v>12368</v>
      </c>
      <c r="C125" t="s">
        <v>12422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12418</v>
      </c>
      <c r="M125" t="s">
        <v>12171</v>
      </c>
      <c r="N125" t="s">
        <v>12378</v>
      </c>
    </row>
    <row r="126" spans="1:16">
      <c r="A126" t="s">
        <v>12369</v>
      </c>
      <c r="B126" t="s">
        <v>12369</v>
      </c>
      <c r="C126" t="s">
        <v>12422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12418</v>
      </c>
      <c r="M126" t="s">
        <v>12171</v>
      </c>
      <c r="N126" t="s">
        <v>12379</v>
      </c>
      <c r="O126" t="s">
        <v>8478</v>
      </c>
      <c r="P126">
        <v>30136415</v>
      </c>
    </row>
    <row r="127" spans="1:16">
      <c r="A127" t="s">
        <v>12370</v>
      </c>
      <c r="B127" t="s">
        <v>12370</v>
      </c>
      <c r="C127" t="s">
        <v>12422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12418</v>
      </c>
      <c r="M127" t="s">
        <v>12171</v>
      </c>
      <c r="N127" t="s">
        <v>12380</v>
      </c>
    </row>
    <row r="128" spans="1:16">
      <c r="A128" t="s">
        <v>12371</v>
      </c>
      <c r="B128" t="s">
        <v>12371</v>
      </c>
      <c r="C128" t="s">
        <v>12422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12418</v>
      </c>
      <c r="M128" t="s">
        <v>12171</v>
      </c>
      <c r="N128" t="s">
        <v>12381</v>
      </c>
    </row>
    <row r="129" spans="1:16">
      <c r="A129" t="s">
        <v>12372</v>
      </c>
      <c r="B129" t="s">
        <v>12372</v>
      </c>
      <c r="C129" t="s">
        <v>12422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12418</v>
      </c>
      <c r="M129" t="s">
        <v>12171</v>
      </c>
      <c r="N129" t="s">
        <v>12382</v>
      </c>
      <c r="O129" t="s">
        <v>8478</v>
      </c>
    </row>
    <row r="130" spans="1:16">
      <c r="A130" t="s">
        <v>12373</v>
      </c>
      <c r="B130" t="s">
        <v>12373</v>
      </c>
      <c r="C130" t="s">
        <v>12422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12418</v>
      </c>
      <c r="M130" t="s">
        <v>12171</v>
      </c>
      <c r="N130" t="s">
        <v>12383</v>
      </c>
      <c r="O130" t="s">
        <v>8478</v>
      </c>
      <c r="P130">
        <v>30223687</v>
      </c>
    </row>
    <row r="131" spans="1:16">
      <c r="A131" t="s">
        <v>12374</v>
      </c>
      <c r="B131" t="s">
        <v>12374</v>
      </c>
      <c r="C131" t="s">
        <v>12422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12418</v>
      </c>
      <c r="M131" t="s">
        <v>12171</v>
      </c>
      <c r="N131" t="s">
        <v>12384</v>
      </c>
      <c r="O131" t="s">
        <v>8478</v>
      </c>
      <c r="P131">
        <v>30223688</v>
      </c>
    </row>
    <row r="132" spans="1:16">
      <c r="A132" t="s">
        <v>12385</v>
      </c>
      <c r="B132" t="s">
        <v>12385</v>
      </c>
      <c r="C132" t="s">
        <v>12423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12501</v>
      </c>
      <c r="M132" t="s">
        <v>12171</v>
      </c>
      <c r="N132" t="s">
        <v>12426</v>
      </c>
    </row>
    <row r="133" spans="1:16">
      <c r="A133" t="s">
        <v>12386</v>
      </c>
      <c r="B133" t="s">
        <v>12386</v>
      </c>
      <c r="C133" t="s">
        <v>12423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12501</v>
      </c>
      <c r="M133" t="s">
        <v>12171</v>
      </c>
      <c r="N133" t="s">
        <v>12427</v>
      </c>
    </row>
    <row r="134" spans="1:16">
      <c r="A134" t="s">
        <v>12387</v>
      </c>
      <c r="B134" t="s">
        <v>12387</v>
      </c>
      <c r="C134" t="s">
        <v>12423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12501</v>
      </c>
      <c r="M134" t="s">
        <v>12171</v>
      </c>
      <c r="N134" t="s">
        <v>12428</v>
      </c>
    </row>
    <row r="135" spans="1:16">
      <c r="A135" t="s">
        <v>12388</v>
      </c>
      <c r="B135" t="s">
        <v>12388</v>
      </c>
      <c r="C135" t="s">
        <v>12423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12501</v>
      </c>
      <c r="M135" t="s">
        <v>12171</v>
      </c>
      <c r="N135" t="s">
        <v>12429</v>
      </c>
    </row>
    <row r="136" spans="1:16">
      <c r="A136" t="s">
        <v>12389</v>
      </c>
      <c r="B136" t="s">
        <v>12389</v>
      </c>
      <c r="C136" t="s">
        <v>12423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12501</v>
      </c>
      <c r="M136" t="s">
        <v>12171</v>
      </c>
      <c r="N136" t="s">
        <v>12430</v>
      </c>
    </row>
    <row r="137" spans="1:16">
      <c r="A137" t="s">
        <v>12390</v>
      </c>
      <c r="B137" t="s">
        <v>12390</v>
      </c>
      <c r="C137" t="s">
        <v>12423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12501</v>
      </c>
      <c r="M137" t="s">
        <v>12171</v>
      </c>
      <c r="N137" t="s">
        <v>12431</v>
      </c>
    </row>
    <row r="138" spans="1:16">
      <c r="A138" t="s">
        <v>12391</v>
      </c>
      <c r="B138" t="s">
        <v>12391</v>
      </c>
      <c r="C138" t="s">
        <v>12423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12501</v>
      </c>
      <c r="M138" t="s">
        <v>12171</v>
      </c>
      <c r="N138" t="s">
        <v>12432</v>
      </c>
    </row>
    <row r="139" spans="1:16">
      <c r="A139" t="s">
        <v>12392</v>
      </c>
      <c r="B139" t="s">
        <v>12392</v>
      </c>
      <c r="C139" t="s">
        <v>12423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12501</v>
      </c>
      <c r="M139" t="s">
        <v>12171</v>
      </c>
      <c r="N139" t="s">
        <v>12433</v>
      </c>
      <c r="O139" t="s">
        <v>8478</v>
      </c>
      <c r="P139">
        <v>30223530</v>
      </c>
    </row>
    <row r="140" spans="1:16">
      <c r="A140" t="s">
        <v>12393</v>
      </c>
      <c r="B140" t="s">
        <v>12393</v>
      </c>
      <c r="C140" t="s">
        <v>12423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12501</v>
      </c>
      <c r="M140" t="s">
        <v>12171</v>
      </c>
      <c r="N140" t="s">
        <v>12434</v>
      </c>
      <c r="O140" t="s">
        <v>8478</v>
      </c>
      <c r="P140">
        <v>30223531</v>
      </c>
    </row>
    <row r="141" spans="1:16">
      <c r="A141" t="s">
        <v>12394</v>
      </c>
      <c r="B141" t="s">
        <v>12394</v>
      </c>
      <c r="C141" t="s">
        <v>12423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12501</v>
      </c>
      <c r="M141" t="s">
        <v>12171</v>
      </c>
      <c r="N141" t="s">
        <v>12435</v>
      </c>
      <c r="O141" t="s">
        <v>8478</v>
      </c>
    </row>
    <row r="142" spans="1:16">
      <c r="A142" t="s">
        <v>12395</v>
      </c>
      <c r="B142" t="s">
        <v>12395</v>
      </c>
      <c r="C142" t="s">
        <v>12424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12502</v>
      </c>
      <c r="M142" t="s">
        <v>12171</v>
      </c>
      <c r="N142" t="s">
        <v>12436</v>
      </c>
      <c r="O142" t="s">
        <v>8478</v>
      </c>
      <c r="P142">
        <v>30136211</v>
      </c>
    </row>
    <row r="143" spans="1:16">
      <c r="A143" t="s">
        <v>12396</v>
      </c>
      <c r="B143" t="s">
        <v>12396</v>
      </c>
      <c r="C143" t="s">
        <v>12424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12502</v>
      </c>
      <c r="M143" t="s">
        <v>12171</v>
      </c>
      <c r="N143" t="s">
        <v>12437</v>
      </c>
      <c r="O143" t="s">
        <v>8478</v>
      </c>
      <c r="P143">
        <v>14021753</v>
      </c>
    </row>
    <row r="144" spans="1:16">
      <c r="A144" t="s">
        <v>12397</v>
      </c>
      <c r="B144" t="s">
        <v>12397</v>
      </c>
      <c r="C144" t="s">
        <v>12424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12502</v>
      </c>
      <c r="M144" t="s">
        <v>12171</v>
      </c>
      <c r="N144" t="s">
        <v>12438</v>
      </c>
      <c r="O144" t="s">
        <v>8478</v>
      </c>
      <c r="P144">
        <v>14021754</v>
      </c>
    </row>
    <row r="145" spans="1:16">
      <c r="A145" t="s">
        <v>12398</v>
      </c>
      <c r="B145" t="s">
        <v>12398</v>
      </c>
      <c r="C145" t="s">
        <v>12424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12502</v>
      </c>
      <c r="M145" t="s">
        <v>12171</v>
      </c>
      <c r="N145" t="s">
        <v>12439</v>
      </c>
      <c r="O145" t="s">
        <v>8478</v>
      </c>
      <c r="P145">
        <v>14021757</v>
      </c>
    </row>
    <row r="146" spans="1:16">
      <c r="A146" t="s">
        <v>12399</v>
      </c>
      <c r="B146" t="s">
        <v>12399</v>
      </c>
      <c r="C146" t="s">
        <v>12424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12502</v>
      </c>
      <c r="M146" t="s">
        <v>12171</v>
      </c>
      <c r="N146" t="s">
        <v>12440</v>
      </c>
      <c r="O146" t="s">
        <v>8478</v>
      </c>
      <c r="P146">
        <v>14021755</v>
      </c>
    </row>
    <row r="147" spans="1:16">
      <c r="A147" t="s">
        <v>12400</v>
      </c>
      <c r="B147" t="s">
        <v>12400</v>
      </c>
      <c r="C147" t="s">
        <v>12424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12502</v>
      </c>
      <c r="M147" t="s">
        <v>12171</v>
      </c>
      <c r="N147" t="s">
        <v>12441</v>
      </c>
      <c r="O147" t="s">
        <v>8478</v>
      </c>
      <c r="P147">
        <v>14021756</v>
      </c>
    </row>
    <row r="148" spans="1:16">
      <c r="A148" t="s">
        <v>12401</v>
      </c>
      <c r="B148" t="s">
        <v>12401</v>
      </c>
      <c r="C148" t="s">
        <v>12424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12502</v>
      </c>
      <c r="M148" t="s">
        <v>12171</v>
      </c>
      <c r="N148" t="s">
        <v>12442</v>
      </c>
    </row>
    <row r="149" spans="1:16">
      <c r="A149" t="s">
        <v>12402</v>
      </c>
      <c r="B149" t="s">
        <v>12402</v>
      </c>
      <c r="C149" t="s">
        <v>12424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12502</v>
      </c>
      <c r="M149" t="s">
        <v>12171</v>
      </c>
      <c r="N149" t="s">
        <v>12443</v>
      </c>
      <c r="O149" t="s">
        <v>8478</v>
      </c>
      <c r="P149">
        <v>30136213</v>
      </c>
    </row>
    <row r="150" spans="1:16">
      <c r="A150" t="s">
        <v>12403</v>
      </c>
      <c r="B150" t="s">
        <v>12403</v>
      </c>
      <c r="C150" t="s">
        <v>12424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12502</v>
      </c>
      <c r="M150" t="s">
        <v>12171</v>
      </c>
      <c r="N150" t="s">
        <v>12444</v>
      </c>
    </row>
    <row r="151" spans="1:16">
      <c r="A151" t="s">
        <v>12404</v>
      </c>
      <c r="B151" t="s">
        <v>12404</v>
      </c>
      <c r="C151" t="s">
        <v>12424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12502</v>
      </c>
      <c r="M151" t="s">
        <v>12171</v>
      </c>
      <c r="N151" t="s">
        <v>12445</v>
      </c>
    </row>
    <row r="152" spans="1:16">
      <c r="A152" t="s">
        <v>12405</v>
      </c>
      <c r="B152" t="s">
        <v>12405</v>
      </c>
      <c r="C152" t="s">
        <v>12425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t="s">
        <v>12503</v>
      </c>
      <c r="M152" t="s">
        <v>12171</v>
      </c>
      <c r="N152" t="s">
        <v>12446</v>
      </c>
      <c r="O152" t="s">
        <v>8478</v>
      </c>
      <c r="P152">
        <v>14021809</v>
      </c>
    </row>
    <row r="153" spans="1:16">
      <c r="A153" t="s">
        <v>12406</v>
      </c>
      <c r="B153" t="s">
        <v>12406</v>
      </c>
      <c r="C153" t="s">
        <v>12425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t="s">
        <v>12503</v>
      </c>
      <c r="M153" t="s">
        <v>12171</v>
      </c>
      <c r="N153" t="s">
        <v>12447</v>
      </c>
      <c r="O153" t="s">
        <v>8478</v>
      </c>
      <c r="P153">
        <v>14021804</v>
      </c>
    </row>
    <row r="154" spans="1:16">
      <c r="A154" t="s">
        <v>12407</v>
      </c>
      <c r="B154" t="s">
        <v>12407</v>
      </c>
      <c r="C154" t="s">
        <v>12425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t="s">
        <v>12503</v>
      </c>
      <c r="M154" t="s">
        <v>12171</v>
      </c>
      <c r="N154" t="s">
        <v>12448</v>
      </c>
      <c r="O154" t="s">
        <v>8478</v>
      </c>
      <c r="P154">
        <v>14021805</v>
      </c>
    </row>
    <row r="155" spans="1:16">
      <c r="A155" t="s">
        <v>12408</v>
      </c>
      <c r="B155" t="s">
        <v>12408</v>
      </c>
      <c r="C155" t="s">
        <v>12425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t="s">
        <v>12503</v>
      </c>
      <c r="M155" t="s">
        <v>12171</v>
      </c>
      <c r="N155" t="s">
        <v>12449</v>
      </c>
      <c r="O155" t="s">
        <v>8478</v>
      </c>
      <c r="P155">
        <v>14021808</v>
      </c>
    </row>
    <row r="156" spans="1:16">
      <c r="A156" t="s">
        <v>12409</v>
      </c>
      <c r="B156" t="s">
        <v>12409</v>
      </c>
      <c r="C156" t="s">
        <v>12425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t="s">
        <v>12503</v>
      </c>
      <c r="M156" t="s">
        <v>12171</v>
      </c>
      <c r="N156" t="s">
        <v>12450</v>
      </c>
    </row>
    <row r="157" spans="1:16">
      <c r="A157" t="s">
        <v>12410</v>
      </c>
      <c r="B157" t="s">
        <v>12410</v>
      </c>
      <c r="C157" t="s">
        <v>12425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t="s">
        <v>12503</v>
      </c>
      <c r="M157" t="s">
        <v>12171</v>
      </c>
      <c r="N157" t="s">
        <v>12451</v>
      </c>
    </row>
    <row r="158" spans="1:16">
      <c r="A158" t="s">
        <v>12411</v>
      </c>
      <c r="B158" t="s">
        <v>12411</v>
      </c>
      <c r="C158" t="s">
        <v>12425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t="s">
        <v>12503</v>
      </c>
      <c r="M158" t="s">
        <v>12171</v>
      </c>
      <c r="N158" t="s">
        <v>12452</v>
      </c>
    </row>
    <row r="159" spans="1:16">
      <c r="A159" t="s">
        <v>12412</v>
      </c>
      <c r="B159" t="s">
        <v>12412</v>
      </c>
      <c r="C159" t="s">
        <v>12425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t="s">
        <v>12503</v>
      </c>
      <c r="M159" t="s">
        <v>12171</v>
      </c>
      <c r="N159" t="s">
        <v>12453</v>
      </c>
    </row>
    <row r="160" spans="1:16">
      <c r="A160" t="s">
        <v>12413</v>
      </c>
      <c r="B160" t="s">
        <v>12413</v>
      </c>
      <c r="C160" t="s">
        <v>12425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t="s">
        <v>12503</v>
      </c>
      <c r="M160" t="s">
        <v>12171</v>
      </c>
      <c r="N160" t="s">
        <v>12454</v>
      </c>
    </row>
    <row r="161" spans="1:16">
      <c r="A161" t="s">
        <v>12414</v>
      </c>
      <c r="B161" t="s">
        <v>12414</v>
      </c>
      <c r="C161" t="s">
        <v>12425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t="s">
        <v>12503</v>
      </c>
      <c r="M161" t="s">
        <v>12171</v>
      </c>
      <c r="N161" t="s">
        <v>12455</v>
      </c>
    </row>
    <row r="162" spans="1:16">
      <c r="A162" t="s">
        <v>12479</v>
      </c>
      <c r="B162" t="s">
        <v>12479</v>
      </c>
      <c r="C162" t="s">
        <v>12500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t="s">
        <v>12456</v>
      </c>
      <c r="M162" t="s">
        <v>12171</v>
      </c>
      <c r="N162" t="s">
        <v>12457</v>
      </c>
    </row>
    <row r="163" spans="1:16">
      <c r="A163" t="s">
        <v>12480</v>
      </c>
      <c r="B163" t="s">
        <v>12480</v>
      </c>
      <c r="C163" t="s">
        <v>12500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t="s">
        <v>12456</v>
      </c>
      <c r="M163" t="s">
        <v>12171</v>
      </c>
      <c r="N163" t="s">
        <v>12458</v>
      </c>
      <c r="O163" t="s">
        <v>8478</v>
      </c>
      <c r="P163">
        <v>30136393</v>
      </c>
    </row>
    <row r="164" spans="1:16">
      <c r="A164" t="s">
        <v>12481</v>
      </c>
      <c r="B164" t="s">
        <v>12481</v>
      </c>
      <c r="C164" t="s">
        <v>12500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t="s">
        <v>12456</v>
      </c>
      <c r="M164" t="s">
        <v>12171</v>
      </c>
      <c r="N164" t="s">
        <v>12459</v>
      </c>
      <c r="O164" t="s">
        <v>8478</v>
      </c>
      <c r="P164">
        <v>30136394</v>
      </c>
    </row>
    <row r="165" spans="1:16">
      <c r="A165" t="s">
        <v>12482</v>
      </c>
      <c r="B165" t="s">
        <v>12482</v>
      </c>
      <c r="C165" t="s">
        <v>12500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t="s">
        <v>12456</v>
      </c>
      <c r="M165" t="s">
        <v>12171</v>
      </c>
      <c r="N165" t="s">
        <v>12460</v>
      </c>
      <c r="O165" t="s">
        <v>8478</v>
      </c>
      <c r="P165">
        <v>30136395</v>
      </c>
    </row>
    <row r="166" spans="1:16">
      <c r="A166" t="s">
        <v>12483</v>
      </c>
      <c r="B166" t="s">
        <v>12483</v>
      </c>
      <c r="C166" t="s">
        <v>12500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t="s">
        <v>12456</v>
      </c>
      <c r="M166" t="s">
        <v>12171</v>
      </c>
      <c r="N166" t="s">
        <v>12461</v>
      </c>
      <c r="O166" t="s">
        <v>8478</v>
      </c>
      <c r="P166">
        <v>30136396</v>
      </c>
    </row>
    <row r="167" spans="1:16">
      <c r="A167" t="s">
        <v>12484</v>
      </c>
      <c r="B167" t="s">
        <v>12484</v>
      </c>
      <c r="C167" t="s">
        <v>12500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t="s">
        <v>12456</v>
      </c>
      <c r="M167" t="s">
        <v>12171</v>
      </c>
      <c r="N167" t="s">
        <v>12462</v>
      </c>
    </row>
    <row r="168" spans="1:16">
      <c r="A168" t="s">
        <v>12485</v>
      </c>
      <c r="B168" t="s">
        <v>12485</v>
      </c>
      <c r="C168" t="s">
        <v>12500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t="s">
        <v>12456</v>
      </c>
      <c r="M168" t="s">
        <v>12171</v>
      </c>
      <c r="N168" t="s">
        <v>12463</v>
      </c>
    </row>
    <row r="169" spans="1:16">
      <c r="A169" t="s">
        <v>12486</v>
      </c>
      <c r="B169" t="s">
        <v>12486</v>
      </c>
      <c r="C169" t="s">
        <v>12500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t="s">
        <v>12456</v>
      </c>
      <c r="M169" t="s">
        <v>12171</v>
      </c>
      <c r="N169" t="s">
        <v>12464</v>
      </c>
      <c r="O169" t="s">
        <v>8478</v>
      </c>
      <c r="P169">
        <v>30136399</v>
      </c>
    </row>
    <row r="170" spans="1:16">
      <c r="A170" t="s">
        <v>12487</v>
      </c>
      <c r="B170" t="s">
        <v>12487</v>
      </c>
      <c r="C170" t="s">
        <v>12500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t="s">
        <v>12456</v>
      </c>
      <c r="M170" t="s">
        <v>12171</v>
      </c>
      <c r="N170" t="s">
        <v>12465</v>
      </c>
      <c r="O170" t="s">
        <v>8478</v>
      </c>
      <c r="P170">
        <v>30136400</v>
      </c>
    </row>
    <row r="171" spans="1:16">
      <c r="A171" t="s">
        <v>12488</v>
      </c>
      <c r="B171" t="s">
        <v>12488</v>
      </c>
      <c r="C171" t="s">
        <v>12500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t="s">
        <v>12456</v>
      </c>
      <c r="M171" t="s">
        <v>12171</v>
      </c>
      <c r="N171" t="s">
        <v>12466</v>
      </c>
    </row>
    <row r="172" spans="1:16">
      <c r="A172" t="s">
        <v>12489</v>
      </c>
      <c r="B172" t="s">
        <v>12489</v>
      </c>
      <c r="C172" t="s">
        <v>12490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t="s">
        <v>12478</v>
      </c>
      <c r="M172" t="s">
        <v>12171</v>
      </c>
      <c r="N172" t="s">
        <v>12467</v>
      </c>
    </row>
    <row r="173" spans="1:16">
      <c r="A173" t="s">
        <v>12491</v>
      </c>
      <c r="B173" t="s">
        <v>12491</v>
      </c>
      <c r="C173" t="s">
        <v>12490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t="s">
        <v>12478</v>
      </c>
      <c r="M173" t="s">
        <v>12171</v>
      </c>
      <c r="N173" t="s">
        <v>12468</v>
      </c>
      <c r="O173" t="s">
        <v>8478</v>
      </c>
      <c r="P173">
        <v>30136403</v>
      </c>
    </row>
    <row r="174" spans="1:16">
      <c r="A174" t="s">
        <v>12492</v>
      </c>
      <c r="B174" t="s">
        <v>12492</v>
      </c>
      <c r="C174" t="s">
        <v>12490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t="s">
        <v>12478</v>
      </c>
      <c r="M174" t="s">
        <v>12171</v>
      </c>
      <c r="N174" t="s">
        <v>12469</v>
      </c>
      <c r="O174" t="s">
        <v>8478</v>
      </c>
      <c r="P174">
        <v>30136404</v>
      </c>
    </row>
    <row r="175" spans="1:16">
      <c r="A175" t="s">
        <v>12493</v>
      </c>
      <c r="B175" t="s">
        <v>12493</v>
      </c>
      <c r="C175" t="s">
        <v>12490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t="s">
        <v>12478</v>
      </c>
      <c r="M175" t="s">
        <v>12171</v>
      </c>
      <c r="N175" t="s">
        <v>12470</v>
      </c>
      <c r="O175" t="s">
        <v>8478</v>
      </c>
      <c r="P175">
        <v>30136405</v>
      </c>
    </row>
    <row r="176" spans="1:16">
      <c r="A176" t="s">
        <v>12494</v>
      </c>
      <c r="B176" t="s">
        <v>12494</v>
      </c>
      <c r="C176" t="s">
        <v>12490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t="s">
        <v>12478</v>
      </c>
      <c r="M176" t="s">
        <v>12171</v>
      </c>
      <c r="N176" t="s">
        <v>12471</v>
      </c>
    </row>
    <row r="177" spans="1:24">
      <c r="A177" t="s">
        <v>12495</v>
      </c>
      <c r="B177" t="s">
        <v>12495</v>
      </c>
      <c r="C177" t="s">
        <v>12490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t="s">
        <v>12478</v>
      </c>
      <c r="M177" t="s">
        <v>12171</v>
      </c>
      <c r="N177" t="s">
        <v>12472</v>
      </c>
    </row>
    <row r="178" spans="1:24">
      <c r="A178" t="s">
        <v>12496</v>
      </c>
      <c r="B178" t="s">
        <v>12496</v>
      </c>
      <c r="C178" t="s">
        <v>12490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t="s">
        <v>12478</v>
      </c>
      <c r="M178" t="s">
        <v>12171</v>
      </c>
      <c r="N178" t="s">
        <v>12473</v>
      </c>
    </row>
    <row r="179" spans="1:24">
      <c r="A179" t="s">
        <v>12497</v>
      </c>
      <c r="B179" t="s">
        <v>12497</v>
      </c>
      <c r="C179" t="s">
        <v>12490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t="s">
        <v>12478</v>
      </c>
      <c r="M179" t="s">
        <v>12171</v>
      </c>
      <c r="N179" t="s">
        <v>12474</v>
      </c>
      <c r="O179" t="s">
        <v>8478</v>
      </c>
      <c r="P179">
        <v>30136409</v>
      </c>
    </row>
    <row r="180" spans="1:24">
      <c r="A180" t="s">
        <v>12498</v>
      </c>
      <c r="B180" t="s">
        <v>12498</v>
      </c>
      <c r="C180" t="s">
        <v>12490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t="s">
        <v>12478</v>
      </c>
      <c r="M180" t="s">
        <v>12171</v>
      </c>
      <c r="N180" t="s">
        <v>12475</v>
      </c>
      <c r="O180" t="s">
        <v>8478</v>
      </c>
      <c r="P180">
        <v>30136410</v>
      </c>
    </row>
    <row r="181" spans="1:24">
      <c r="A181" t="s">
        <v>12499</v>
      </c>
      <c r="B181" t="s">
        <v>12499</v>
      </c>
      <c r="C181" t="s">
        <v>12490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t="s">
        <v>12478</v>
      </c>
      <c r="M181" t="s">
        <v>12171</v>
      </c>
      <c r="N181" t="s">
        <v>12477</v>
      </c>
    </row>
    <row r="182" spans="1:24">
      <c r="A182" t="s">
        <v>12740</v>
      </c>
      <c r="B182" t="s">
        <v>12740</v>
      </c>
      <c r="C182" t="s">
        <v>12745</v>
      </c>
      <c r="D182" t="s">
        <v>21</v>
      </c>
      <c r="G182" t="str">
        <f>Config!$B$7</f>
        <v>SCH/Connector.SchLib</v>
      </c>
      <c r="H182" t="s">
        <v>7000</v>
      </c>
      <c r="I182" t="s">
        <v>6238</v>
      </c>
      <c r="J182" t="s">
        <v>12740</v>
      </c>
    </row>
    <row r="183" spans="1:24">
      <c r="A183" t="s">
        <v>12741</v>
      </c>
      <c r="B183" t="s">
        <v>12741</v>
      </c>
      <c r="C183" t="s">
        <v>12746</v>
      </c>
      <c r="D183" t="s">
        <v>21</v>
      </c>
      <c r="G183" t="str">
        <f>Config!$B$7</f>
        <v>SCH/Connector.SchLib</v>
      </c>
      <c r="H183" t="s">
        <v>7000</v>
      </c>
      <c r="I183" t="s">
        <v>6238</v>
      </c>
      <c r="J183" t="s">
        <v>12741</v>
      </c>
    </row>
    <row r="184" spans="1:24">
      <c r="A184" t="s">
        <v>12752</v>
      </c>
      <c r="B184" t="s">
        <v>12752</v>
      </c>
      <c r="C184" t="s">
        <v>12753</v>
      </c>
      <c r="D184" t="s">
        <v>21</v>
      </c>
      <c r="G184" t="str">
        <f>Config!$B$7</f>
        <v>SCH/Connector.SchLib</v>
      </c>
      <c r="H184" t="s">
        <v>7000</v>
      </c>
      <c r="I184" t="s">
        <v>6238</v>
      </c>
      <c r="J184" t="s">
        <v>12752</v>
      </c>
    </row>
    <row r="185" spans="1:24">
      <c r="A185" t="s">
        <v>12742</v>
      </c>
      <c r="B185" t="s">
        <v>12742</v>
      </c>
      <c r="C185" t="s">
        <v>12747</v>
      </c>
      <c r="D185" t="s">
        <v>21</v>
      </c>
      <c r="G185" t="str">
        <f>Config!$B$7</f>
        <v>SCH/Connector.SchLib</v>
      </c>
      <c r="H185" t="s">
        <v>7000</v>
      </c>
      <c r="I185" t="s">
        <v>6238</v>
      </c>
      <c r="J185" t="s">
        <v>12742</v>
      </c>
    </row>
    <row r="186" spans="1:24">
      <c r="A186" t="s">
        <v>12750</v>
      </c>
      <c r="B186" t="s">
        <v>12750</v>
      </c>
      <c r="C186" t="s">
        <v>12751</v>
      </c>
      <c r="D186" t="s">
        <v>21</v>
      </c>
      <c r="G186" t="str">
        <f>Config!$B$7</f>
        <v>SCH/Connector.SchLib</v>
      </c>
      <c r="H186" t="s">
        <v>7000</v>
      </c>
      <c r="I186" t="s">
        <v>6238</v>
      </c>
      <c r="J186" t="s">
        <v>12750</v>
      </c>
    </row>
    <row r="187" spans="1:24">
      <c r="A187" t="s">
        <v>12743</v>
      </c>
      <c r="B187" t="s">
        <v>12743</v>
      </c>
      <c r="C187" t="s">
        <v>12748</v>
      </c>
      <c r="D187" t="s">
        <v>21</v>
      </c>
      <c r="G187" t="str">
        <f>Config!$B$7</f>
        <v>SCH/Connector.SchLib</v>
      </c>
      <c r="H187" t="s">
        <v>7000</v>
      </c>
      <c r="I187" t="s">
        <v>6238</v>
      </c>
      <c r="J187" t="s">
        <v>12743</v>
      </c>
    </row>
    <row r="188" spans="1:24">
      <c r="A188" t="s">
        <v>12744</v>
      </c>
      <c r="B188" t="s">
        <v>12744</v>
      </c>
      <c r="C188" t="s">
        <v>12749</v>
      </c>
      <c r="D188" t="s">
        <v>21</v>
      </c>
      <c r="G188" t="str">
        <f>Config!$B$7</f>
        <v>SCH/Connector.SchLib</v>
      </c>
      <c r="H188" t="s">
        <v>7000</v>
      </c>
      <c r="I188" t="s">
        <v>6238</v>
      </c>
      <c r="J188" t="s">
        <v>12744</v>
      </c>
    </row>
    <row r="189" spans="1:24">
      <c r="A189" t="s">
        <v>13096</v>
      </c>
      <c r="B189">
        <v>5600200320</v>
      </c>
      <c r="C189" t="s">
        <v>13097</v>
      </c>
      <c r="D189" t="s">
        <v>6652</v>
      </c>
      <c r="G189" t="str">
        <f>Config!$B$7</f>
        <v>SCH/Connector.SchLib</v>
      </c>
      <c r="H189" t="s">
        <v>7869</v>
      </c>
      <c r="I189" t="str">
        <f>_xlfn.CONCAT(PrivateLibraryPath,"PCB/Molex.PcbLib")</f>
        <v>../altium_lib_private/PCB/Molex.PcbLib</v>
      </c>
      <c r="J189">
        <v>5600200320</v>
      </c>
      <c r="L189" t="s">
        <v>13098</v>
      </c>
      <c r="M189" t="s">
        <v>6652</v>
      </c>
      <c r="N189" s="14" t="s">
        <v>13099</v>
      </c>
      <c r="O189" t="s">
        <v>26</v>
      </c>
      <c r="P189" t="s">
        <v>13100</v>
      </c>
      <c r="U189" t="s">
        <v>6652</v>
      </c>
      <c r="V189" s="14" t="s">
        <v>13099</v>
      </c>
      <c r="W189" t="s">
        <v>4561</v>
      </c>
      <c r="X189" t="s">
        <v>13101</v>
      </c>
    </row>
    <row r="190" spans="1:24">
      <c r="A190" t="s">
        <v>13102</v>
      </c>
      <c r="B190">
        <v>5023520300</v>
      </c>
      <c r="C190" t="s">
        <v>13103</v>
      </c>
      <c r="D190" t="s">
        <v>6652</v>
      </c>
      <c r="G190" t="str">
        <f>Config!$B$7</f>
        <v>SCH/Connector.SchLib</v>
      </c>
      <c r="H190" t="s">
        <v>7869</v>
      </c>
      <c r="I190" t="str">
        <f>_xlfn.CONCAT(PrivateLibraryPath,"PCB/Molex.PcbLib")</f>
        <v>../altium_lib_private/PCB/Molex.PcbLib</v>
      </c>
      <c r="J190">
        <v>5023520300</v>
      </c>
      <c r="L190" t="s">
        <v>13104</v>
      </c>
      <c r="M190" t="s">
        <v>6652</v>
      </c>
      <c r="N190">
        <v>5023520300</v>
      </c>
      <c r="O190" t="s">
        <v>26</v>
      </c>
      <c r="P190" t="s">
        <v>13105</v>
      </c>
      <c r="U190" t="s">
        <v>6652</v>
      </c>
      <c r="V190">
        <v>5023520300</v>
      </c>
      <c r="W190" t="s">
        <v>4561</v>
      </c>
      <c r="X190" t="s">
        <v>13106</v>
      </c>
    </row>
    <row r="191" spans="1:24">
      <c r="A191" t="s">
        <v>13107</v>
      </c>
      <c r="B191">
        <v>5023520200</v>
      </c>
      <c r="C191" t="s">
        <v>13108</v>
      </c>
      <c r="D191" t="s">
        <v>6652</v>
      </c>
      <c r="G191" t="str">
        <f>Config!$B$7</f>
        <v>SCH/Connector.SchLib</v>
      </c>
      <c r="H191" t="s">
        <v>7022</v>
      </c>
      <c r="I191" t="str">
        <f>_xlfn.CONCAT(PrivateLibraryPath,"PCB/Molex.PcbLib")</f>
        <v>../altium_lib_private/PCB/Molex.PcbLib</v>
      </c>
      <c r="J191">
        <v>5023520200</v>
      </c>
      <c r="L191" s="28" t="s">
        <v>13110</v>
      </c>
      <c r="M191" t="s">
        <v>6652</v>
      </c>
      <c r="N191">
        <v>5023520200</v>
      </c>
      <c r="O191" t="s">
        <v>26</v>
      </c>
      <c r="P191" t="s">
        <v>13109</v>
      </c>
      <c r="U191" t="s">
        <v>6652</v>
      </c>
      <c r="V191">
        <v>5023520200</v>
      </c>
      <c r="W191" t="s">
        <v>4561</v>
      </c>
      <c r="X191" t="s">
        <v>13111</v>
      </c>
    </row>
    <row r="192" spans="1:24">
      <c r="A192" t="s">
        <v>13331</v>
      </c>
      <c r="B192" t="s">
        <v>13332</v>
      </c>
      <c r="C192" t="s">
        <v>13333</v>
      </c>
      <c r="D192" t="s">
        <v>13071</v>
      </c>
      <c r="G192" t="str">
        <f>Config!$B$7</f>
        <v>SCH/Connector.SchLib</v>
      </c>
      <c r="H192" t="s">
        <v>13334</v>
      </c>
      <c r="I192" t="s">
        <v>8000</v>
      </c>
      <c r="J192" t="s">
        <v>13355</v>
      </c>
      <c r="L192" t="s">
        <v>13335</v>
      </c>
      <c r="M192" t="s">
        <v>13071</v>
      </c>
      <c r="N192" t="s">
        <v>13337</v>
      </c>
      <c r="O192" t="s">
        <v>26</v>
      </c>
      <c r="P192" t="s">
        <v>13336</v>
      </c>
      <c r="U192" t="s">
        <v>13340</v>
      </c>
      <c r="V192" t="s">
        <v>13338</v>
      </c>
      <c r="W192" t="s">
        <v>4561</v>
      </c>
      <c r="X192" t="s">
        <v>13339</v>
      </c>
    </row>
  </sheetData>
  <phoneticPr fontId="2" type="noConversion"/>
  <conditionalFormatting sqref="G2:G192">
    <cfRule type="expression" dxfId="1" priority="1">
      <formula>AND(NOT(ISBLANK(G2)),NOT(_xlfn.ISFORMULA(G2)))</formula>
    </cfRule>
  </conditionalFormatting>
  <hyperlinks>
    <hyperlink ref="L57" r:id="rId1" display="https://www.we-online.com/components/products/datasheet/615008160121.pdf" xr:uid="{4AC1C22E-45C1-4508-861D-9AACF6AEC441}"/>
    <hyperlink ref="L58" r:id="rId2" xr:uid="{3DC67A7B-2368-41CC-B1D8-94E1ED25EDDC}"/>
    <hyperlink ref="L60" r:id="rId3" xr:uid="{0ED0D631-47A4-456A-A052-55F34B8D4DEA}"/>
    <hyperlink ref="L61" r:id="rId4" xr:uid="{7B7E56E5-0B6F-4C6C-BC18-85D081220A02}"/>
    <hyperlink ref="U61" r:id="rId5" display="https://www.lcsc.com/brand-detail/109.html" xr:uid="{371958AB-DF37-4657-9B7B-C9FF7BAF7FA3}"/>
    <hyperlink ref="L62" r:id="rId6" xr:uid="{78E51DE4-D3DA-46BD-8FA0-B7A142F78FD7}"/>
    <hyperlink ref="L63" r:id="rId7" xr:uid="{7E1B9AAB-4E33-4B3F-B9C6-06F28169E374}"/>
    <hyperlink ref="L66" r:id="rId8" xr:uid="{9A97C954-6FF8-4656-92F6-EF80BD498CE3}"/>
    <hyperlink ref="L86" r:id="rId9" xr:uid="{2B53132D-AAAB-43C0-B9AC-840EC3CBD562}"/>
    <hyperlink ref="L87" r:id="rId10" xr:uid="{B3FD250B-FC15-475F-8136-DBF362E7D9C4}"/>
    <hyperlink ref="L191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2025-04-17T08:26:57Z</dcterms:modified>
</cp:coreProperties>
</file>