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05167E63-FE6F-4E06-9381-0C2F82656ECB}" xr6:coauthVersionLast="47" xr6:coauthVersionMax="47" xr10:uidLastSave="{00000000-0000-0000-0000-000000000000}"/>
  <bookViews>
    <workbookView xWindow="-120" yWindow="-120" windowWidth="29040" windowHeight="15525" activeTab="11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4" l="1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135" i="10"/>
  <c r="G137" i="10"/>
  <c r="G139" i="10"/>
  <c r="G138" i="10"/>
  <c r="G136" i="10"/>
  <c r="G134" i="10"/>
  <c r="G133" i="10"/>
  <c r="G2" i="10"/>
  <c r="G1377" i="7"/>
  <c r="I1405" i="7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43" i="10"/>
  <c r="G44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91" i="16"/>
  <c r="H88" i="16"/>
  <c r="H89" i="16"/>
  <c r="H90" i="16"/>
  <c r="H8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1" i="10"/>
  <c r="I38" i="10"/>
  <c r="I37" i="10"/>
  <c r="I10" i="10"/>
  <c r="I17" i="10"/>
  <c r="I14" i="10"/>
  <c r="I13" i="10"/>
  <c r="I9" i="10"/>
  <c r="I8" i="10"/>
  <c r="I7" i="10"/>
  <c r="I6" i="10"/>
  <c r="I5" i="10"/>
  <c r="H51" i="16"/>
  <c r="H5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37" i="16"/>
  <c r="F38" i="16"/>
  <c r="F39" i="16"/>
  <c r="F40" i="16"/>
  <c r="F41" i="16"/>
  <c r="F42" i="16"/>
  <c r="F43" i="16"/>
  <c r="F44" i="16"/>
  <c r="F45" i="16"/>
  <c r="F46" i="16"/>
  <c r="F47" i="16"/>
  <c r="F36" i="16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<sst xmlns="http://schemas.openxmlformats.org/spreadsheetml/2006/main" count="44019" uniqueCount="12964">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</sst>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0" sqref="D50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7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7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7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7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23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23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23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23">
      <c r="A36" t="s">
        <v>4310</v>
      </c>
      <c r="B36" t="s">
        <v>4311</v>
      </c>
      <c r="C36" t="s">
        <v>4309</v>
      </c>
      <c r="D36" t="s">
        <v>4312</v>
      </c>
      <c r="F36" t="str">
        <f>Config!$B$7</f>
        <v>SCH/Connector.SchLib</v>
      </c>
      <c r="G36" t="s">
        <v>4313</v>
      </c>
      <c r="H36" t="s">
        <v>4317</v>
      </c>
      <c r="I36" t="s">
        <v>4310</v>
      </c>
    </row>
    <row r="37" spans="1:23">
      <c r="A37" t="s">
        <v>4325</v>
      </c>
      <c r="B37" t="s">
        <v>4327</v>
      </c>
      <c r="C37" t="s">
        <v>4326</v>
      </c>
      <c r="D37" t="s">
        <v>4312</v>
      </c>
      <c r="F37" t="str">
        <f>Config!$B$7</f>
        <v>SCH/Connector.SchLib</v>
      </c>
      <c r="G37" t="s">
        <v>4313</v>
      </c>
      <c r="H37" t="s">
        <v>4317</v>
      </c>
      <c r="I37" t="s">
        <v>4325</v>
      </c>
    </row>
    <row r="38" spans="1:23">
      <c r="A38" t="s">
        <v>4330</v>
      </c>
      <c r="B38" t="s">
        <v>4332</v>
      </c>
      <c r="C38" t="s">
        <v>4331</v>
      </c>
      <c r="D38" t="s">
        <v>4312</v>
      </c>
      <c r="F38" t="str">
        <f>Config!$B$7</f>
        <v>SCH/Connector.SchLib</v>
      </c>
      <c r="G38" t="s">
        <v>4313</v>
      </c>
      <c r="H38" t="s">
        <v>4317</v>
      </c>
      <c r="I38" t="s">
        <v>4330</v>
      </c>
    </row>
    <row r="39" spans="1:23">
      <c r="A39" t="s">
        <v>4333</v>
      </c>
      <c r="B39" t="s">
        <v>4337</v>
      </c>
      <c r="C39" t="s">
        <v>4344</v>
      </c>
      <c r="D39" t="s">
        <v>4312</v>
      </c>
      <c r="F39" t="str">
        <f>Config!$B$7</f>
        <v>SCH/Connector.SchLib</v>
      </c>
      <c r="G39" t="s">
        <v>4328</v>
      </c>
      <c r="H39" t="s">
        <v>4317</v>
      </c>
      <c r="I39" t="s">
        <v>4333</v>
      </c>
    </row>
    <row r="40" spans="1:23">
      <c r="A40" t="s">
        <v>4334</v>
      </c>
      <c r="B40" t="s">
        <v>4338</v>
      </c>
      <c r="C40" t="s">
        <v>4343</v>
      </c>
      <c r="D40" t="s">
        <v>4312</v>
      </c>
      <c r="F40" t="str">
        <f>Config!$B$7</f>
        <v>SCH/Connector.SchLib</v>
      </c>
      <c r="G40" t="s">
        <v>4328</v>
      </c>
      <c r="H40" t="s">
        <v>4317</v>
      </c>
      <c r="I40" t="s">
        <v>4334</v>
      </c>
    </row>
    <row r="41" spans="1:23">
      <c r="A41" t="s">
        <v>4335</v>
      </c>
      <c r="B41" t="s">
        <v>4339</v>
      </c>
      <c r="C41" t="s">
        <v>4342</v>
      </c>
      <c r="D41" t="s">
        <v>4312</v>
      </c>
      <c r="F41" t="str">
        <f>Config!$B$7</f>
        <v>SCH/Connector.SchLib</v>
      </c>
      <c r="G41" t="s">
        <v>4329</v>
      </c>
      <c r="H41" t="s">
        <v>4317</v>
      </c>
      <c r="I41" t="s">
        <v>4335</v>
      </c>
    </row>
    <row r="42" spans="1:23">
      <c r="A42" t="s">
        <v>4336</v>
      </c>
      <c r="B42" t="s">
        <v>4340</v>
      </c>
      <c r="C42" t="s">
        <v>4341</v>
      </c>
      <c r="D42" t="s">
        <v>4312</v>
      </c>
      <c r="F42" t="str">
        <f>Config!$B$7</f>
        <v>SCH/Connector.SchLib</v>
      </c>
      <c r="G42" t="s">
        <v>4329</v>
      </c>
      <c r="H42" t="s">
        <v>4317</v>
      </c>
      <c r="I42" t="s">
        <v>4336</v>
      </c>
    </row>
    <row r="43" spans="1:23">
      <c r="A43" t="s">
        <v>4320</v>
      </c>
      <c r="B43" t="s">
        <v>4320</v>
      </c>
      <c r="C43" t="s">
        <v>4321</v>
      </c>
      <c r="D43" t="s">
        <v>4312</v>
      </c>
      <c r="F43" t="str">
        <f>Config!$B$7</f>
        <v>SCH/Connector.SchLib</v>
      </c>
      <c r="G43" t="s">
        <v>4323</v>
      </c>
      <c r="H43" t="s">
        <v>4324</v>
      </c>
      <c r="I43" t="s">
        <v>4320</v>
      </c>
    </row>
    <row r="44" spans="1:23">
      <c r="A44" t="s">
        <v>6449</v>
      </c>
      <c r="B44" t="s">
        <v>4319</v>
      </c>
      <c r="C44" t="s">
        <v>4322</v>
      </c>
      <c r="D44" t="s">
        <v>4312</v>
      </c>
      <c r="F44" t="str">
        <f>Config!$B$7</f>
        <v>SCH/Connector.SchLib</v>
      </c>
      <c r="G44" t="s">
        <v>6448</v>
      </c>
      <c r="H44" t="s">
        <v>4324</v>
      </c>
      <c r="I44" t="s">
        <v>4319</v>
      </c>
    </row>
    <row r="45" spans="1:23">
      <c r="A45" t="s">
        <v>4319</v>
      </c>
      <c r="B45" t="s">
        <v>4319</v>
      </c>
      <c r="C45" t="s">
        <v>4322</v>
      </c>
      <c r="D45" t="s">
        <v>4312</v>
      </c>
      <c r="F45" t="str">
        <f>Config!$B$7</f>
        <v>SCH/Connector.SchLib</v>
      </c>
      <c r="G45" t="s">
        <v>4323</v>
      </c>
      <c r="H45" t="s">
        <v>4324</v>
      </c>
      <c r="I45" t="s">
        <v>4319</v>
      </c>
    </row>
    <row r="46" spans="1:23">
      <c r="A46" t="s">
        <v>6434</v>
      </c>
      <c r="B46" t="s">
        <v>6434</v>
      </c>
      <c r="C46" t="s">
        <v>6435</v>
      </c>
      <c r="D46" t="s">
        <v>21</v>
      </c>
      <c r="F46" t="str">
        <f>Config!$B$7</f>
        <v>SCH/Connector.SchLib</v>
      </c>
      <c r="G46" t="s">
        <v>6436</v>
      </c>
      <c r="H46" t="s">
        <v>4316</v>
      </c>
      <c r="I46" t="s">
        <v>6659</v>
      </c>
      <c r="J46" t="s">
        <v>6658</v>
      </c>
      <c r="K46" t="s">
        <v>6229</v>
      </c>
      <c r="L46" t="s">
        <v>6438</v>
      </c>
      <c r="M46" t="s">
        <v>26</v>
      </c>
      <c r="N46" t="s">
        <v>6437</v>
      </c>
      <c r="S46" t="s">
        <v>4345</v>
      </c>
      <c r="T46" t="s">
        <v>6656</v>
      </c>
      <c r="U46" t="s">
        <v>4561</v>
      </c>
      <c r="V46" s="5" t="s">
        <v>6657</v>
      </c>
    </row>
    <row r="47" spans="1:23">
      <c r="A47" t="s">
        <v>4608</v>
      </c>
      <c r="B47" t="s">
        <v>4608</v>
      </c>
      <c r="C47" t="s">
        <v>4315</v>
      </c>
      <c r="D47" t="s">
        <v>21</v>
      </c>
      <c r="F47" t="str">
        <f>Config!$B$7</f>
        <v>SCH/Connector.SchLib</v>
      </c>
      <c r="G47" t="s">
        <v>6436</v>
      </c>
      <c r="H47" t="s">
        <v>4316</v>
      </c>
      <c r="I47" t="s">
        <v>4318</v>
      </c>
      <c r="O47" t="s">
        <v>4348</v>
      </c>
      <c r="P47" t="s">
        <v>4349</v>
      </c>
      <c r="Q47" t="s">
        <v>4351</v>
      </c>
      <c r="R47" s="4" t="s">
        <v>4350</v>
      </c>
      <c r="S47" t="s">
        <v>4345</v>
      </c>
      <c r="T47" t="s">
        <v>4346</v>
      </c>
      <c r="U47" t="s">
        <v>4561</v>
      </c>
      <c r="V47" t="s">
        <v>4347</v>
      </c>
      <c r="W47" t="s">
        <v>4729</v>
      </c>
    </row>
    <row r="48" spans="1:23">
      <c r="A48" t="s">
        <v>4812</v>
      </c>
      <c r="B48" t="s">
        <v>4812</v>
      </c>
      <c r="C48" t="s">
        <v>4811</v>
      </c>
      <c r="D48" t="s">
        <v>4312</v>
      </c>
      <c r="F48" t="s">
        <v>4360</v>
      </c>
      <c r="G48" t="s">
        <v>10986</v>
      </c>
      <c r="H48" t="s">
        <v>4361</v>
      </c>
      <c r="I48" t="s">
        <v>4810</v>
      </c>
    </row>
    <row r="49" spans="1:22">
      <c r="A49" t="s">
        <v>4813</v>
      </c>
      <c r="B49" t="s">
        <v>4813</v>
      </c>
      <c r="C49" t="s">
        <v>4814</v>
      </c>
      <c r="D49" t="s">
        <v>4312</v>
      </c>
      <c r="F49" t="s">
        <v>4360</v>
      </c>
      <c r="G49" t="s">
        <v>10986</v>
      </c>
      <c r="H49" t="s">
        <v>4361</v>
      </c>
      <c r="I49" t="s">
        <v>4809</v>
      </c>
    </row>
    <row r="50" spans="1:22">
      <c r="A50" t="s">
        <v>6363</v>
      </c>
      <c r="B50" t="s">
        <v>6364</v>
      </c>
      <c r="C50" t="s">
        <v>6365</v>
      </c>
      <c r="D50" t="s">
        <v>392</v>
      </c>
      <c r="F50" t="str">
        <f>Config!$B$7</f>
        <v>SCH/Connector.SchLib</v>
      </c>
      <c r="G50" t="s">
        <v>6384</v>
      </c>
      <c r="H50" s="11" t="str">
        <f>_xlfn.CONCAT(PrivateLibraryPath,"PCB/SDCard.PcbLib")</f>
        <v>../altium_lib_private/PCB/SDCard.PcbLib</v>
      </c>
      <c r="I50" s="11" t="s">
        <v>6363</v>
      </c>
      <c r="K50" t="s">
        <v>392</v>
      </c>
      <c r="L50" t="s">
        <v>6364</v>
      </c>
      <c r="M50" t="s">
        <v>26</v>
      </c>
      <c r="N50" t="s">
        <v>6366</v>
      </c>
    </row>
    <row r="51" spans="1:22">
      <c r="A51" t="s">
        <v>6661</v>
      </c>
      <c r="B51" t="s">
        <v>6664</v>
      </c>
      <c r="C51" t="s">
        <v>6670</v>
      </c>
      <c r="D51" t="s">
        <v>6663</v>
      </c>
      <c r="F51" t="str">
        <f>Config!$B$7</f>
        <v>SCH/Connector.SchLib</v>
      </c>
      <c r="G51" t="s">
        <v>6384</v>
      </c>
      <c r="H51" t="str">
        <f>_xlfn.CONCAT(PrivateLibraryPath,"PCB/SDCard.PcbLib")</f>
        <v>../altium_lib_private/PCB/SDCard.PcbLib</v>
      </c>
      <c r="I51" t="s">
        <v>6664</v>
      </c>
      <c r="J51" s="26" t="s">
        <v>6662</v>
      </c>
      <c r="K51" t="s">
        <v>6663</v>
      </c>
      <c r="L51" t="s">
        <v>6666</v>
      </c>
      <c r="M51" t="s">
        <v>26</v>
      </c>
      <c r="N51" t="s">
        <v>6665</v>
      </c>
      <c r="O51" t="s">
        <v>6663</v>
      </c>
      <c r="P51" t="s">
        <v>6666</v>
      </c>
      <c r="Q51" t="s">
        <v>4351</v>
      </c>
      <c r="R51" t="s">
        <v>6667</v>
      </c>
      <c r="S51" t="s">
        <v>6668</v>
      </c>
      <c r="T51" t="s">
        <v>6666</v>
      </c>
      <c r="U51" t="s">
        <v>4561</v>
      </c>
      <c r="V51" t="s">
        <v>6669</v>
      </c>
    </row>
    <row r="52" spans="1:22">
      <c r="A52" t="s">
        <v>6563</v>
      </c>
      <c r="B52" t="s">
        <v>6563</v>
      </c>
      <c r="C52" t="s">
        <v>6581</v>
      </c>
      <c r="D52" t="s">
        <v>6564</v>
      </c>
      <c r="F52" t="str">
        <f>Config!$B$7</f>
        <v>SCH/Connector.SchLib</v>
      </c>
      <c r="G52" t="s">
        <v>6565</v>
      </c>
      <c r="H52" t="s">
        <v>6595</v>
      </c>
      <c r="I52" t="s">
        <v>6566</v>
      </c>
      <c r="J52" t="s">
        <v>6567</v>
      </c>
    </row>
    <row r="53" spans="1:22">
      <c r="A53" t="s">
        <v>6568</v>
      </c>
      <c r="B53" t="s">
        <v>6568</v>
      </c>
      <c r="C53" t="s">
        <v>6582</v>
      </c>
      <c r="D53" t="s">
        <v>6564</v>
      </c>
      <c r="F53" t="str">
        <f>Config!$B$7</f>
        <v>SCH/Connector.SchLib</v>
      </c>
      <c r="G53" t="s">
        <v>6565</v>
      </c>
      <c r="H53" t="s">
        <v>6595</v>
      </c>
      <c r="I53" t="s">
        <v>6569</v>
      </c>
      <c r="J53" t="s">
        <v>6570</v>
      </c>
    </row>
    <row r="54" spans="1:22">
      <c r="A54" t="s">
        <v>6622</v>
      </c>
      <c r="B54" t="s">
        <v>6622</v>
      </c>
      <c r="C54" t="s">
        <v>6628</v>
      </c>
      <c r="D54" t="s">
        <v>6564</v>
      </c>
      <c r="F54" t="str">
        <f>Config!$B$7</f>
        <v>SCH/Connector.SchLib</v>
      </c>
      <c r="G54" t="s">
        <v>6565</v>
      </c>
      <c r="H54" t="s">
        <v>6595</v>
      </c>
      <c r="I54" t="s">
        <v>6634</v>
      </c>
      <c r="J54" t="s">
        <v>6567</v>
      </c>
    </row>
    <row r="55" spans="1:22">
      <c r="A55" t="s">
        <v>6623</v>
      </c>
      <c r="B55" t="s">
        <v>6623</v>
      </c>
      <c r="C55" t="s">
        <v>6629</v>
      </c>
      <c r="D55" t="s">
        <v>6564</v>
      </c>
      <c r="F55" t="str">
        <f>Config!$B$7</f>
        <v>SCH/Connector.SchLib</v>
      </c>
      <c r="G55" t="s">
        <v>6565</v>
      </c>
      <c r="H55" t="s">
        <v>6595</v>
      </c>
      <c r="I55" t="s">
        <v>6635</v>
      </c>
      <c r="J55" t="s">
        <v>6570</v>
      </c>
    </row>
    <row r="56" spans="1:22">
      <c r="A56" t="s">
        <v>6571</v>
      </c>
      <c r="B56" t="s">
        <v>6571</v>
      </c>
      <c r="C56" t="s">
        <v>6583</v>
      </c>
      <c r="D56" t="s">
        <v>6564</v>
      </c>
      <c r="F56" t="str">
        <f>Config!$B$7</f>
        <v>SCH/Connector.SchLib</v>
      </c>
      <c r="G56" t="s">
        <v>6572</v>
      </c>
      <c r="H56" t="s">
        <v>6595</v>
      </c>
      <c r="I56" t="s">
        <v>6579</v>
      </c>
      <c r="J56" t="s">
        <v>6577</v>
      </c>
    </row>
    <row r="57" spans="1:22">
      <c r="A57" t="s">
        <v>6573</v>
      </c>
      <c r="B57" t="s">
        <v>6573</v>
      </c>
      <c r="C57" t="s">
        <v>6584</v>
      </c>
      <c r="D57" t="s">
        <v>6564</v>
      </c>
      <c r="F57" t="str">
        <f>Config!$B$7</f>
        <v>SCH/Connector.SchLib</v>
      </c>
      <c r="G57" t="s">
        <v>6572</v>
      </c>
      <c r="H57" t="s">
        <v>6595</v>
      </c>
      <c r="I57" t="s">
        <v>6580</v>
      </c>
    </row>
    <row r="58" spans="1:22">
      <c r="A58" t="s">
        <v>6624</v>
      </c>
      <c r="B58" t="s">
        <v>6624</v>
      </c>
      <c r="C58" t="s">
        <v>6630</v>
      </c>
      <c r="D58" t="s">
        <v>6564</v>
      </c>
      <c r="F58" t="str">
        <f>Config!$B$7</f>
        <v>SCH/Connector.SchLib</v>
      </c>
      <c r="G58" t="s">
        <v>6572</v>
      </c>
      <c r="H58" t="s">
        <v>6595</v>
      </c>
      <c r="I58" t="s">
        <v>6636</v>
      </c>
      <c r="J58" t="s">
        <v>6577</v>
      </c>
    </row>
    <row r="59" spans="1:22">
      <c r="A59" t="s">
        <v>6625</v>
      </c>
      <c r="B59" t="s">
        <v>6625</v>
      </c>
      <c r="C59" t="s">
        <v>6631</v>
      </c>
      <c r="D59" t="s">
        <v>6564</v>
      </c>
      <c r="F59" t="str">
        <f>Config!$B$7</f>
        <v>SCH/Connector.SchLib</v>
      </c>
      <c r="G59" t="s">
        <v>6572</v>
      </c>
      <c r="H59" t="s">
        <v>6595</v>
      </c>
      <c r="I59" t="s">
        <v>6637</v>
      </c>
    </row>
    <row r="60" spans="1:22">
      <c r="A60" t="s">
        <v>6574</v>
      </c>
      <c r="B60" t="s">
        <v>6574</v>
      </c>
      <c r="C60" t="s">
        <v>6585</v>
      </c>
      <c r="D60" t="s">
        <v>6564</v>
      </c>
      <c r="F60" t="str">
        <f>Config!$B$7</f>
        <v>SCH/Connector.SchLib</v>
      </c>
      <c r="G60" t="s">
        <v>6575</v>
      </c>
      <c r="H60" t="s">
        <v>6595</v>
      </c>
      <c r="I60" t="s">
        <v>6587</v>
      </c>
      <c r="J60" t="s">
        <v>6578</v>
      </c>
    </row>
    <row r="61" spans="1:22">
      <c r="A61" t="s">
        <v>6576</v>
      </c>
      <c r="B61" t="s">
        <v>6576</v>
      </c>
      <c r="C61" t="s">
        <v>6586</v>
      </c>
      <c r="D61" t="s">
        <v>6564</v>
      </c>
      <c r="F61" t="str">
        <f>Config!$B$7</f>
        <v>SCH/Connector.SchLib</v>
      </c>
      <c r="G61" t="s">
        <v>6575</v>
      </c>
      <c r="H61" t="s">
        <v>6595</v>
      </c>
      <c r="I61" t="s">
        <v>6588</v>
      </c>
    </row>
    <row r="62" spans="1:22">
      <c r="A62" t="s">
        <v>6626</v>
      </c>
      <c r="B62" t="s">
        <v>6626</v>
      </c>
      <c r="C62" t="s">
        <v>6632</v>
      </c>
      <c r="D62" t="s">
        <v>6564</v>
      </c>
      <c r="F62" t="str">
        <f>Config!$B$7</f>
        <v>SCH/Connector.SchLib</v>
      </c>
      <c r="G62" t="s">
        <v>6575</v>
      </c>
      <c r="H62" t="s">
        <v>6595</v>
      </c>
      <c r="I62" t="s">
        <v>6638</v>
      </c>
      <c r="J62" t="s">
        <v>6578</v>
      </c>
    </row>
    <row r="63" spans="1:22">
      <c r="A63" t="s">
        <v>6627</v>
      </c>
      <c r="B63" t="s">
        <v>6627</v>
      </c>
      <c r="C63" t="s">
        <v>6633</v>
      </c>
      <c r="D63" t="s">
        <v>6564</v>
      </c>
      <c r="F63" t="str">
        <f>Config!$B$7</f>
        <v>SCH/Connector.SchLib</v>
      </c>
      <c r="G63" t="s">
        <v>6575</v>
      </c>
      <c r="H63" t="s">
        <v>6595</v>
      </c>
      <c r="I63" t="s">
        <v>6639</v>
      </c>
    </row>
    <row r="64" spans="1:22">
      <c r="A64" t="s">
        <v>8075</v>
      </c>
      <c r="B64" t="s">
        <v>8075</v>
      </c>
      <c r="C64" t="s">
        <v>8075</v>
      </c>
      <c r="D64" t="s">
        <v>7852</v>
      </c>
      <c r="F64" t="str">
        <f>Config!$B$7</f>
        <v>SCH/Connector.SchLib</v>
      </c>
      <c r="G64" t="s">
        <v>4323</v>
      </c>
      <c r="H64" t="s">
        <v>4324</v>
      </c>
      <c r="I64" t="s">
        <v>8074</v>
      </c>
      <c r="J64" t="s">
        <v>8075</v>
      </c>
      <c r="K64" t="s">
        <v>8076</v>
      </c>
      <c r="L64" t="s">
        <v>8077</v>
      </c>
      <c r="M64" t="s">
        <v>26</v>
      </c>
      <c r="N64" t="s">
        <v>8078</v>
      </c>
    </row>
    <row r="65" spans="1:14">
      <c r="A65" t="s">
        <v>7855</v>
      </c>
      <c r="B65" t="s">
        <v>7855</v>
      </c>
      <c r="C65" t="s">
        <v>7855</v>
      </c>
      <c r="D65" t="s">
        <v>7852</v>
      </c>
      <c r="F65" t="str">
        <f>Config!$B$7</f>
        <v>SCH/Connector.SchLib</v>
      </c>
      <c r="G65" t="s">
        <v>4323</v>
      </c>
      <c r="H65" t="s">
        <v>4324</v>
      </c>
      <c r="I65" t="s">
        <v>7856</v>
      </c>
      <c r="J65" t="s">
        <v>7857</v>
      </c>
      <c r="K65" t="s">
        <v>8076</v>
      </c>
      <c r="L65" t="s">
        <v>7853</v>
      </c>
      <c r="M65" t="s">
        <v>26</v>
      </c>
      <c r="N65" t="s">
        <v>7854</v>
      </c>
    </row>
    <row r="66" spans="1:14">
      <c r="A66" t="s">
        <v>8006</v>
      </c>
      <c r="B66" t="s">
        <v>8006</v>
      </c>
      <c r="C66" t="s">
        <v>8006</v>
      </c>
      <c r="D66" t="s">
        <v>4312</v>
      </c>
      <c r="F66" t="str">
        <f>Config!$B$7</f>
        <v>SCH/Connector.SchLib</v>
      </c>
      <c r="G66" t="s">
        <v>8007</v>
      </c>
      <c r="H66" t="s">
        <v>4317</v>
      </c>
      <c r="I66" t="s">
        <v>8006</v>
      </c>
    </row>
    <row r="67" spans="1:14">
      <c r="A67" t="s">
        <v>8026</v>
      </c>
      <c r="B67" t="s">
        <v>8026</v>
      </c>
      <c r="C67" t="s">
        <v>8025</v>
      </c>
      <c r="D67" t="s">
        <v>8016</v>
      </c>
      <c r="F67" t="s">
        <v>8017</v>
      </c>
      <c r="G67" t="s">
        <v>8018</v>
      </c>
      <c r="H67" t="s">
        <v>8019</v>
      </c>
      <c r="I67" t="s">
        <v>8020</v>
      </c>
      <c r="J67" s="26" t="s">
        <v>8021</v>
      </c>
      <c r="K67" t="s">
        <v>8022</v>
      </c>
      <c r="L67" t="s">
        <v>8023</v>
      </c>
      <c r="M67" t="s">
        <v>26</v>
      </c>
      <c r="N67" t="s">
        <v>8024</v>
      </c>
    </row>
    <row r="68" spans="1:14">
      <c r="A68" t="s">
        <v>8027</v>
      </c>
      <c r="B68" t="s">
        <v>8027</v>
      </c>
      <c r="C68" t="s">
        <v>8028</v>
      </c>
      <c r="D68" t="s">
        <v>8016</v>
      </c>
      <c r="F68" t="s">
        <v>8017</v>
      </c>
      <c r="G68" t="s">
        <v>8018</v>
      </c>
      <c r="H68" t="s">
        <v>8019</v>
      </c>
      <c r="I68" t="s">
        <v>8020</v>
      </c>
      <c r="J68" s="26" t="s">
        <v>8021</v>
      </c>
      <c r="K68" t="s">
        <v>8022</v>
      </c>
      <c r="L68" t="s">
        <v>8029</v>
      </c>
      <c r="M68" t="s">
        <v>26</v>
      </c>
      <c r="N68" t="s">
        <v>8030</v>
      </c>
    </row>
    <row r="69" spans="1:14">
      <c r="A69" t="s">
        <v>8049</v>
      </c>
      <c r="B69" t="s">
        <v>8049</v>
      </c>
      <c r="C69" t="s">
        <v>8048</v>
      </c>
      <c r="D69" t="s">
        <v>8016</v>
      </c>
      <c r="F69" t="s">
        <v>8017</v>
      </c>
      <c r="G69" t="s">
        <v>8018</v>
      </c>
      <c r="H69" t="s">
        <v>8019</v>
      </c>
      <c r="I69" t="s">
        <v>8020</v>
      </c>
      <c r="J69" s="26" t="s">
        <v>8021</v>
      </c>
      <c r="K69" t="s">
        <v>8022</v>
      </c>
      <c r="L69" t="s">
        <v>8050</v>
      </c>
      <c r="M69" t="s">
        <v>26</v>
      </c>
      <c r="N69" t="s">
        <v>8051</v>
      </c>
    </row>
    <row r="70" spans="1:14">
      <c r="A70" t="s">
        <v>8031</v>
      </c>
      <c r="B70" t="s">
        <v>8031</v>
      </c>
      <c r="C70" t="s">
        <v>8039</v>
      </c>
      <c r="D70" t="s">
        <v>8016</v>
      </c>
      <c r="F70" t="s">
        <v>8017</v>
      </c>
      <c r="G70" t="s">
        <v>8032</v>
      </c>
      <c r="H70" t="s">
        <v>8019</v>
      </c>
      <c r="I70" t="s">
        <v>8033</v>
      </c>
      <c r="J70" s="26" t="s">
        <v>8034</v>
      </c>
      <c r="K70" t="s">
        <v>8022</v>
      </c>
      <c r="L70" t="s">
        <v>8035</v>
      </c>
      <c r="M70" t="s">
        <v>26</v>
      </c>
      <c r="N70" t="s">
        <v>8036</v>
      </c>
    </row>
    <row r="71" spans="1:14">
      <c r="A71" t="s">
        <v>8031</v>
      </c>
      <c r="B71" t="s">
        <v>8031</v>
      </c>
      <c r="C71" t="s">
        <v>8040</v>
      </c>
      <c r="D71" t="s">
        <v>8016</v>
      </c>
      <c r="F71" t="s">
        <v>8017</v>
      </c>
      <c r="G71" t="s">
        <v>8032</v>
      </c>
      <c r="H71" t="s">
        <v>8019</v>
      </c>
      <c r="I71" t="s">
        <v>8033</v>
      </c>
      <c r="J71" s="26" t="s">
        <v>8034</v>
      </c>
      <c r="K71" t="s">
        <v>8022</v>
      </c>
      <c r="L71" t="s">
        <v>8037</v>
      </c>
      <c r="M71" t="s">
        <v>26</v>
      </c>
      <c r="N71" t="s">
        <v>8038</v>
      </c>
    </row>
    <row r="72" spans="1:14">
      <c r="A72" t="s">
        <v>8041</v>
      </c>
      <c r="B72" t="s">
        <v>8041</v>
      </c>
      <c r="C72" t="s">
        <v>8042</v>
      </c>
      <c r="D72" t="s">
        <v>8016</v>
      </c>
      <c r="F72" t="s">
        <v>8017</v>
      </c>
      <c r="G72" t="s">
        <v>8032</v>
      </c>
      <c r="H72" t="s">
        <v>8019</v>
      </c>
      <c r="I72" t="s">
        <v>8033</v>
      </c>
      <c r="J72" s="26" t="s">
        <v>8034</v>
      </c>
      <c r="K72" t="s">
        <v>8022</v>
      </c>
      <c r="L72" t="s">
        <v>8043</v>
      </c>
      <c r="M72" t="s">
        <v>26</v>
      </c>
      <c r="N72" t="s">
        <v>8044</v>
      </c>
    </row>
    <row r="73" spans="1:14">
      <c r="A73" t="s">
        <v>8041</v>
      </c>
      <c r="B73" t="s">
        <v>8041</v>
      </c>
      <c r="C73" t="s">
        <v>8045</v>
      </c>
      <c r="D73" t="s">
        <v>8016</v>
      </c>
      <c r="F73" t="s">
        <v>8017</v>
      </c>
      <c r="G73" t="s">
        <v>8032</v>
      </c>
      <c r="H73" t="s">
        <v>8019</v>
      </c>
      <c r="I73" t="s">
        <v>8033</v>
      </c>
      <c r="J73" s="26" t="s">
        <v>8034</v>
      </c>
      <c r="K73" t="s">
        <v>8022</v>
      </c>
      <c r="L73" t="s">
        <v>8046</v>
      </c>
      <c r="M73" t="s">
        <v>26</v>
      </c>
      <c r="N73" t="s">
        <v>8047</v>
      </c>
    </row>
    <row r="74" spans="1:14">
      <c r="A74" t="s">
        <v>8481</v>
      </c>
      <c r="B74" t="s">
        <v>8480</v>
      </c>
      <c r="C74" t="s">
        <v>8482</v>
      </c>
      <c r="D74" t="s">
        <v>8483</v>
      </c>
      <c r="F74" t="s">
        <v>8484</v>
      </c>
      <c r="G74" t="s">
        <v>8485</v>
      </c>
      <c r="H74" t="s">
        <v>8486</v>
      </c>
      <c r="I74" t="s">
        <v>8487</v>
      </c>
      <c r="J74" t="s">
        <v>8488</v>
      </c>
      <c r="K74" t="s">
        <v>8483</v>
      </c>
      <c r="L74" t="s">
        <v>8489</v>
      </c>
      <c r="M74" t="s">
        <v>8478</v>
      </c>
      <c r="N74" t="s">
        <v>8490</v>
      </c>
    </row>
    <row r="75" spans="1:14">
      <c r="A75" t="s">
        <v>10987</v>
      </c>
      <c r="B75" t="s">
        <v>10987</v>
      </c>
      <c r="C75" t="s">
        <v>10989</v>
      </c>
      <c r="D75" t="s">
        <v>10991</v>
      </c>
      <c r="F75" t="s">
        <v>4360</v>
      </c>
      <c r="G75" t="s">
        <v>10986</v>
      </c>
      <c r="H75" t="s">
        <v>4361</v>
      </c>
      <c r="I75" t="s">
        <v>10993</v>
      </c>
      <c r="J75" t="s">
        <v>10995</v>
      </c>
      <c r="K75" t="s">
        <v>10991</v>
      </c>
      <c r="L75" t="s">
        <v>10997</v>
      </c>
      <c r="M75" t="s">
        <v>10996</v>
      </c>
      <c r="N75" s="25" t="s">
        <v>10998</v>
      </c>
    </row>
    <row r="76" spans="1:14">
      <c r="A76" t="s">
        <v>10988</v>
      </c>
      <c r="B76" t="s">
        <v>10987</v>
      </c>
      <c r="C76" t="s">
        <v>10990</v>
      </c>
      <c r="D76" t="s">
        <v>10991</v>
      </c>
      <c r="F76" t="s">
        <v>4360</v>
      </c>
      <c r="G76" t="s">
        <v>10992</v>
      </c>
      <c r="H76" t="s">
        <v>4361</v>
      </c>
      <c r="I76" t="s">
        <v>10994</v>
      </c>
      <c r="J76" t="s">
        <v>10995</v>
      </c>
      <c r="K76" t="s">
        <v>10991</v>
      </c>
      <c r="L76" t="s">
        <v>10997</v>
      </c>
      <c r="M76" t="s">
        <v>10996</v>
      </c>
      <c r="N76" s="25" t="s">
        <v>10998</v>
      </c>
    </row>
    <row r="77" spans="1:14">
      <c r="A77" t="s">
        <v>11209</v>
      </c>
      <c r="B77" t="s">
        <v>11209</v>
      </c>
      <c r="C77" t="s">
        <v>11214</v>
      </c>
      <c r="D77" t="s">
        <v>8022</v>
      </c>
      <c r="F77" t="s">
        <v>8017</v>
      </c>
      <c r="G77" t="s">
        <v>8032</v>
      </c>
      <c r="H77" t="s">
        <v>8019</v>
      </c>
      <c r="I77" t="s">
        <v>11208</v>
      </c>
      <c r="J77" t="s">
        <v>11213</v>
      </c>
      <c r="K77" t="s">
        <v>8022</v>
      </c>
      <c r="L77" t="s">
        <v>11209</v>
      </c>
      <c r="M77" t="s">
        <v>26</v>
      </c>
      <c r="N77" t="s">
        <v>11211</v>
      </c>
    </row>
    <row r="78" spans="1:14">
      <c r="A78" t="s">
        <v>11210</v>
      </c>
      <c r="B78" t="s">
        <v>11210</v>
      </c>
      <c r="C78" t="s">
        <v>11215</v>
      </c>
      <c r="D78" t="s">
        <v>8022</v>
      </c>
      <c r="F78" t="s">
        <v>8017</v>
      </c>
      <c r="G78" t="s">
        <v>8032</v>
      </c>
      <c r="H78" t="s">
        <v>8019</v>
      </c>
      <c r="I78" t="s">
        <v>11208</v>
      </c>
      <c r="J78" t="s">
        <v>11213</v>
      </c>
      <c r="K78" t="s">
        <v>8022</v>
      </c>
      <c r="L78" t="s">
        <v>11210</v>
      </c>
      <c r="M78" t="s">
        <v>26</v>
      </c>
      <c r="N78" t="s">
        <v>11212</v>
      </c>
    </row>
    <row r="79" spans="1:14">
      <c r="A79" t="s">
        <v>11216</v>
      </c>
      <c r="B79" t="s">
        <v>11216</v>
      </c>
      <c r="C79" t="s">
        <v>11224</v>
      </c>
      <c r="D79" t="s">
        <v>8022</v>
      </c>
      <c r="F79" t="s">
        <v>8017</v>
      </c>
      <c r="G79" t="s">
        <v>8032</v>
      </c>
      <c r="H79" t="s">
        <v>8019</v>
      </c>
      <c r="I79" t="s">
        <v>11233</v>
      </c>
      <c r="J79" t="s">
        <v>11232</v>
      </c>
      <c r="K79" t="s">
        <v>8022</v>
      </c>
      <c r="L79" t="s">
        <v>11216</v>
      </c>
      <c r="M79" t="s">
        <v>26</v>
      </c>
      <c r="N79" t="s">
        <v>11234</v>
      </c>
    </row>
    <row r="80" spans="1:14">
      <c r="A80" t="s">
        <v>11217</v>
      </c>
      <c r="B80" t="s">
        <v>11217</v>
      </c>
      <c r="C80" t="s">
        <v>11225</v>
      </c>
      <c r="D80" t="s">
        <v>8022</v>
      </c>
      <c r="F80" t="s">
        <v>8017</v>
      </c>
      <c r="G80" t="s">
        <v>8032</v>
      </c>
      <c r="H80" t="s">
        <v>8019</v>
      </c>
      <c r="I80" t="s">
        <v>11233</v>
      </c>
      <c r="J80" t="s">
        <v>11232</v>
      </c>
      <c r="K80" t="s">
        <v>8022</v>
      </c>
      <c r="L80" t="s">
        <v>11217</v>
      </c>
      <c r="M80" t="s">
        <v>26</v>
      </c>
      <c r="N80" t="s">
        <v>11235</v>
      </c>
    </row>
    <row r="81" spans="1:18">
      <c r="A81" t="s">
        <v>11218</v>
      </c>
      <c r="B81" t="s">
        <v>11218</v>
      </c>
      <c r="C81" t="s">
        <v>11226</v>
      </c>
      <c r="D81" t="s">
        <v>8022</v>
      </c>
      <c r="F81" t="s">
        <v>8017</v>
      </c>
      <c r="G81" t="s">
        <v>8032</v>
      </c>
      <c r="H81" t="s">
        <v>8019</v>
      </c>
      <c r="I81" t="s">
        <v>11233</v>
      </c>
      <c r="J81" t="s">
        <v>11232</v>
      </c>
      <c r="K81" t="s">
        <v>8022</v>
      </c>
      <c r="L81" t="s">
        <v>11218</v>
      </c>
      <c r="M81" t="s">
        <v>26</v>
      </c>
      <c r="N81" t="s">
        <v>11236</v>
      </c>
    </row>
    <row r="82" spans="1:18">
      <c r="A82" t="s">
        <v>11219</v>
      </c>
      <c r="B82" t="s">
        <v>11219</v>
      </c>
      <c r="C82" t="s">
        <v>11227</v>
      </c>
      <c r="D82" t="s">
        <v>8022</v>
      </c>
      <c r="F82" t="s">
        <v>8017</v>
      </c>
      <c r="G82" t="s">
        <v>8032</v>
      </c>
      <c r="H82" t="s">
        <v>8019</v>
      </c>
      <c r="I82" t="s">
        <v>11233</v>
      </c>
      <c r="J82" t="s">
        <v>11232</v>
      </c>
      <c r="K82" t="s">
        <v>8022</v>
      </c>
      <c r="L82" t="s">
        <v>11219</v>
      </c>
      <c r="M82" t="s">
        <v>26</v>
      </c>
      <c r="N82" t="s">
        <v>11237</v>
      </c>
    </row>
    <row r="83" spans="1:18">
      <c r="A83" t="s">
        <v>11220</v>
      </c>
      <c r="B83" t="s">
        <v>11220</v>
      </c>
      <c r="C83" t="s">
        <v>11228</v>
      </c>
      <c r="D83" t="s">
        <v>8022</v>
      </c>
      <c r="F83" t="s">
        <v>8017</v>
      </c>
      <c r="G83" t="s">
        <v>8032</v>
      </c>
      <c r="H83" t="s">
        <v>8019</v>
      </c>
      <c r="I83" t="s">
        <v>11233</v>
      </c>
      <c r="J83" t="s">
        <v>11232</v>
      </c>
      <c r="K83" t="s">
        <v>8022</v>
      </c>
      <c r="L83" t="s">
        <v>11220</v>
      </c>
      <c r="M83" t="s">
        <v>26</v>
      </c>
      <c r="N83" t="s">
        <v>11238</v>
      </c>
    </row>
    <row r="84" spans="1:18">
      <c r="A84" t="s">
        <v>11221</v>
      </c>
      <c r="B84" t="s">
        <v>11221</v>
      </c>
      <c r="C84" t="s">
        <v>11229</v>
      </c>
      <c r="D84" t="s">
        <v>8022</v>
      </c>
      <c r="F84" t="s">
        <v>8017</v>
      </c>
      <c r="G84" t="s">
        <v>8032</v>
      </c>
      <c r="H84" t="s">
        <v>8019</v>
      </c>
      <c r="I84" t="s">
        <v>11233</v>
      </c>
      <c r="J84" t="s">
        <v>11232</v>
      </c>
      <c r="K84" t="s">
        <v>8022</v>
      </c>
      <c r="L84" t="s">
        <v>11221</v>
      </c>
      <c r="M84" t="s">
        <v>26</v>
      </c>
      <c r="N84" t="s">
        <v>11239</v>
      </c>
    </row>
    <row r="85" spans="1:18">
      <c r="A85" t="s">
        <v>11222</v>
      </c>
      <c r="B85" t="s">
        <v>11222</v>
      </c>
      <c r="C85" t="s">
        <v>11230</v>
      </c>
      <c r="D85" t="s">
        <v>8022</v>
      </c>
      <c r="F85" t="s">
        <v>8017</v>
      </c>
      <c r="G85" t="s">
        <v>8032</v>
      </c>
      <c r="H85" t="s">
        <v>8019</v>
      </c>
      <c r="I85" t="s">
        <v>11233</v>
      </c>
      <c r="J85" t="s">
        <v>11232</v>
      </c>
      <c r="K85" t="s">
        <v>8022</v>
      </c>
      <c r="L85" t="s">
        <v>11222</v>
      </c>
      <c r="M85" t="s">
        <v>26</v>
      </c>
      <c r="N85" t="s">
        <v>11240</v>
      </c>
    </row>
    <row r="86" spans="1:18">
      <c r="A86" t="s">
        <v>11223</v>
      </c>
      <c r="B86" t="s">
        <v>11223</v>
      </c>
      <c r="C86" t="s">
        <v>11231</v>
      </c>
      <c r="D86" t="s">
        <v>8022</v>
      </c>
      <c r="F86" t="s">
        <v>8017</v>
      </c>
      <c r="G86" t="s">
        <v>8032</v>
      </c>
      <c r="H86" t="s">
        <v>8019</v>
      </c>
      <c r="I86" t="s">
        <v>11233</v>
      </c>
      <c r="J86" t="s">
        <v>11232</v>
      </c>
      <c r="K86" t="s">
        <v>8022</v>
      </c>
      <c r="L86" t="s">
        <v>11223</v>
      </c>
      <c r="M86" t="s">
        <v>26</v>
      </c>
      <c r="N86" t="s">
        <v>11241</v>
      </c>
    </row>
    <row r="87" spans="1:18">
      <c r="A87" t="s">
        <v>11247</v>
      </c>
      <c r="B87" t="s">
        <v>11247</v>
      </c>
      <c r="C87" t="s">
        <v>11254</v>
      </c>
      <c r="D87" t="s">
        <v>4548</v>
      </c>
      <c r="F87" t="s">
        <v>8484</v>
      </c>
      <c r="G87" t="s">
        <v>11253</v>
      </c>
      <c r="H87" t="str">
        <f>_xlfn.CONCAT(PrivateLibraryPath,"PCB/Bourns.PcbLib")</f>
        <v>../altium_lib_private/PCB/Bourns.PcbLib</v>
      </c>
      <c r="I87" t="s">
        <v>11251</v>
      </c>
      <c r="J87" t="s">
        <v>11242</v>
      </c>
      <c r="K87" t="s">
        <v>4548</v>
      </c>
      <c r="L87" t="s">
        <v>11247</v>
      </c>
      <c r="M87" t="s">
        <v>26</v>
      </c>
      <c r="N87" t="s">
        <v>11243</v>
      </c>
    </row>
    <row r="88" spans="1:18">
      <c r="A88" t="s">
        <v>11248</v>
      </c>
      <c r="B88" t="s">
        <v>11248</v>
      </c>
      <c r="C88" t="s">
        <v>11254</v>
      </c>
      <c r="D88" t="s">
        <v>4548</v>
      </c>
      <c r="F88" t="s">
        <v>8484</v>
      </c>
      <c r="G88" t="s">
        <v>11253</v>
      </c>
      <c r="H88" t="str">
        <f>_xlfn.CONCAT(PrivateLibraryPath,"PCB/Bourns.PcbLib")</f>
        <v>../altium_lib_private/PCB/Bourns.PcbLib</v>
      </c>
      <c r="I88" t="s">
        <v>11252</v>
      </c>
      <c r="J88" t="s">
        <v>11242</v>
      </c>
      <c r="K88" t="s">
        <v>4548</v>
      </c>
      <c r="L88" t="s">
        <v>11248</v>
      </c>
      <c r="M88" t="s">
        <v>26</v>
      </c>
      <c r="N88" t="s">
        <v>11244</v>
      </c>
    </row>
    <row r="89" spans="1:18">
      <c r="A89" t="s">
        <v>11249</v>
      </c>
      <c r="B89" t="s">
        <v>11249</v>
      </c>
      <c r="C89" t="s">
        <v>11254</v>
      </c>
      <c r="D89" t="s">
        <v>4548</v>
      </c>
      <c r="F89" t="s">
        <v>8484</v>
      </c>
      <c r="G89" t="s">
        <v>11253</v>
      </c>
      <c r="H89" t="str">
        <f>_xlfn.CONCAT(PrivateLibraryPath,"PCB/Bourns.PcbLib")</f>
        <v>../altium_lib_private/PCB/Bourns.PcbLib</v>
      </c>
      <c r="I89" t="s">
        <v>11252</v>
      </c>
      <c r="J89" t="s">
        <v>11242</v>
      </c>
      <c r="K89" t="s">
        <v>4548</v>
      </c>
      <c r="L89" t="s">
        <v>11249</v>
      </c>
      <c r="M89" t="s">
        <v>26</v>
      </c>
      <c r="N89" t="s">
        <v>11245</v>
      </c>
    </row>
    <row r="90" spans="1:18">
      <c r="A90" t="s">
        <v>11250</v>
      </c>
      <c r="B90" t="s">
        <v>11250</v>
      </c>
      <c r="C90" t="s">
        <v>11254</v>
      </c>
      <c r="D90" t="s">
        <v>4548</v>
      </c>
      <c r="F90" t="s">
        <v>8484</v>
      </c>
      <c r="G90" t="s">
        <v>11253</v>
      </c>
      <c r="H90" t="str">
        <f>_xlfn.CONCAT(PrivateLibraryPath,"PCB/Bourns.PcbLib")</f>
        <v>../altium_lib_private/PCB/Bourns.PcbLib</v>
      </c>
      <c r="I90" t="s">
        <v>11251</v>
      </c>
      <c r="J90" t="s">
        <v>11242</v>
      </c>
      <c r="K90" t="s">
        <v>4548</v>
      </c>
      <c r="L90" t="s">
        <v>11250</v>
      </c>
      <c r="M90" t="s">
        <v>26</v>
      </c>
      <c r="N90" t="s">
        <v>11246</v>
      </c>
    </row>
    <row r="91" spans="1:18">
      <c r="A91" t="s">
        <v>11270</v>
      </c>
      <c r="B91" t="s">
        <v>11270</v>
      </c>
      <c r="C91" t="s">
        <v>11276</v>
      </c>
      <c r="D91" t="s">
        <v>11272</v>
      </c>
      <c r="F91" t="s">
        <v>11275</v>
      </c>
      <c r="G91" t="s">
        <v>11274</v>
      </c>
      <c r="H91" t="str">
        <f>_xlfn.CONCAT(PrivateLibraryPath,"PCB/Camdenboss.PcbLib")</f>
        <v>../altium_lib_private/PCB/Camdenboss.PcbLib</v>
      </c>
      <c r="I91" t="s">
        <v>11270</v>
      </c>
      <c r="J91" t="s">
        <v>11273</v>
      </c>
      <c r="K91" t="s">
        <v>11272</v>
      </c>
      <c r="L91" t="s">
        <v>11270</v>
      </c>
      <c r="M91" t="s">
        <v>11269</v>
      </c>
      <c r="N91" t="s">
        <v>11271</v>
      </c>
      <c r="O91" t="s">
        <v>11272</v>
      </c>
      <c r="P91" t="s">
        <v>11270</v>
      </c>
      <c r="Q91" t="s">
        <v>12168</v>
      </c>
      <c r="R91">
        <v>2392779</v>
      </c>
    </row>
    <row r="92" spans="1:18">
      <c r="A92" t="s">
        <v>12192</v>
      </c>
      <c r="B92" t="s">
        <v>12192</v>
      </c>
      <c r="C92" t="s">
        <v>12419</v>
      </c>
      <c r="D92" t="s">
        <v>12170</v>
      </c>
      <c r="F92" t="s">
        <v>11275</v>
      </c>
      <c r="G92" t="s">
        <v>7000</v>
      </c>
      <c r="H92" s="39"/>
      <c r="I92" s="39"/>
      <c r="J92" t="s">
        <v>12415</v>
      </c>
      <c r="K92" t="s">
        <v>12171</v>
      </c>
      <c r="L92" t="s">
        <v>12175</v>
      </c>
      <c r="M92" t="s">
        <v>8478</v>
      </c>
      <c r="N92">
        <v>14021770</v>
      </c>
    </row>
    <row r="93" spans="1:18">
      <c r="A93" t="s">
        <v>12193</v>
      </c>
      <c r="B93" t="s">
        <v>12193</v>
      </c>
      <c r="C93" t="s">
        <v>12419</v>
      </c>
      <c r="D93" t="s">
        <v>12170</v>
      </c>
      <c r="F93" t="s">
        <v>11275</v>
      </c>
      <c r="G93" t="s">
        <v>7000</v>
      </c>
      <c r="H93" s="39"/>
      <c r="I93" s="39"/>
      <c r="J93" t="s">
        <v>12415</v>
      </c>
      <c r="K93" t="s">
        <v>12171</v>
      </c>
      <c r="L93" t="s">
        <v>12176</v>
      </c>
      <c r="M93" t="s">
        <v>8478</v>
      </c>
      <c r="N93">
        <v>14021767</v>
      </c>
    </row>
    <row r="94" spans="1:18">
      <c r="A94" t="s">
        <v>12169</v>
      </c>
      <c r="B94" t="s">
        <v>12169</v>
      </c>
      <c r="C94" t="s">
        <v>12419</v>
      </c>
      <c r="D94" t="s">
        <v>12170</v>
      </c>
      <c r="F94" t="s">
        <v>11275</v>
      </c>
      <c r="G94" t="s">
        <v>7000</v>
      </c>
      <c r="H94" s="39"/>
      <c r="I94" s="39"/>
      <c r="J94" t="s">
        <v>12415</v>
      </c>
      <c r="K94" t="s">
        <v>12171</v>
      </c>
      <c r="L94" t="s">
        <v>12174</v>
      </c>
      <c r="M94" t="s">
        <v>8478</v>
      </c>
      <c r="N94">
        <v>14021765</v>
      </c>
    </row>
    <row r="95" spans="1:18">
      <c r="A95" t="s">
        <v>12194</v>
      </c>
      <c r="B95" t="s">
        <v>12194</v>
      </c>
      <c r="C95" t="s">
        <v>12419</v>
      </c>
      <c r="D95" t="s">
        <v>12170</v>
      </c>
      <c r="F95" t="s">
        <v>11275</v>
      </c>
      <c r="G95" t="s">
        <v>7000</v>
      </c>
      <c r="H95" s="39"/>
      <c r="I95" s="39"/>
      <c r="J95" t="s">
        <v>12415</v>
      </c>
      <c r="K95" t="s">
        <v>12171</v>
      </c>
      <c r="L95" t="s">
        <v>12177</v>
      </c>
      <c r="M95" t="s">
        <v>8478</v>
      </c>
      <c r="N95">
        <v>14021766</v>
      </c>
    </row>
    <row r="96" spans="1:18">
      <c r="A96" t="s">
        <v>12195</v>
      </c>
      <c r="B96" t="s">
        <v>12195</v>
      </c>
      <c r="C96" t="s">
        <v>12419</v>
      </c>
      <c r="D96" t="s">
        <v>12170</v>
      </c>
      <c r="F96" t="s">
        <v>11275</v>
      </c>
      <c r="G96" t="s">
        <v>7000</v>
      </c>
      <c r="H96" s="39"/>
      <c r="I96" s="39"/>
      <c r="J96" t="s">
        <v>12415</v>
      </c>
      <c r="K96" t="s">
        <v>12171</v>
      </c>
      <c r="L96" t="s">
        <v>12178</v>
      </c>
      <c r="M96" t="s">
        <v>8478</v>
      </c>
      <c r="N96">
        <v>14021768</v>
      </c>
    </row>
    <row r="97" spans="1:14">
      <c r="A97" t="s">
        <v>12196</v>
      </c>
      <c r="B97" t="s">
        <v>12196</v>
      </c>
      <c r="C97" t="s">
        <v>12419</v>
      </c>
      <c r="D97" t="s">
        <v>12170</v>
      </c>
      <c r="F97" t="s">
        <v>11275</v>
      </c>
      <c r="G97" t="s">
        <v>7000</v>
      </c>
      <c r="H97" s="39"/>
      <c r="I97" s="39"/>
      <c r="J97" t="s">
        <v>12415</v>
      </c>
      <c r="K97" t="s">
        <v>12171</v>
      </c>
      <c r="L97" t="s">
        <v>12179</v>
      </c>
      <c r="M97" t="s">
        <v>8478</v>
      </c>
      <c r="N97">
        <v>14021769</v>
      </c>
    </row>
    <row r="98" spans="1:14">
      <c r="A98" t="s">
        <v>12197</v>
      </c>
      <c r="B98" t="s">
        <v>12197</v>
      </c>
      <c r="C98" t="s">
        <v>12419</v>
      </c>
      <c r="D98" t="s">
        <v>12170</v>
      </c>
      <c r="F98" t="s">
        <v>11275</v>
      </c>
      <c r="G98" t="s">
        <v>7000</v>
      </c>
      <c r="H98" s="39"/>
      <c r="I98" s="39"/>
      <c r="J98" t="s">
        <v>12415</v>
      </c>
      <c r="K98" t="s">
        <v>12171</v>
      </c>
      <c r="L98" t="s">
        <v>12180</v>
      </c>
      <c r="M98" t="s">
        <v>8478</v>
      </c>
      <c r="N98">
        <v>30136205</v>
      </c>
    </row>
    <row r="99" spans="1:14">
      <c r="A99" t="s">
        <v>12198</v>
      </c>
      <c r="B99" t="s">
        <v>12198</v>
      </c>
      <c r="C99" t="s">
        <v>12419</v>
      </c>
      <c r="D99" t="s">
        <v>12170</v>
      </c>
      <c r="F99" t="s">
        <v>11275</v>
      </c>
      <c r="G99" t="s">
        <v>7000</v>
      </c>
      <c r="H99" s="39"/>
      <c r="I99" s="39"/>
      <c r="J99" t="s">
        <v>12415</v>
      </c>
      <c r="K99" t="s">
        <v>12171</v>
      </c>
      <c r="L99" t="s">
        <v>12181</v>
      </c>
      <c r="M99" t="s">
        <v>8478</v>
      </c>
      <c r="N99">
        <v>14022426</v>
      </c>
    </row>
    <row r="100" spans="1:14">
      <c r="A100" t="s">
        <v>12199</v>
      </c>
      <c r="B100" t="s">
        <v>12199</v>
      </c>
      <c r="C100" t="s">
        <v>12419</v>
      </c>
      <c r="D100" t="s">
        <v>12170</v>
      </c>
      <c r="F100" t="s">
        <v>11275</v>
      </c>
      <c r="G100" t="s">
        <v>7000</v>
      </c>
      <c r="H100" s="39"/>
      <c r="I100" s="39"/>
      <c r="J100" t="s">
        <v>12415</v>
      </c>
      <c r="K100" t="s">
        <v>12171</v>
      </c>
      <c r="L100" t="s">
        <v>12182</v>
      </c>
      <c r="M100" t="s">
        <v>8478</v>
      </c>
      <c r="N100">
        <v>14022425</v>
      </c>
    </row>
    <row r="101" spans="1:14">
      <c r="A101" t="s">
        <v>12200</v>
      </c>
      <c r="B101" t="s">
        <v>12200</v>
      </c>
      <c r="C101" t="s">
        <v>12419</v>
      </c>
      <c r="D101" t="s">
        <v>12170</v>
      </c>
      <c r="F101" t="s">
        <v>11275</v>
      </c>
      <c r="G101" t="s">
        <v>7000</v>
      </c>
      <c r="H101" s="39"/>
      <c r="I101" s="39"/>
      <c r="J101" t="s">
        <v>12415</v>
      </c>
      <c r="K101" t="s">
        <v>12171</v>
      </c>
      <c r="L101" t="s">
        <v>12183</v>
      </c>
      <c r="M101" t="s">
        <v>8478</v>
      </c>
      <c r="N101">
        <v>14021772</v>
      </c>
    </row>
    <row r="102" spans="1:14">
      <c r="A102" t="s">
        <v>12201</v>
      </c>
      <c r="B102" t="s">
        <v>12201</v>
      </c>
      <c r="C102" t="s">
        <v>12420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12416</v>
      </c>
      <c r="K102" t="s">
        <v>12171</v>
      </c>
      <c r="L102" t="s">
        <v>12184</v>
      </c>
      <c r="M102" t="s">
        <v>8478</v>
      </c>
      <c r="N102">
        <v>30136216</v>
      </c>
    </row>
    <row r="103" spans="1:14">
      <c r="A103" t="s">
        <v>12202</v>
      </c>
      <c r="B103" t="s">
        <v>12202</v>
      </c>
      <c r="C103" t="s">
        <v>12420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12416</v>
      </c>
      <c r="K103" t="s">
        <v>12171</v>
      </c>
      <c r="L103" t="s">
        <v>12185</v>
      </c>
      <c r="M103" t="s">
        <v>8478</v>
      </c>
      <c r="N103">
        <v>30136217</v>
      </c>
    </row>
    <row r="104" spans="1:14">
      <c r="A104" t="s">
        <v>12173</v>
      </c>
      <c r="B104" t="s">
        <v>12173</v>
      </c>
      <c r="C104" t="s">
        <v>12420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12416</v>
      </c>
      <c r="K104" t="s">
        <v>12171</v>
      </c>
      <c r="L104" t="s">
        <v>12172</v>
      </c>
      <c r="M104" t="s">
        <v>8478</v>
      </c>
      <c r="N104">
        <v>30136218</v>
      </c>
    </row>
    <row r="105" spans="1:14">
      <c r="A105" t="s">
        <v>12203</v>
      </c>
      <c r="B105" t="s">
        <v>12203</v>
      </c>
      <c r="C105" t="s">
        <v>12420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12416</v>
      </c>
      <c r="K105" t="s">
        <v>12171</v>
      </c>
      <c r="L105" t="s">
        <v>12186</v>
      </c>
      <c r="M105" t="s">
        <v>8478</v>
      </c>
      <c r="N105">
        <v>30136219</v>
      </c>
    </row>
    <row r="106" spans="1:14">
      <c r="A106" t="s">
        <v>12204</v>
      </c>
      <c r="B106" t="s">
        <v>12204</v>
      </c>
      <c r="C106" t="s">
        <v>12420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12416</v>
      </c>
      <c r="K106" t="s">
        <v>12171</v>
      </c>
      <c r="L106" t="s">
        <v>12187</v>
      </c>
      <c r="M106" t="s">
        <v>8478</v>
      </c>
      <c r="N106">
        <v>30136220</v>
      </c>
    </row>
    <row r="107" spans="1:14">
      <c r="A107" t="s">
        <v>12205</v>
      </c>
      <c r="B107" t="s">
        <v>12205</v>
      </c>
      <c r="C107" t="s">
        <v>12420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12416</v>
      </c>
      <c r="K107" t="s">
        <v>12171</v>
      </c>
      <c r="L107" t="s">
        <v>12188</v>
      </c>
      <c r="M107" t="s">
        <v>8478</v>
      </c>
      <c r="N107">
        <v>30136221</v>
      </c>
    </row>
    <row r="108" spans="1:14">
      <c r="A108" t="s">
        <v>12206</v>
      </c>
      <c r="B108" t="s">
        <v>12206</v>
      </c>
      <c r="C108" t="s">
        <v>12420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12416</v>
      </c>
      <c r="K108" t="s">
        <v>12171</v>
      </c>
      <c r="L108" t="s">
        <v>12189</v>
      </c>
      <c r="M108" t="s">
        <v>8478</v>
      </c>
      <c r="N108">
        <v>30136222</v>
      </c>
    </row>
    <row r="109" spans="1:14">
      <c r="A109" t="s">
        <v>12207</v>
      </c>
      <c r="B109" t="s">
        <v>12207</v>
      </c>
      <c r="C109" t="s">
        <v>12420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12416</v>
      </c>
      <c r="K109" t="s">
        <v>12171</v>
      </c>
      <c r="L109" t="s">
        <v>12190</v>
      </c>
      <c r="M109" t="s">
        <v>8478</v>
      </c>
      <c r="N109">
        <v>30136223</v>
      </c>
    </row>
    <row r="110" spans="1:14">
      <c r="A110" t="s">
        <v>12208</v>
      </c>
      <c r="B110" t="s">
        <v>12208</v>
      </c>
      <c r="C110" t="s">
        <v>12420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12416</v>
      </c>
      <c r="K110" t="s">
        <v>12171</v>
      </c>
      <c r="L110" t="s">
        <v>12191</v>
      </c>
      <c r="M110" t="s">
        <v>8478</v>
      </c>
      <c r="N110">
        <v>30136224</v>
      </c>
    </row>
    <row r="111" spans="1:14">
      <c r="A111" t="s">
        <v>12209</v>
      </c>
      <c r="B111" t="s">
        <v>12209</v>
      </c>
      <c r="C111" t="s">
        <v>12420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12416</v>
      </c>
      <c r="K111" t="s">
        <v>12171</v>
      </c>
      <c r="L111" t="s">
        <v>12476</v>
      </c>
    </row>
    <row r="112" spans="1:14">
      <c r="A112" t="s">
        <v>12349</v>
      </c>
      <c r="B112" t="s">
        <v>12349</v>
      </c>
      <c r="C112" t="s">
        <v>12421</v>
      </c>
      <c r="D112" t="s">
        <v>12170</v>
      </c>
      <c r="F112" t="s">
        <v>11275</v>
      </c>
      <c r="G112" t="s">
        <v>7022</v>
      </c>
      <c r="H112" s="39"/>
      <c r="I112" s="39"/>
      <c r="J112" t="s">
        <v>12417</v>
      </c>
      <c r="K112" t="s">
        <v>12171</v>
      </c>
      <c r="L112" t="s">
        <v>12357</v>
      </c>
    </row>
    <row r="113" spans="1:14">
      <c r="A113" t="s">
        <v>12350</v>
      </c>
      <c r="B113" t="s">
        <v>12350</v>
      </c>
      <c r="C113" t="s">
        <v>12421</v>
      </c>
      <c r="D113" t="s">
        <v>12170</v>
      </c>
      <c r="F113" t="s">
        <v>11275</v>
      </c>
      <c r="G113" t="s">
        <v>7022</v>
      </c>
      <c r="H113" s="39"/>
      <c r="I113" s="39"/>
      <c r="J113" t="s">
        <v>12417</v>
      </c>
      <c r="K113" t="s">
        <v>12171</v>
      </c>
      <c r="L113" t="s">
        <v>12358</v>
      </c>
      <c r="M113" t="s">
        <v>8478</v>
      </c>
      <c r="N113">
        <v>14021779</v>
      </c>
    </row>
    <row r="114" spans="1:14">
      <c r="A114" t="s">
        <v>12351</v>
      </c>
      <c r="B114" t="s">
        <v>12351</v>
      </c>
      <c r="C114" t="s">
        <v>12421</v>
      </c>
      <c r="D114" t="s">
        <v>12170</v>
      </c>
      <c r="F114" t="s">
        <v>11275</v>
      </c>
      <c r="G114" t="s">
        <v>7022</v>
      </c>
      <c r="H114" s="39"/>
      <c r="I114" s="39"/>
      <c r="J114" t="s">
        <v>12417</v>
      </c>
      <c r="K114" t="s">
        <v>12171</v>
      </c>
      <c r="L114" t="s">
        <v>12359</v>
      </c>
      <c r="M114" t="s">
        <v>8478</v>
      </c>
      <c r="N114">
        <v>14021780</v>
      </c>
    </row>
    <row r="115" spans="1:14">
      <c r="A115" t="s">
        <v>12352</v>
      </c>
      <c r="B115" t="s">
        <v>12352</v>
      </c>
      <c r="C115" t="s">
        <v>12421</v>
      </c>
      <c r="D115" t="s">
        <v>12170</v>
      </c>
      <c r="F115" t="s">
        <v>11275</v>
      </c>
      <c r="G115" t="s">
        <v>7022</v>
      </c>
      <c r="H115" s="39"/>
      <c r="I115" s="39"/>
      <c r="J115" t="s">
        <v>12417</v>
      </c>
      <c r="K115" t="s">
        <v>12171</v>
      </c>
      <c r="L115" t="s">
        <v>12360</v>
      </c>
      <c r="M115" t="s">
        <v>8478</v>
      </c>
      <c r="N115">
        <v>14021781</v>
      </c>
    </row>
    <row r="116" spans="1:14">
      <c r="A116" t="s">
        <v>12353</v>
      </c>
      <c r="B116" t="s">
        <v>12353</v>
      </c>
      <c r="C116" t="s">
        <v>12421</v>
      </c>
      <c r="D116" t="s">
        <v>12170</v>
      </c>
      <c r="F116" t="s">
        <v>11275</v>
      </c>
      <c r="G116" t="s">
        <v>7022</v>
      </c>
      <c r="H116" s="39"/>
      <c r="I116" s="39"/>
      <c r="J116" t="s">
        <v>12417</v>
      </c>
      <c r="K116" t="s">
        <v>12171</v>
      </c>
      <c r="L116" t="s">
        <v>12361</v>
      </c>
    </row>
    <row r="117" spans="1:14">
      <c r="A117" t="s">
        <v>12354</v>
      </c>
      <c r="B117" t="s">
        <v>12354</v>
      </c>
      <c r="C117" t="s">
        <v>12421</v>
      </c>
      <c r="D117" t="s">
        <v>12170</v>
      </c>
      <c r="F117" t="s">
        <v>11275</v>
      </c>
      <c r="G117" t="s">
        <v>7022</v>
      </c>
      <c r="H117" s="39"/>
      <c r="I117" s="39"/>
      <c r="J117" t="s">
        <v>12417</v>
      </c>
      <c r="K117" t="s">
        <v>12171</v>
      </c>
      <c r="L117" t="s">
        <v>12362</v>
      </c>
    </row>
    <row r="118" spans="1:14">
      <c r="A118" t="s">
        <v>12355</v>
      </c>
      <c r="B118" t="s">
        <v>12355</v>
      </c>
      <c r="C118" t="s">
        <v>12421</v>
      </c>
      <c r="D118" t="s">
        <v>12170</v>
      </c>
      <c r="F118" t="s">
        <v>11275</v>
      </c>
      <c r="G118" t="s">
        <v>7022</v>
      </c>
      <c r="H118" s="39"/>
      <c r="I118" s="39"/>
      <c r="J118" t="s">
        <v>12417</v>
      </c>
      <c r="K118" t="s">
        <v>12171</v>
      </c>
      <c r="L118" t="s">
        <v>12363</v>
      </c>
    </row>
    <row r="119" spans="1:14">
      <c r="A119" t="s">
        <v>12356</v>
      </c>
      <c r="B119" t="s">
        <v>12356</v>
      </c>
      <c r="C119" t="s">
        <v>12421</v>
      </c>
      <c r="D119" t="s">
        <v>12170</v>
      </c>
      <c r="F119" t="s">
        <v>11275</v>
      </c>
      <c r="G119" t="s">
        <v>7022</v>
      </c>
      <c r="H119" s="39"/>
      <c r="I119" s="39"/>
      <c r="J119" t="s">
        <v>12417</v>
      </c>
      <c r="K119" t="s">
        <v>12171</v>
      </c>
      <c r="L119" t="s">
        <v>12364</v>
      </c>
    </row>
    <row r="120" spans="1:14">
      <c r="A120" t="s">
        <v>12365</v>
      </c>
      <c r="B120" t="s">
        <v>12365</v>
      </c>
      <c r="C120" t="s">
        <v>12422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12418</v>
      </c>
      <c r="K120" t="s">
        <v>12171</v>
      </c>
      <c r="L120" t="s">
        <v>12375</v>
      </c>
      <c r="M120" t="s">
        <v>8478</v>
      </c>
      <c r="N120">
        <v>30223684</v>
      </c>
    </row>
    <row r="121" spans="1:14">
      <c r="A121" t="s">
        <v>12366</v>
      </c>
      <c r="B121" t="s">
        <v>12366</v>
      </c>
      <c r="C121" t="s">
        <v>12422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12418</v>
      </c>
      <c r="K121" t="s">
        <v>12171</v>
      </c>
      <c r="L121" t="s">
        <v>12376</v>
      </c>
      <c r="M121" t="s">
        <v>8478</v>
      </c>
      <c r="N121">
        <v>30136412</v>
      </c>
    </row>
    <row r="122" spans="1:14">
      <c r="A122" t="s">
        <v>12367</v>
      </c>
      <c r="B122" t="s">
        <v>12367</v>
      </c>
      <c r="C122" t="s">
        <v>12422</v>
      </c>
      <c r="D122" t="s">
        <v>12170</v>
      </c>
      <c r="F122" t="s">
        <v>11275</v>
      </c>
      <c r="G122" t="s">
        <v>7000</v>
      </c>
      <c r="H122" s="39"/>
      <c r="I122" s="39"/>
      <c r="J122" t="s">
        <v>12418</v>
      </c>
      <c r="K122" t="s">
        <v>12171</v>
      </c>
      <c r="L122" t="s">
        <v>12377</v>
      </c>
      <c r="M122" t="s">
        <v>8478</v>
      </c>
      <c r="N122">
        <v>30136413</v>
      </c>
    </row>
    <row r="123" spans="1:14">
      <c r="A123" t="s">
        <v>12368</v>
      </c>
      <c r="B123" t="s">
        <v>12368</v>
      </c>
      <c r="C123" t="s">
        <v>12422</v>
      </c>
      <c r="D123" t="s">
        <v>12170</v>
      </c>
      <c r="F123" t="s">
        <v>11275</v>
      </c>
      <c r="G123" t="s">
        <v>7000</v>
      </c>
      <c r="H123" s="39"/>
      <c r="I123" s="39"/>
      <c r="J123" t="s">
        <v>12418</v>
      </c>
      <c r="K123" t="s">
        <v>12171</v>
      </c>
      <c r="L123" t="s">
        <v>12378</v>
      </c>
    </row>
    <row r="124" spans="1:14">
      <c r="A124" t="s">
        <v>12369</v>
      </c>
      <c r="B124" t="s">
        <v>12369</v>
      </c>
      <c r="C124" t="s">
        <v>12422</v>
      </c>
      <c r="D124" t="s">
        <v>12170</v>
      </c>
      <c r="F124" t="s">
        <v>11275</v>
      </c>
      <c r="G124" t="s">
        <v>7000</v>
      </c>
      <c r="H124" s="39"/>
      <c r="I124" s="39"/>
      <c r="J124" t="s">
        <v>12418</v>
      </c>
      <c r="K124" t="s">
        <v>12171</v>
      </c>
      <c r="L124" t="s">
        <v>12379</v>
      </c>
      <c r="M124" t="s">
        <v>8478</v>
      </c>
      <c r="N124">
        <v>30136415</v>
      </c>
    </row>
    <row r="125" spans="1:14">
      <c r="A125" t="s">
        <v>12370</v>
      </c>
      <c r="B125" t="s">
        <v>12370</v>
      </c>
      <c r="C125" t="s">
        <v>12422</v>
      </c>
      <c r="D125" t="s">
        <v>12170</v>
      </c>
      <c r="F125" t="s">
        <v>11275</v>
      </c>
      <c r="G125" t="s">
        <v>7000</v>
      </c>
      <c r="H125" s="39"/>
      <c r="I125" s="39"/>
      <c r="J125" t="s">
        <v>12418</v>
      </c>
      <c r="K125" t="s">
        <v>12171</v>
      </c>
      <c r="L125" t="s">
        <v>12380</v>
      </c>
    </row>
    <row r="126" spans="1:14">
      <c r="A126" t="s">
        <v>12371</v>
      </c>
      <c r="B126" t="s">
        <v>12371</v>
      </c>
      <c r="C126" t="s">
        <v>12422</v>
      </c>
      <c r="D126" t="s">
        <v>12170</v>
      </c>
      <c r="F126" t="s">
        <v>11275</v>
      </c>
      <c r="G126" t="s">
        <v>7000</v>
      </c>
      <c r="H126" s="39"/>
      <c r="I126" s="39"/>
      <c r="J126" t="s">
        <v>12418</v>
      </c>
      <c r="K126" t="s">
        <v>12171</v>
      </c>
      <c r="L126" t="s">
        <v>12381</v>
      </c>
    </row>
    <row r="127" spans="1:14">
      <c r="A127" t="s">
        <v>12372</v>
      </c>
      <c r="B127" t="s">
        <v>12372</v>
      </c>
      <c r="C127" t="s">
        <v>12422</v>
      </c>
      <c r="D127" t="s">
        <v>12170</v>
      </c>
      <c r="F127" t="s">
        <v>11275</v>
      </c>
      <c r="G127" t="s">
        <v>7000</v>
      </c>
      <c r="H127" s="39"/>
      <c r="I127" s="39"/>
      <c r="J127" t="s">
        <v>12418</v>
      </c>
      <c r="K127" t="s">
        <v>12171</v>
      </c>
      <c r="L127" t="s">
        <v>12382</v>
      </c>
      <c r="M127" t="s">
        <v>8478</v>
      </c>
    </row>
    <row r="128" spans="1:14">
      <c r="A128" t="s">
        <v>12373</v>
      </c>
      <c r="B128" t="s">
        <v>12373</v>
      </c>
      <c r="C128" t="s">
        <v>12422</v>
      </c>
      <c r="D128" t="s">
        <v>12170</v>
      </c>
      <c r="F128" t="s">
        <v>11275</v>
      </c>
      <c r="G128" t="s">
        <v>7000</v>
      </c>
      <c r="H128" s="39"/>
      <c r="I128" s="39"/>
      <c r="J128" t="s">
        <v>12418</v>
      </c>
      <c r="K128" t="s">
        <v>12171</v>
      </c>
      <c r="L128" t="s">
        <v>12383</v>
      </c>
      <c r="M128" t="s">
        <v>8478</v>
      </c>
      <c r="N128">
        <v>30223687</v>
      </c>
    </row>
    <row r="129" spans="1:14">
      <c r="A129" t="s">
        <v>12374</v>
      </c>
      <c r="B129" t="s">
        <v>12374</v>
      </c>
      <c r="C129" t="s">
        <v>12422</v>
      </c>
      <c r="D129" t="s">
        <v>12170</v>
      </c>
      <c r="F129" t="s">
        <v>11275</v>
      </c>
      <c r="G129" t="s">
        <v>7000</v>
      </c>
      <c r="H129" s="39"/>
      <c r="I129" s="39"/>
      <c r="J129" t="s">
        <v>12418</v>
      </c>
      <c r="K129" t="s">
        <v>12171</v>
      </c>
      <c r="L129" t="s">
        <v>12384</v>
      </c>
      <c r="M129" t="s">
        <v>8478</v>
      </c>
      <c r="N129">
        <v>30223688</v>
      </c>
    </row>
    <row r="130" spans="1:14">
      <c r="A130" t="s">
        <v>12385</v>
      </c>
      <c r="B130" t="s">
        <v>12385</v>
      </c>
      <c r="C130" t="s">
        <v>12423</v>
      </c>
      <c r="D130" t="s">
        <v>12170</v>
      </c>
      <c r="F130" t="s">
        <v>11275</v>
      </c>
      <c r="G130" t="s">
        <v>7000</v>
      </c>
      <c r="H130" s="39"/>
      <c r="I130" s="39"/>
      <c r="J130" t="s">
        <v>12501</v>
      </c>
      <c r="K130" t="s">
        <v>12171</v>
      </c>
      <c r="L130" t="s">
        <v>12426</v>
      </c>
    </row>
    <row r="131" spans="1:14">
      <c r="A131" t="s">
        <v>12386</v>
      </c>
      <c r="B131" t="s">
        <v>12386</v>
      </c>
      <c r="C131" t="s">
        <v>12423</v>
      </c>
      <c r="D131" t="s">
        <v>12170</v>
      </c>
      <c r="F131" t="s">
        <v>11275</v>
      </c>
      <c r="G131" t="s">
        <v>7000</v>
      </c>
      <c r="H131" s="39"/>
      <c r="I131" s="39"/>
      <c r="J131" t="s">
        <v>12501</v>
      </c>
      <c r="K131" t="s">
        <v>12171</v>
      </c>
      <c r="L131" t="s">
        <v>12427</v>
      </c>
    </row>
    <row r="132" spans="1:14">
      <c r="A132" t="s">
        <v>12387</v>
      </c>
      <c r="B132" t="s">
        <v>12387</v>
      </c>
      <c r="C132" t="s">
        <v>12423</v>
      </c>
      <c r="D132" t="s">
        <v>12170</v>
      </c>
      <c r="F132" t="s">
        <v>11275</v>
      </c>
      <c r="G132" t="s">
        <v>7000</v>
      </c>
      <c r="H132" s="39"/>
      <c r="I132" s="39"/>
      <c r="J132" t="s">
        <v>12501</v>
      </c>
      <c r="K132" t="s">
        <v>12171</v>
      </c>
      <c r="L132" t="s">
        <v>12428</v>
      </c>
    </row>
    <row r="133" spans="1:14">
      <c r="A133" t="s">
        <v>12388</v>
      </c>
      <c r="B133" t="s">
        <v>12388</v>
      </c>
      <c r="C133" t="s">
        <v>12423</v>
      </c>
      <c r="D133" t="s">
        <v>12170</v>
      </c>
      <c r="F133" t="s">
        <v>11275</v>
      </c>
      <c r="G133" t="s">
        <v>7000</v>
      </c>
      <c r="H133" s="39"/>
      <c r="I133" s="39"/>
      <c r="J133" t="s">
        <v>12501</v>
      </c>
      <c r="K133" t="s">
        <v>12171</v>
      </c>
      <c r="L133" t="s">
        <v>12429</v>
      </c>
    </row>
    <row r="134" spans="1:14">
      <c r="A134" t="s">
        <v>12389</v>
      </c>
      <c r="B134" t="s">
        <v>12389</v>
      </c>
      <c r="C134" t="s">
        <v>12423</v>
      </c>
      <c r="D134" t="s">
        <v>12170</v>
      </c>
      <c r="F134" t="s">
        <v>11275</v>
      </c>
      <c r="G134" t="s">
        <v>7000</v>
      </c>
      <c r="H134" s="39"/>
      <c r="I134" s="39"/>
      <c r="J134" t="s">
        <v>12501</v>
      </c>
      <c r="K134" t="s">
        <v>12171</v>
      </c>
      <c r="L134" t="s">
        <v>12430</v>
      </c>
    </row>
    <row r="135" spans="1:14">
      <c r="A135" t="s">
        <v>12390</v>
      </c>
      <c r="B135" t="s">
        <v>12390</v>
      </c>
      <c r="C135" t="s">
        <v>12423</v>
      </c>
      <c r="D135" t="s">
        <v>12170</v>
      </c>
      <c r="F135" t="s">
        <v>11275</v>
      </c>
      <c r="G135" t="s">
        <v>7000</v>
      </c>
      <c r="H135" s="39"/>
      <c r="I135" s="39"/>
      <c r="J135" t="s">
        <v>12501</v>
      </c>
      <c r="K135" t="s">
        <v>12171</v>
      </c>
      <c r="L135" t="s">
        <v>12431</v>
      </c>
    </row>
    <row r="136" spans="1:14">
      <c r="A136" t="s">
        <v>12391</v>
      </c>
      <c r="B136" t="s">
        <v>12391</v>
      </c>
      <c r="C136" t="s">
        <v>12423</v>
      </c>
      <c r="D136" t="s">
        <v>12170</v>
      </c>
      <c r="F136" t="s">
        <v>11275</v>
      </c>
      <c r="G136" t="s">
        <v>7000</v>
      </c>
      <c r="H136" s="39"/>
      <c r="I136" s="39"/>
      <c r="J136" t="s">
        <v>12501</v>
      </c>
      <c r="K136" t="s">
        <v>12171</v>
      </c>
      <c r="L136" t="s">
        <v>12432</v>
      </c>
    </row>
    <row r="137" spans="1:14">
      <c r="A137" t="s">
        <v>12392</v>
      </c>
      <c r="B137" t="s">
        <v>12392</v>
      </c>
      <c r="C137" t="s">
        <v>12423</v>
      </c>
      <c r="D137" t="s">
        <v>12170</v>
      </c>
      <c r="F137" t="s">
        <v>11275</v>
      </c>
      <c r="G137" t="s">
        <v>7000</v>
      </c>
      <c r="H137" s="39"/>
      <c r="I137" s="39"/>
      <c r="J137" t="s">
        <v>12501</v>
      </c>
      <c r="K137" t="s">
        <v>12171</v>
      </c>
      <c r="L137" t="s">
        <v>12433</v>
      </c>
      <c r="M137" t="s">
        <v>8478</v>
      </c>
      <c r="N137">
        <v>30223530</v>
      </c>
    </row>
    <row r="138" spans="1:14">
      <c r="A138" t="s">
        <v>12393</v>
      </c>
      <c r="B138" t="s">
        <v>12393</v>
      </c>
      <c r="C138" t="s">
        <v>12423</v>
      </c>
      <c r="D138" t="s">
        <v>12170</v>
      </c>
      <c r="F138" t="s">
        <v>11275</v>
      </c>
      <c r="G138" t="s">
        <v>7000</v>
      </c>
      <c r="H138" s="39"/>
      <c r="I138" s="39"/>
      <c r="J138" t="s">
        <v>12501</v>
      </c>
      <c r="K138" t="s">
        <v>12171</v>
      </c>
      <c r="L138" t="s">
        <v>12434</v>
      </c>
      <c r="M138" t="s">
        <v>8478</v>
      </c>
      <c r="N138">
        <v>30223531</v>
      </c>
    </row>
    <row r="139" spans="1:14">
      <c r="A139" t="s">
        <v>12394</v>
      </c>
      <c r="B139" t="s">
        <v>12394</v>
      </c>
      <c r="C139" t="s">
        <v>12423</v>
      </c>
      <c r="D139" t="s">
        <v>12170</v>
      </c>
      <c r="F139" t="s">
        <v>11275</v>
      </c>
      <c r="G139" t="s">
        <v>7000</v>
      </c>
      <c r="H139" s="39"/>
      <c r="I139" s="39"/>
      <c r="J139" t="s">
        <v>12501</v>
      </c>
      <c r="K139" t="s">
        <v>12171</v>
      </c>
      <c r="L139" t="s">
        <v>12435</v>
      </c>
      <c r="M139" t="s">
        <v>8478</v>
      </c>
    </row>
    <row r="140" spans="1:14">
      <c r="A140" t="s">
        <v>12395</v>
      </c>
      <c r="B140" t="s">
        <v>12395</v>
      </c>
      <c r="C140" t="s">
        <v>12424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12502</v>
      </c>
      <c r="K140" t="s">
        <v>12171</v>
      </c>
      <c r="L140" t="s">
        <v>12436</v>
      </c>
      <c r="M140" t="s">
        <v>8478</v>
      </c>
      <c r="N140">
        <v>30136211</v>
      </c>
    </row>
    <row r="141" spans="1:14">
      <c r="A141" t="s">
        <v>12396</v>
      </c>
      <c r="B141" t="s">
        <v>12396</v>
      </c>
      <c r="C141" t="s">
        <v>12424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12502</v>
      </c>
      <c r="K141" t="s">
        <v>12171</v>
      </c>
      <c r="L141" t="s">
        <v>12437</v>
      </c>
      <c r="M141" t="s">
        <v>8478</v>
      </c>
      <c r="N141">
        <v>14021753</v>
      </c>
    </row>
    <row r="142" spans="1:14">
      <c r="A142" t="s">
        <v>12397</v>
      </c>
      <c r="B142" t="s">
        <v>12397</v>
      </c>
      <c r="C142" t="s">
        <v>12424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12502</v>
      </c>
      <c r="K142" t="s">
        <v>12171</v>
      </c>
      <c r="L142" t="s">
        <v>12438</v>
      </c>
      <c r="M142" t="s">
        <v>8478</v>
      </c>
      <c r="N142">
        <v>14021754</v>
      </c>
    </row>
    <row r="143" spans="1:14">
      <c r="A143" t="s">
        <v>12398</v>
      </c>
      <c r="B143" t="s">
        <v>12398</v>
      </c>
      <c r="C143" t="s">
        <v>12424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12502</v>
      </c>
      <c r="K143" t="s">
        <v>12171</v>
      </c>
      <c r="L143" t="s">
        <v>12439</v>
      </c>
      <c r="M143" t="s">
        <v>8478</v>
      </c>
      <c r="N143">
        <v>14021757</v>
      </c>
    </row>
    <row r="144" spans="1:14">
      <c r="A144" t="s">
        <v>12399</v>
      </c>
      <c r="B144" t="s">
        <v>12399</v>
      </c>
      <c r="C144" t="s">
        <v>12424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12502</v>
      </c>
      <c r="K144" t="s">
        <v>12171</v>
      </c>
      <c r="L144" t="s">
        <v>12440</v>
      </c>
      <c r="M144" t="s">
        <v>8478</v>
      </c>
      <c r="N144">
        <v>14021755</v>
      </c>
    </row>
    <row r="145" spans="1:14">
      <c r="A145" t="s">
        <v>12400</v>
      </c>
      <c r="B145" t="s">
        <v>12400</v>
      </c>
      <c r="C145" t="s">
        <v>12424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12502</v>
      </c>
      <c r="K145" t="s">
        <v>12171</v>
      </c>
      <c r="L145" t="s">
        <v>12441</v>
      </c>
      <c r="M145" t="s">
        <v>8478</v>
      </c>
      <c r="N145">
        <v>14021756</v>
      </c>
    </row>
    <row r="146" spans="1:14">
      <c r="A146" t="s">
        <v>12401</v>
      </c>
      <c r="B146" t="s">
        <v>12401</v>
      </c>
      <c r="C146" t="s">
        <v>12424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12502</v>
      </c>
      <c r="K146" t="s">
        <v>12171</v>
      </c>
      <c r="L146" t="s">
        <v>12442</v>
      </c>
    </row>
    <row r="147" spans="1:14">
      <c r="A147" t="s">
        <v>12402</v>
      </c>
      <c r="B147" t="s">
        <v>12402</v>
      </c>
      <c r="C147" t="s">
        <v>12424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12502</v>
      </c>
      <c r="K147" t="s">
        <v>12171</v>
      </c>
      <c r="L147" t="s">
        <v>12443</v>
      </c>
      <c r="M147" t="s">
        <v>8478</v>
      </c>
      <c r="N147">
        <v>30136213</v>
      </c>
    </row>
    <row r="148" spans="1:14">
      <c r="A148" t="s">
        <v>12403</v>
      </c>
      <c r="B148" t="s">
        <v>12403</v>
      </c>
      <c r="C148" t="s">
        <v>12424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12502</v>
      </c>
      <c r="K148" t="s">
        <v>12171</v>
      </c>
      <c r="L148" t="s">
        <v>12444</v>
      </c>
    </row>
    <row r="149" spans="1:14">
      <c r="A149" t="s">
        <v>12404</v>
      </c>
      <c r="B149" t="s">
        <v>12404</v>
      </c>
      <c r="C149" t="s">
        <v>12424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12502</v>
      </c>
      <c r="K149" t="s">
        <v>12171</v>
      </c>
      <c r="L149" t="s">
        <v>12445</v>
      </c>
    </row>
    <row r="150" spans="1:14">
      <c r="A150" t="s">
        <v>12405</v>
      </c>
      <c r="B150" t="s">
        <v>12405</v>
      </c>
      <c r="C150" t="s">
        <v>12425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12503</v>
      </c>
      <c r="K150" t="s">
        <v>12171</v>
      </c>
      <c r="L150" t="s">
        <v>12446</v>
      </c>
      <c r="M150" t="s">
        <v>8478</v>
      </c>
      <c r="N150">
        <v>14021809</v>
      </c>
    </row>
    <row r="151" spans="1:14">
      <c r="A151" t="s">
        <v>12406</v>
      </c>
      <c r="B151" t="s">
        <v>12406</v>
      </c>
      <c r="C151" t="s">
        <v>12425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12503</v>
      </c>
      <c r="K151" t="s">
        <v>12171</v>
      </c>
      <c r="L151" t="s">
        <v>12447</v>
      </c>
      <c r="M151" t="s">
        <v>8478</v>
      </c>
      <c r="N151">
        <v>14021804</v>
      </c>
    </row>
    <row r="152" spans="1:14">
      <c r="A152" t="s">
        <v>12407</v>
      </c>
      <c r="B152" t="s">
        <v>12407</v>
      </c>
      <c r="C152" t="s">
        <v>12425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12503</v>
      </c>
      <c r="K152" t="s">
        <v>12171</v>
      </c>
      <c r="L152" t="s">
        <v>12448</v>
      </c>
      <c r="M152" t="s">
        <v>8478</v>
      </c>
      <c r="N152">
        <v>14021805</v>
      </c>
    </row>
    <row r="153" spans="1:14">
      <c r="A153" t="s">
        <v>12408</v>
      </c>
      <c r="B153" t="s">
        <v>12408</v>
      </c>
      <c r="C153" t="s">
        <v>12425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12503</v>
      </c>
      <c r="K153" t="s">
        <v>12171</v>
      </c>
      <c r="L153" t="s">
        <v>12449</v>
      </c>
      <c r="M153" t="s">
        <v>8478</v>
      </c>
      <c r="N153">
        <v>14021808</v>
      </c>
    </row>
    <row r="154" spans="1:14">
      <c r="A154" t="s">
        <v>12409</v>
      </c>
      <c r="B154" t="s">
        <v>12409</v>
      </c>
      <c r="C154" t="s">
        <v>12425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12503</v>
      </c>
      <c r="K154" t="s">
        <v>12171</v>
      </c>
      <c r="L154" t="s">
        <v>12450</v>
      </c>
    </row>
    <row r="155" spans="1:14">
      <c r="A155" t="s">
        <v>12410</v>
      </c>
      <c r="B155" t="s">
        <v>12410</v>
      </c>
      <c r="C155" t="s">
        <v>12425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12503</v>
      </c>
      <c r="K155" t="s">
        <v>12171</v>
      </c>
      <c r="L155" t="s">
        <v>12451</v>
      </c>
    </row>
    <row r="156" spans="1:14">
      <c r="A156" t="s">
        <v>12411</v>
      </c>
      <c r="B156" t="s">
        <v>12411</v>
      </c>
      <c r="C156" t="s">
        <v>12425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12503</v>
      </c>
      <c r="K156" t="s">
        <v>12171</v>
      </c>
      <c r="L156" t="s">
        <v>12452</v>
      </c>
    </row>
    <row r="157" spans="1:14">
      <c r="A157" t="s">
        <v>12412</v>
      </c>
      <c r="B157" t="s">
        <v>12412</v>
      </c>
      <c r="C157" t="s">
        <v>12425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12503</v>
      </c>
      <c r="K157" t="s">
        <v>12171</v>
      </c>
      <c r="L157" t="s">
        <v>12453</v>
      </c>
    </row>
    <row r="158" spans="1:14">
      <c r="A158" t="s">
        <v>12413</v>
      </c>
      <c r="B158" t="s">
        <v>12413</v>
      </c>
      <c r="C158" t="s">
        <v>12425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12503</v>
      </c>
      <c r="K158" t="s">
        <v>12171</v>
      </c>
      <c r="L158" t="s">
        <v>12454</v>
      </c>
    </row>
    <row r="159" spans="1:14">
      <c r="A159" t="s">
        <v>12414</v>
      </c>
      <c r="B159" t="s">
        <v>12414</v>
      </c>
      <c r="C159" t="s">
        <v>12425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12503</v>
      </c>
      <c r="K159" t="s">
        <v>12171</v>
      </c>
      <c r="L159" t="s">
        <v>12455</v>
      </c>
    </row>
    <row r="160" spans="1:14">
      <c r="A160" t="s">
        <v>12479</v>
      </c>
      <c r="B160" t="s">
        <v>12479</v>
      </c>
      <c r="C160" t="s">
        <v>12500</v>
      </c>
      <c r="D160" t="s">
        <v>12170</v>
      </c>
      <c r="F160" t="s">
        <v>11275</v>
      </c>
      <c r="G160" t="s">
        <v>7000</v>
      </c>
      <c r="H160" s="39"/>
      <c r="I160" s="39"/>
      <c r="J160" t="s">
        <v>12456</v>
      </c>
      <c r="K160" t="s">
        <v>12171</v>
      </c>
      <c r="L160" t="s">
        <v>12457</v>
      </c>
    </row>
    <row r="161" spans="1:14">
      <c r="A161" t="s">
        <v>12480</v>
      </c>
      <c r="B161" t="s">
        <v>12480</v>
      </c>
      <c r="C161" t="s">
        <v>12500</v>
      </c>
      <c r="D161" t="s">
        <v>12170</v>
      </c>
      <c r="F161" t="s">
        <v>11275</v>
      </c>
      <c r="G161" t="s">
        <v>7000</v>
      </c>
      <c r="H161" s="39"/>
      <c r="I161" s="39"/>
      <c r="J161" t="s">
        <v>12456</v>
      </c>
      <c r="K161" t="s">
        <v>12171</v>
      </c>
      <c r="L161" t="s">
        <v>12458</v>
      </c>
      <c r="M161" t="s">
        <v>8478</v>
      </c>
      <c r="N161">
        <v>30136393</v>
      </c>
    </row>
    <row r="162" spans="1:14">
      <c r="A162" t="s">
        <v>12481</v>
      </c>
      <c r="B162" t="s">
        <v>12481</v>
      </c>
      <c r="C162" t="s">
        <v>12500</v>
      </c>
      <c r="D162" t="s">
        <v>12170</v>
      </c>
      <c r="F162" t="s">
        <v>11275</v>
      </c>
      <c r="G162" t="s">
        <v>7000</v>
      </c>
      <c r="H162" s="39"/>
      <c r="I162" s="39"/>
      <c r="J162" t="s">
        <v>12456</v>
      </c>
      <c r="K162" t="s">
        <v>12171</v>
      </c>
      <c r="L162" t="s">
        <v>12459</v>
      </c>
      <c r="M162" t="s">
        <v>8478</v>
      </c>
      <c r="N162">
        <v>30136394</v>
      </c>
    </row>
    <row r="163" spans="1:14">
      <c r="A163" t="s">
        <v>12482</v>
      </c>
      <c r="B163" t="s">
        <v>12482</v>
      </c>
      <c r="C163" t="s">
        <v>12500</v>
      </c>
      <c r="D163" t="s">
        <v>12170</v>
      </c>
      <c r="F163" t="s">
        <v>11275</v>
      </c>
      <c r="G163" t="s">
        <v>7000</v>
      </c>
      <c r="H163" s="39"/>
      <c r="I163" s="39"/>
      <c r="J163" t="s">
        <v>12456</v>
      </c>
      <c r="K163" t="s">
        <v>12171</v>
      </c>
      <c r="L163" t="s">
        <v>12460</v>
      </c>
      <c r="M163" t="s">
        <v>8478</v>
      </c>
      <c r="N163">
        <v>30136395</v>
      </c>
    </row>
    <row r="164" spans="1:14">
      <c r="A164" t="s">
        <v>12483</v>
      </c>
      <c r="B164" t="s">
        <v>12483</v>
      </c>
      <c r="C164" t="s">
        <v>12500</v>
      </c>
      <c r="D164" t="s">
        <v>12170</v>
      </c>
      <c r="F164" t="s">
        <v>11275</v>
      </c>
      <c r="G164" t="s">
        <v>7000</v>
      </c>
      <c r="H164" s="39"/>
      <c r="I164" s="39"/>
      <c r="J164" t="s">
        <v>12456</v>
      </c>
      <c r="K164" t="s">
        <v>12171</v>
      </c>
      <c r="L164" t="s">
        <v>12461</v>
      </c>
      <c r="M164" t="s">
        <v>8478</v>
      </c>
      <c r="N164">
        <v>30136396</v>
      </c>
    </row>
    <row r="165" spans="1:14">
      <c r="A165" t="s">
        <v>12484</v>
      </c>
      <c r="B165" t="s">
        <v>12484</v>
      </c>
      <c r="C165" t="s">
        <v>12500</v>
      </c>
      <c r="D165" t="s">
        <v>12170</v>
      </c>
      <c r="F165" t="s">
        <v>11275</v>
      </c>
      <c r="G165" t="s">
        <v>7000</v>
      </c>
      <c r="H165" s="39"/>
      <c r="I165" s="39"/>
      <c r="J165" t="s">
        <v>12456</v>
      </c>
      <c r="K165" t="s">
        <v>12171</v>
      </c>
      <c r="L165" t="s">
        <v>12462</v>
      </c>
    </row>
    <row r="166" spans="1:14">
      <c r="A166" t="s">
        <v>12485</v>
      </c>
      <c r="B166" t="s">
        <v>12485</v>
      </c>
      <c r="C166" t="s">
        <v>12500</v>
      </c>
      <c r="D166" t="s">
        <v>12170</v>
      </c>
      <c r="F166" t="s">
        <v>11275</v>
      </c>
      <c r="G166" t="s">
        <v>7000</v>
      </c>
      <c r="H166" s="39"/>
      <c r="I166" s="39"/>
      <c r="J166" t="s">
        <v>12456</v>
      </c>
      <c r="K166" t="s">
        <v>12171</v>
      </c>
      <c r="L166" t="s">
        <v>12463</v>
      </c>
    </row>
    <row r="167" spans="1:14">
      <c r="A167" t="s">
        <v>12486</v>
      </c>
      <c r="B167" t="s">
        <v>12486</v>
      </c>
      <c r="C167" t="s">
        <v>12500</v>
      </c>
      <c r="D167" t="s">
        <v>12170</v>
      </c>
      <c r="F167" t="s">
        <v>11275</v>
      </c>
      <c r="G167" t="s">
        <v>7000</v>
      </c>
      <c r="H167" s="39"/>
      <c r="I167" s="39"/>
      <c r="J167" t="s">
        <v>12456</v>
      </c>
      <c r="K167" t="s">
        <v>12171</v>
      </c>
      <c r="L167" t="s">
        <v>12464</v>
      </c>
      <c r="M167" t="s">
        <v>8478</v>
      </c>
      <c r="N167">
        <v>30136399</v>
      </c>
    </row>
    <row r="168" spans="1:14">
      <c r="A168" t="s">
        <v>12487</v>
      </c>
      <c r="B168" t="s">
        <v>12487</v>
      </c>
      <c r="C168" t="s">
        <v>12500</v>
      </c>
      <c r="D168" t="s">
        <v>12170</v>
      </c>
      <c r="F168" t="s">
        <v>11275</v>
      </c>
      <c r="G168" t="s">
        <v>7000</v>
      </c>
      <c r="H168" s="39"/>
      <c r="I168" s="39"/>
      <c r="J168" t="s">
        <v>12456</v>
      </c>
      <c r="K168" t="s">
        <v>12171</v>
      </c>
      <c r="L168" t="s">
        <v>12465</v>
      </c>
      <c r="M168" t="s">
        <v>8478</v>
      </c>
      <c r="N168">
        <v>30136400</v>
      </c>
    </row>
    <row r="169" spans="1:14">
      <c r="A169" t="s">
        <v>12488</v>
      </c>
      <c r="B169" t="s">
        <v>12488</v>
      </c>
      <c r="C169" t="s">
        <v>12500</v>
      </c>
      <c r="D169" t="s">
        <v>12170</v>
      </c>
      <c r="F169" t="s">
        <v>11275</v>
      </c>
      <c r="G169" t="s">
        <v>7000</v>
      </c>
      <c r="H169" s="39"/>
      <c r="I169" s="39"/>
      <c r="J169" t="s">
        <v>12456</v>
      </c>
      <c r="K169" t="s">
        <v>12171</v>
      </c>
      <c r="L169" t="s">
        <v>12466</v>
      </c>
    </row>
    <row r="170" spans="1:14">
      <c r="A170" t="s">
        <v>12489</v>
      </c>
      <c r="B170" t="s">
        <v>12489</v>
      </c>
      <c r="C170" t="s">
        <v>12490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12478</v>
      </c>
      <c r="K170" t="s">
        <v>12171</v>
      </c>
      <c r="L170" t="s">
        <v>12467</v>
      </c>
    </row>
    <row r="171" spans="1:14">
      <c r="A171" t="s">
        <v>12491</v>
      </c>
      <c r="B171" t="s">
        <v>12491</v>
      </c>
      <c r="C171" t="s">
        <v>12490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12478</v>
      </c>
      <c r="K171" t="s">
        <v>12171</v>
      </c>
      <c r="L171" t="s">
        <v>12468</v>
      </c>
      <c r="M171" t="s">
        <v>8478</v>
      </c>
      <c r="N171">
        <v>30136403</v>
      </c>
    </row>
    <row r="172" spans="1:14">
      <c r="A172" t="s">
        <v>12492</v>
      </c>
      <c r="B172" t="s">
        <v>12492</v>
      </c>
      <c r="C172" t="s">
        <v>12490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12478</v>
      </c>
      <c r="K172" t="s">
        <v>12171</v>
      </c>
      <c r="L172" t="s">
        <v>12469</v>
      </c>
      <c r="M172" t="s">
        <v>8478</v>
      </c>
      <c r="N172">
        <v>30136404</v>
      </c>
    </row>
    <row r="173" spans="1:14">
      <c r="A173" t="s">
        <v>12493</v>
      </c>
      <c r="B173" t="s">
        <v>12493</v>
      </c>
      <c r="C173" t="s">
        <v>12490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12478</v>
      </c>
      <c r="K173" t="s">
        <v>12171</v>
      </c>
      <c r="L173" t="s">
        <v>12470</v>
      </c>
      <c r="M173" t="s">
        <v>8478</v>
      </c>
      <c r="N173">
        <v>30136405</v>
      </c>
    </row>
    <row r="174" spans="1:14">
      <c r="A174" t="s">
        <v>12494</v>
      </c>
      <c r="B174" t="s">
        <v>12494</v>
      </c>
      <c r="C174" t="s">
        <v>12490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12478</v>
      </c>
      <c r="K174" t="s">
        <v>12171</v>
      </c>
      <c r="L174" t="s">
        <v>12471</v>
      </c>
    </row>
    <row r="175" spans="1:14">
      <c r="A175" t="s">
        <v>12495</v>
      </c>
      <c r="B175" t="s">
        <v>12495</v>
      </c>
      <c r="C175" t="s">
        <v>12490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12478</v>
      </c>
      <c r="K175" t="s">
        <v>12171</v>
      </c>
      <c r="L175" t="s">
        <v>12472</v>
      </c>
    </row>
    <row r="176" spans="1:14">
      <c r="A176" t="s">
        <v>12496</v>
      </c>
      <c r="B176" t="s">
        <v>12496</v>
      </c>
      <c r="C176" t="s">
        <v>12490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12478</v>
      </c>
      <c r="K176" t="s">
        <v>12171</v>
      </c>
      <c r="L176" t="s">
        <v>12473</v>
      </c>
    </row>
    <row r="177" spans="1:14">
      <c r="A177" t="s">
        <v>12497</v>
      </c>
      <c r="B177" t="s">
        <v>12497</v>
      </c>
      <c r="C177" t="s">
        <v>12490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12478</v>
      </c>
      <c r="K177" t="s">
        <v>12171</v>
      </c>
      <c r="L177" t="s">
        <v>12474</v>
      </c>
      <c r="M177" t="s">
        <v>8478</v>
      </c>
      <c r="N177">
        <v>30136409</v>
      </c>
    </row>
    <row r="178" spans="1:14">
      <c r="A178" t="s">
        <v>12498</v>
      </c>
      <c r="B178" t="s">
        <v>12498</v>
      </c>
      <c r="C178" t="s">
        <v>12490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12478</v>
      </c>
      <c r="K178" t="s">
        <v>12171</v>
      </c>
      <c r="L178" t="s">
        <v>12475</v>
      </c>
      <c r="M178" t="s">
        <v>8478</v>
      </c>
      <c r="N178">
        <v>30136410</v>
      </c>
    </row>
    <row r="179" spans="1:14">
      <c r="A179" t="s">
        <v>12499</v>
      </c>
      <c r="B179" t="s">
        <v>12499</v>
      </c>
      <c r="C179" t="s">
        <v>12490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12478</v>
      </c>
      <c r="K179" t="s">
        <v>12171</v>
      </c>
      <c r="L179" t="s">
        <v>12477</v>
      </c>
    </row>
    <row r="180" spans="1:14">
      <c r="A180" t="s">
        <v>12257</v>
      </c>
      <c r="B180" t="s">
        <v>12257</v>
      </c>
      <c r="C180" t="s">
        <v>12258</v>
      </c>
      <c r="D180" t="s">
        <v>12259</v>
      </c>
      <c r="F180" t="s">
        <v>8484</v>
      </c>
      <c r="G180" t="s">
        <v>12260</v>
      </c>
      <c r="H180" t="s">
        <v>8486</v>
      </c>
      <c r="I180" t="s">
        <v>12257</v>
      </c>
      <c r="J180" t="s">
        <v>12261</v>
      </c>
      <c r="K180" t="s">
        <v>12259</v>
      </c>
      <c r="L180" t="s">
        <v>12257</v>
      </c>
      <c r="M180" t="s">
        <v>26</v>
      </c>
      <c r="N180" t="s">
        <v>12262</v>
      </c>
    </row>
    <row r="181" spans="1:14">
      <c r="A181" t="s">
        <v>12278</v>
      </c>
      <c r="B181" t="s">
        <v>12278</v>
      </c>
      <c r="C181" t="s">
        <v>12264</v>
      </c>
      <c r="D181" t="s">
        <v>12277</v>
      </c>
      <c r="F181" t="s">
        <v>8017</v>
      </c>
      <c r="G181" t="s">
        <v>8018</v>
      </c>
      <c r="H181" t="s">
        <v>8019</v>
      </c>
      <c r="I181" t="s">
        <v>12306</v>
      </c>
      <c r="J181" t="s">
        <v>12263</v>
      </c>
      <c r="K181" t="s">
        <v>12277</v>
      </c>
      <c r="L181" t="s">
        <v>12278</v>
      </c>
      <c r="M181" t="s">
        <v>26</v>
      </c>
      <c r="N181" t="s">
        <v>12308</v>
      </c>
    </row>
    <row r="182" spans="1:14">
      <c r="A182" t="s">
        <v>12279</v>
      </c>
      <c r="B182" t="s">
        <v>12279</v>
      </c>
      <c r="C182" t="s">
        <v>12265</v>
      </c>
      <c r="D182" t="s">
        <v>12277</v>
      </c>
      <c r="F182" t="s">
        <v>8017</v>
      </c>
      <c r="G182" t="s">
        <v>12305</v>
      </c>
      <c r="H182" t="s">
        <v>8019</v>
      </c>
      <c r="I182" t="s">
        <v>12307</v>
      </c>
      <c r="J182" t="s">
        <v>12263</v>
      </c>
      <c r="K182" t="s">
        <v>12277</v>
      </c>
      <c r="L182" t="s">
        <v>12279</v>
      </c>
      <c r="M182" t="s">
        <v>26</v>
      </c>
      <c r="N182" t="s">
        <v>12309</v>
      </c>
    </row>
    <row r="183" spans="1:14">
      <c r="A183" t="s">
        <v>12280</v>
      </c>
      <c r="B183" t="s">
        <v>12280</v>
      </c>
      <c r="C183" t="s">
        <v>12266</v>
      </c>
      <c r="D183" t="s">
        <v>12277</v>
      </c>
      <c r="F183" t="s">
        <v>8017</v>
      </c>
      <c r="G183" t="s">
        <v>12305</v>
      </c>
      <c r="H183" t="s">
        <v>8019</v>
      </c>
      <c r="I183" t="s">
        <v>12307</v>
      </c>
      <c r="J183" t="s">
        <v>12263</v>
      </c>
      <c r="K183" t="s">
        <v>12277</v>
      </c>
      <c r="L183" t="s">
        <v>12280</v>
      </c>
      <c r="M183" t="s">
        <v>26</v>
      </c>
      <c r="N183" t="s">
        <v>12310</v>
      </c>
    </row>
    <row r="184" spans="1:14">
      <c r="A184" t="s">
        <v>12281</v>
      </c>
      <c r="B184" t="s">
        <v>12281</v>
      </c>
      <c r="C184" t="s">
        <v>12265</v>
      </c>
      <c r="D184" t="s">
        <v>12277</v>
      </c>
      <c r="F184" t="s">
        <v>8017</v>
      </c>
      <c r="G184" t="s">
        <v>12305</v>
      </c>
      <c r="H184" t="s">
        <v>8019</v>
      </c>
      <c r="I184" t="s">
        <v>12307</v>
      </c>
      <c r="J184" t="s">
        <v>12263</v>
      </c>
      <c r="K184" t="s">
        <v>12277</v>
      </c>
      <c r="L184" t="s">
        <v>12281</v>
      </c>
      <c r="M184" t="s">
        <v>26</v>
      </c>
      <c r="N184" t="s">
        <v>12311</v>
      </c>
    </row>
    <row r="185" spans="1:14">
      <c r="A185" t="s">
        <v>12282</v>
      </c>
      <c r="B185" t="s">
        <v>12282</v>
      </c>
      <c r="C185" t="s">
        <v>12267</v>
      </c>
      <c r="D185" t="s">
        <v>12277</v>
      </c>
      <c r="F185" t="s">
        <v>8017</v>
      </c>
      <c r="G185" t="s">
        <v>12305</v>
      </c>
      <c r="H185" t="s">
        <v>8019</v>
      </c>
      <c r="I185" t="s">
        <v>12307</v>
      </c>
      <c r="J185" t="s">
        <v>12263</v>
      </c>
      <c r="K185" t="s">
        <v>12277</v>
      </c>
      <c r="L185" t="s">
        <v>12282</v>
      </c>
      <c r="M185" t="s">
        <v>26</v>
      </c>
      <c r="N185" t="s">
        <v>12312</v>
      </c>
    </row>
    <row r="186" spans="1:14">
      <c r="A186" t="s">
        <v>12283</v>
      </c>
      <c r="B186" t="s">
        <v>12283</v>
      </c>
      <c r="C186" t="s">
        <v>12268</v>
      </c>
      <c r="D186" t="s">
        <v>12277</v>
      </c>
      <c r="F186" t="s">
        <v>8017</v>
      </c>
      <c r="G186" t="s">
        <v>12305</v>
      </c>
      <c r="H186" t="s">
        <v>8019</v>
      </c>
      <c r="I186" t="s">
        <v>12307</v>
      </c>
      <c r="J186" t="s">
        <v>12263</v>
      </c>
      <c r="K186" t="s">
        <v>12277</v>
      </c>
      <c r="L186" t="s">
        <v>12283</v>
      </c>
      <c r="M186" t="s">
        <v>26</v>
      </c>
      <c r="N186" t="s">
        <v>12313</v>
      </c>
    </row>
    <row r="187" spans="1:14">
      <c r="A187" t="s">
        <v>12284</v>
      </c>
      <c r="B187" t="s">
        <v>12284</v>
      </c>
      <c r="C187" t="s">
        <v>12269</v>
      </c>
      <c r="D187" t="s">
        <v>12277</v>
      </c>
      <c r="F187" t="s">
        <v>8017</v>
      </c>
      <c r="G187" t="s">
        <v>8018</v>
      </c>
      <c r="H187" t="s">
        <v>8019</v>
      </c>
      <c r="I187" t="s">
        <v>12306</v>
      </c>
      <c r="J187" t="s">
        <v>12263</v>
      </c>
      <c r="K187" t="s">
        <v>12277</v>
      </c>
      <c r="L187" t="s">
        <v>12284</v>
      </c>
      <c r="M187" t="s">
        <v>26</v>
      </c>
      <c r="N187" t="s">
        <v>12314</v>
      </c>
    </row>
    <row r="188" spans="1:14">
      <c r="A188" t="s">
        <v>12285</v>
      </c>
      <c r="B188" t="s">
        <v>12285</v>
      </c>
      <c r="C188" t="s">
        <v>12268</v>
      </c>
      <c r="D188" t="s">
        <v>12277</v>
      </c>
      <c r="F188" t="s">
        <v>8017</v>
      </c>
      <c r="G188" t="s">
        <v>12305</v>
      </c>
      <c r="H188" t="s">
        <v>8019</v>
      </c>
      <c r="I188" t="s">
        <v>12307</v>
      </c>
      <c r="J188" t="s">
        <v>12263</v>
      </c>
      <c r="K188" t="s">
        <v>12277</v>
      </c>
      <c r="L188" t="s">
        <v>12285</v>
      </c>
      <c r="M188" t="s">
        <v>26</v>
      </c>
      <c r="N188" t="s">
        <v>12315</v>
      </c>
    </row>
    <row r="189" spans="1:14">
      <c r="A189" t="s">
        <v>12286</v>
      </c>
      <c r="B189" t="s">
        <v>12286</v>
      </c>
      <c r="C189" t="s">
        <v>12267</v>
      </c>
      <c r="D189" t="s">
        <v>12277</v>
      </c>
      <c r="F189" t="s">
        <v>8017</v>
      </c>
      <c r="G189" t="s">
        <v>12305</v>
      </c>
      <c r="H189" t="s">
        <v>8019</v>
      </c>
      <c r="I189" t="s">
        <v>12307</v>
      </c>
      <c r="J189" t="s">
        <v>12263</v>
      </c>
      <c r="K189" t="s">
        <v>12277</v>
      </c>
      <c r="L189" t="s">
        <v>12286</v>
      </c>
      <c r="M189" t="s">
        <v>26</v>
      </c>
      <c r="N189" t="s">
        <v>12316</v>
      </c>
    </row>
    <row r="190" spans="1:14">
      <c r="A190" t="s">
        <v>12287</v>
      </c>
      <c r="B190" t="s">
        <v>12287</v>
      </c>
      <c r="C190" t="s">
        <v>12270</v>
      </c>
      <c r="D190" t="s">
        <v>12277</v>
      </c>
      <c r="F190" t="s">
        <v>8017</v>
      </c>
      <c r="G190" t="s">
        <v>8018</v>
      </c>
      <c r="H190" t="s">
        <v>8019</v>
      </c>
      <c r="I190" t="s">
        <v>12306</v>
      </c>
      <c r="J190" t="s">
        <v>12263</v>
      </c>
      <c r="K190" t="s">
        <v>12277</v>
      </c>
      <c r="L190" t="s">
        <v>12287</v>
      </c>
      <c r="M190" t="s">
        <v>26</v>
      </c>
      <c r="N190" t="s">
        <v>12317</v>
      </c>
    </row>
    <row r="191" spans="1:14">
      <c r="A191" t="s">
        <v>12288</v>
      </c>
      <c r="B191" t="s">
        <v>12288</v>
      </c>
      <c r="C191" t="s">
        <v>12271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12288</v>
      </c>
      <c r="M191" t="s">
        <v>26</v>
      </c>
      <c r="N191" t="s">
        <v>12318</v>
      </c>
    </row>
    <row r="192" spans="1:14">
      <c r="A192" t="s">
        <v>12289</v>
      </c>
      <c r="B192" t="s">
        <v>12289</v>
      </c>
      <c r="C192" t="s">
        <v>12270</v>
      </c>
      <c r="D192" t="s">
        <v>12277</v>
      </c>
      <c r="F192" t="s">
        <v>8017</v>
      </c>
      <c r="G192" t="s">
        <v>8018</v>
      </c>
      <c r="H192" t="s">
        <v>8019</v>
      </c>
      <c r="I192" t="s">
        <v>12306</v>
      </c>
      <c r="J192" t="s">
        <v>12263</v>
      </c>
      <c r="K192" t="s">
        <v>12277</v>
      </c>
      <c r="L192" t="s">
        <v>12289</v>
      </c>
      <c r="M192" t="s">
        <v>26</v>
      </c>
      <c r="N192" t="s">
        <v>12319</v>
      </c>
    </row>
    <row r="193" spans="1:18">
      <c r="A193" t="s">
        <v>12290</v>
      </c>
      <c r="B193" t="s">
        <v>12290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12290</v>
      </c>
      <c r="M193" t="s">
        <v>26</v>
      </c>
      <c r="N193" t="s">
        <v>12320</v>
      </c>
    </row>
    <row r="194" spans="1:18">
      <c r="A194" t="s">
        <v>12291</v>
      </c>
      <c r="B194" t="s">
        <v>12291</v>
      </c>
      <c r="C194" t="s">
        <v>12266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12291</v>
      </c>
      <c r="M194" t="s">
        <v>26</v>
      </c>
      <c r="N194" t="s">
        <v>12321</v>
      </c>
    </row>
    <row r="195" spans="1:18">
      <c r="A195" t="s">
        <v>12292</v>
      </c>
      <c r="B195" t="s">
        <v>12292</v>
      </c>
      <c r="C195" t="s">
        <v>12264</v>
      </c>
      <c r="D195" t="s">
        <v>12277</v>
      </c>
      <c r="F195" t="s">
        <v>8017</v>
      </c>
      <c r="G195" t="s">
        <v>8018</v>
      </c>
      <c r="H195" t="s">
        <v>8019</v>
      </c>
      <c r="I195" t="s">
        <v>12306</v>
      </c>
      <c r="J195" t="s">
        <v>12263</v>
      </c>
      <c r="K195" t="s">
        <v>12277</v>
      </c>
      <c r="L195" t="s">
        <v>12292</v>
      </c>
      <c r="M195" t="s">
        <v>26</v>
      </c>
      <c r="N195" t="s">
        <v>12322</v>
      </c>
    </row>
    <row r="196" spans="1:18">
      <c r="A196" t="s">
        <v>12293</v>
      </c>
      <c r="B196" t="s">
        <v>12293</v>
      </c>
      <c r="C196" t="s">
        <v>12264</v>
      </c>
      <c r="D196" t="s">
        <v>12277</v>
      </c>
      <c r="F196" t="s">
        <v>8017</v>
      </c>
      <c r="G196" t="s">
        <v>8018</v>
      </c>
      <c r="H196" t="s">
        <v>8019</v>
      </c>
      <c r="I196" t="s">
        <v>12306</v>
      </c>
      <c r="J196" t="s">
        <v>12263</v>
      </c>
      <c r="K196" t="s">
        <v>12277</v>
      </c>
      <c r="L196" t="s">
        <v>12293</v>
      </c>
      <c r="M196" t="s">
        <v>26</v>
      </c>
      <c r="N196" t="s">
        <v>12323</v>
      </c>
    </row>
    <row r="197" spans="1:18">
      <c r="A197" t="s">
        <v>12294</v>
      </c>
      <c r="B197" t="s">
        <v>12294</v>
      </c>
      <c r="C197" t="s">
        <v>12271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12294</v>
      </c>
      <c r="M197" t="s">
        <v>26</v>
      </c>
      <c r="N197" t="s">
        <v>12324</v>
      </c>
    </row>
    <row r="198" spans="1:18">
      <c r="A198" t="s">
        <v>12295</v>
      </c>
      <c r="B198" t="s">
        <v>12295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12295</v>
      </c>
      <c r="M198" t="s">
        <v>26</v>
      </c>
      <c r="N198" t="s">
        <v>12325</v>
      </c>
    </row>
    <row r="199" spans="1:18">
      <c r="A199" t="s">
        <v>12296</v>
      </c>
      <c r="B199" t="s">
        <v>12296</v>
      </c>
      <c r="C199" t="s">
        <v>12272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12296</v>
      </c>
      <c r="M199" t="s">
        <v>26</v>
      </c>
      <c r="N199" t="s">
        <v>12326</v>
      </c>
    </row>
    <row r="200" spans="1:18">
      <c r="A200" t="s">
        <v>12297</v>
      </c>
      <c r="B200" t="s">
        <v>12297</v>
      </c>
      <c r="C200" t="s">
        <v>12266</v>
      </c>
      <c r="D200" t="s">
        <v>12277</v>
      </c>
      <c r="F200" t="s">
        <v>8017</v>
      </c>
      <c r="G200" t="s">
        <v>12305</v>
      </c>
      <c r="H200" t="s">
        <v>8019</v>
      </c>
      <c r="I200" t="s">
        <v>12307</v>
      </c>
      <c r="J200" t="s">
        <v>12263</v>
      </c>
      <c r="K200" t="s">
        <v>12277</v>
      </c>
      <c r="L200" t="s">
        <v>12297</v>
      </c>
      <c r="M200" t="s">
        <v>26</v>
      </c>
      <c r="N200" t="s">
        <v>12327</v>
      </c>
    </row>
    <row r="201" spans="1:18">
      <c r="A201" t="s">
        <v>12298</v>
      </c>
      <c r="B201" t="s">
        <v>12298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12298</v>
      </c>
      <c r="M201" t="s">
        <v>26</v>
      </c>
      <c r="N201" t="s">
        <v>12328</v>
      </c>
    </row>
    <row r="202" spans="1:18">
      <c r="A202" t="s">
        <v>12299</v>
      </c>
      <c r="B202" t="s">
        <v>12299</v>
      </c>
      <c r="C202" t="s">
        <v>12273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12299</v>
      </c>
      <c r="M202" t="s">
        <v>26</v>
      </c>
      <c r="N202" t="s">
        <v>12329</v>
      </c>
    </row>
    <row r="203" spans="1:18">
      <c r="A203" t="s">
        <v>12300</v>
      </c>
      <c r="B203" t="s">
        <v>12300</v>
      </c>
      <c r="C203" t="s">
        <v>12274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12300</v>
      </c>
      <c r="M203" t="s">
        <v>26</v>
      </c>
      <c r="N203" t="s">
        <v>12330</v>
      </c>
    </row>
    <row r="204" spans="1:18">
      <c r="A204" t="s">
        <v>12301</v>
      </c>
      <c r="B204" t="s">
        <v>12301</v>
      </c>
      <c r="C204" t="s">
        <v>12270</v>
      </c>
      <c r="D204" t="s">
        <v>12277</v>
      </c>
      <c r="F204" t="s">
        <v>8017</v>
      </c>
      <c r="G204" t="s">
        <v>8018</v>
      </c>
      <c r="H204" t="s">
        <v>8019</v>
      </c>
      <c r="I204" t="s">
        <v>12306</v>
      </c>
      <c r="J204" t="s">
        <v>12263</v>
      </c>
      <c r="K204" t="s">
        <v>12277</v>
      </c>
      <c r="L204" t="s">
        <v>12301</v>
      </c>
      <c r="M204" t="s">
        <v>26</v>
      </c>
      <c r="N204" t="s">
        <v>12331</v>
      </c>
    </row>
    <row r="205" spans="1:18">
      <c r="A205" t="s">
        <v>12302</v>
      </c>
      <c r="B205" t="s">
        <v>12302</v>
      </c>
      <c r="C205" t="s">
        <v>12275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12302</v>
      </c>
      <c r="M205" t="s">
        <v>26</v>
      </c>
      <c r="N205" t="s">
        <v>12332</v>
      </c>
    </row>
    <row r="206" spans="1:18">
      <c r="A206" t="s">
        <v>12303</v>
      </c>
      <c r="B206" t="s">
        <v>12303</v>
      </c>
      <c r="C206" t="s">
        <v>12276</v>
      </c>
      <c r="D206" t="s">
        <v>12277</v>
      </c>
      <c r="F206" t="s">
        <v>8017</v>
      </c>
      <c r="G206" t="s">
        <v>12305</v>
      </c>
      <c r="H206" t="s">
        <v>8019</v>
      </c>
      <c r="I206" t="s">
        <v>12307</v>
      </c>
      <c r="J206" t="s">
        <v>12263</v>
      </c>
      <c r="K206" t="s">
        <v>12277</v>
      </c>
      <c r="L206" t="s">
        <v>12303</v>
      </c>
      <c r="M206" t="s">
        <v>26</v>
      </c>
      <c r="N206" t="s">
        <v>12333</v>
      </c>
    </row>
    <row r="207" spans="1:18">
      <c r="A207" t="s">
        <v>12304</v>
      </c>
      <c r="B207" t="s">
        <v>12304</v>
      </c>
      <c r="C207" t="s">
        <v>12269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12304</v>
      </c>
      <c r="M207" t="s">
        <v>26</v>
      </c>
      <c r="N207" t="s">
        <v>12334</v>
      </c>
    </row>
    <row r="208" spans="1:18">
      <c r="A208" t="s">
        <v>12603</v>
      </c>
      <c r="B208" t="s">
        <v>12603</v>
      </c>
      <c r="C208" t="s">
        <v>12611</v>
      </c>
      <c r="D208" t="s">
        <v>12612</v>
      </c>
      <c r="F208" t="s">
        <v>8484</v>
      </c>
      <c r="G208" t="s">
        <v>12609</v>
      </c>
      <c r="H208" t="s">
        <v>8486</v>
      </c>
      <c r="I208" t="s">
        <v>12608</v>
      </c>
      <c r="J208" t="s">
        <v>12630</v>
      </c>
      <c r="K208" t="s">
        <v>12612</v>
      </c>
      <c r="L208">
        <v>7346710</v>
      </c>
      <c r="M208" t="s">
        <v>8478</v>
      </c>
      <c r="N208">
        <v>30403424</v>
      </c>
      <c r="O208" t="s">
        <v>12612</v>
      </c>
      <c r="P208">
        <v>7346710</v>
      </c>
      <c r="Q208" t="s">
        <v>11269</v>
      </c>
      <c r="R208">
        <v>7346710</v>
      </c>
    </row>
    <row r="209" spans="1:18">
      <c r="A209" t="s">
        <v>12613</v>
      </c>
      <c r="B209" t="s">
        <v>12613</v>
      </c>
      <c r="C209" t="s">
        <v>12617</v>
      </c>
      <c r="D209" t="s">
        <v>12612</v>
      </c>
      <c r="F209" t="s">
        <v>8484</v>
      </c>
      <c r="G209" t="s">
        <v>12610</v>
      </c>
      <c r="H209" t="s">
        <v>8486</v>
      </c>
      <c r="I209" t="s">
        <v>12623</v>
      </c>
      <c r="J209" t="s">
        <v>12635</v>
      </c>
      <c r="K209" t="s">
        <v>12612</v>
      </c>
      <c r="L209" t="s">
        <v>12634</v>
      </c>
      <c r="M209" t="s">
        <v>11269</v>
      </c>
      <c r="N209" t="s">
        <v>12634</v>
      </c>
    </row>
    <row r="210" spans="1:18">
      <c r="A210" t="s">
        <v>12605</v>
      </c>
      <c r="B210" t="s">
        <v>12605</v>
      </c>
      <c r="C210" t="s">
        <v>12606</v>
      </c>
      <c r="D210" t="s">
        <v>12612</v>
      </c>
      <c r="F210" t="s">
        <v>8484</v>
      </c>
      <c r="G210" t="s">
        <v>12610</v>
      </c>
      <c r="H210" t="s">
        <v>8486</v>
      </c>
      <c r="I210" t="s">
        <v>12624</v>
      </c>
      <c r="J210" t="s">
        <v>12631</v>
      </c>
      <c r="K210" t="s">
        <v>12612</v>
      </c>
      <c r="L210">
        <v>7346704</v>
      </c>
      <c r="M210" t="s">
        <v>8478</v>
      </c>
      <c r="N210">
        <v>30403423</v>
      </c>
      <c r="O210" t="s">
        <v>12612</v>
      </c>
      <c r="P210" t="s">
        <v>12632</v>
      </c>
      <c r="Q210" t="s">
        <v>11269</v>
      </c>
      <c r="R210" t="s">
        <v>12632</v>
      </c>
    </row>
    <row r="211" spans="1:18">
      <c r="A211" t="s">
        <v>12604</v>
      </c>
      <c r="B211" t="s">
        <v>12604</v>
      </c>
      <c r="C211" t="s">
        <v>12607</v>
      </c>
      <c r="D211" t="s">
        <v>12612</v>
      </c>
      <c r="F211" t="s">
        <v>8484</v>
      </c>
      <c r="G211" t="s">
        <v>12610</v>
      </c>
      <c r="H211" t="s">
        <v>8486</v>
      </c>
      <c r="I211" t="s">
        <v>12608</v>
      </c>
      <c r="J211" t="s">
        <v>12638</v>
      </c>
      <c r="K211" t="s">
        <v>12612</v>
      </c>
      <c r="L211">
        <v>7346716</v>
      </c>
      <c r="M211" t="s">
        <v>8478</v>
      </c>
      <c r="N211">
        <v>30395366</v>
      </c>
      <c r="O211" t="s">
        <v>12612</v>
      </c>
      <c r="P211" t="s">
        <v>12633</v>
      </c>
      <c r="Q211" t="s">
        <v>11269</v>
      </c>
      <c r="R211" t="s">
        <v>12633</v>
      </c>
    </row>
    <row r="212" spans="1:18">
      <c r="A212" t="s">
        <v>12614</v>
      </c>
      <c r="B212" t="s">
        <v>12614</v>
      </c>
      <c r="C212" t="s">
        <v>12618</v>
      </c>
      <c r="D212" t="s">
        <v>12612</v>
      </c>
      <c r="F212" t="s">
        <v>8484</v>
      </c>
      <c r="G212" t="s">
        <v>12610</v>
      </c>
      <c r="H212" t="s">
        <v>8486</v>
      </c>
      <c r="I212" t="s">
        <v>12625</v>
      </c>
      <c r="J212" t="s">
        <v>12637</v>
      </c>
      <c r="K212" t="s">
        <v>12612</v>
      </c>
      <c r="L212" t="s">
        <v>12636</v>
      </c>
      <c r="M212" t="s">
        <v>11269</v>
      </c>
      <c r="N212" t="s">
        <v>12636</v>
      </c>
      <c r="O212" t="s">
        <v>12612</v>
      </c>
    </row>
    <row r="213" spans="1:18">
      <c r="A213" t="s">
        <v>12615</v>
      </c>
      <c r="B213" t="s">
        <v>12615</v>
      </c>
      <c r="C213" t="s">
        <v>12619</v>
      </c>
      <c r="D213" t="s">
        <v>12612</v>
      </c>
      <c r="F213" t="s">
        <v>8484</v>
      </c>
      <c r="G213" t="s">
        <v>12610</v>
      </c>
      <c r="H213" t="s">
        <v>8486</v>
      </c>
      <c r="I213" t="s">
        <v>12626</v>
      </c>
      <c r="J213" t="s">
        <v>12640</v>
      </c>
      <c r="K213" t="s">
        <v>12612</v>
      </c>
      <c r="L213" t="s">
        <v>12639</v>
      </c>
      <c r="M213" t="s">
        <v>11269</v>
      </c>
      <c r="N213" t="s">
        <v>12639</v>
      </c>
      <c r="O213" t="s">
        <v>12612</v>
      </c>
      <c r="Q213" t="s">
        <v>11269</v>
      </c>
      <c r="R213" t="s">
        <v>12629</v>
      </c>
    </row>
    <row r="214" spans="1:18">
      <c r="A214" t="s">
        <v>12616</v>
      </c>
      <c r="B214" t="s">
        <v>12616</v>
      </c>
      <c r="C214" t="s">
        <v>12620</v>
      </c>
      <c r="D214" t="s">
        <v>12612</v>
      </c>
      <c r="F214" t="s">
        <v>8484</v>
      </c>
      <c r="G214" t="s">
        <v>12610</v>
      </c>
      <c r="H214" t="s">
        <v>8486</v>
      </c>
      <c r="I214" t="s">
        <v>12627</v>
      </c>
      <c r="J214" t="s">
        <v>12642</v>
      </c>
      <c r="K214" t="s">
        <v>12612</v>
      </c>
      <c r="L214" t="s">
        <v>12641</v>
      </c>
      <c r="M214" t="s">
        <v>11269</v>
      </c>
      <c r="N214" t="s">
        <v>12641</v>
      </c>
      <c r="O214" t="s">
        <v>12612</v>
      </c>
    </row>
    <row r="215" spans="1:18">
      <c r="A215" t="s">
        <v>12621</v>
      </c>
      <c r="B215" t="s">
        <v>12621</v>
      </c>
      <c r="C215" t="s">
        <v>12622</v>
      </c>
      <c r="D215" t="s">
        <v>12612</v>
      </c>
      <c r="F215" t="s">
        <v>8484</v>
      </c>
      <c r="G215" t="s">
        <v>12610</v>
      </c>
      <c r="H215" t="s">
        <v>8486</v>
      </c>
      <c r="I215" t="s">
        <v>12628</v>
      </c>
      <c r="J215" t="s">
        <v>12643</v>
      </c>
      <c r="K215" t="s">
        <v>12612</v>
      </c>
      <c r="L215" t="s">
        <v>12644</v>
      </c>
      <c r="M215" t="s">
        <v>11269</v>
      </c>
      <c r="N215" t="s">
        <v>12644</v>
      </c>
      <c r="O215" t="s">
        <v>12612</v>
      </c>
    </row>
    <row r="216" spans="1:18">
      <c r="A216" t="s">
        <v>12645</v>
      </c>
      <c r="B216" t="s">
        <v>12647</v>
      </c>
      <c r="C216" t="s">
        <v>12659</v>
      </c>
      <c r="F216" t="s">
        <v>8484</v>
      </c>
      <c r="G216" t="s">
        <v>12610</v>
      </c>
      <c r="H216" t="s">
        <v>8486</v>
      </c>
      <c r="I216" t="s">
        <v>12680</v>
      </c>
      <c r="J216" t="s">
        <v>12693</v>
      </c>
      <c r="K216" t="s">
        <v>12277</v>
      </c>
      <c r="L216" t="s">
        <v>12694</v>
      </c>
      <c r="M216" t="s">
        <v>26</v>
      </c>
      <c r="N216" t="s">
        <v>12715</v>
      </c>
    </row>
    <row r="217" spans="1:18">
      <c r="A217" t="s">
        <v>12646</v>
      </c>
      <c r="B217" t="s">
        <v>12647</v>
      </c>
      <c r="C217" t="s">
        <v>12660</v>
      </c>
      <c r="F217" t="s">
        <v>8484</v>
      </c>
      <c r="G217" t="s">
        <v>12610</v>
      </c>
      <c r="H217" t="s">
        <v>8486</v>
      </c>
      <c r="I217" t="s">
        <v>12681</v>
      </c>
      <c r="J217" t="s">
        <v>12693</v>
      </c>
      <c r="K217" t="s">
        <v>12277</v>
      </c>
      <c r="L217" t="s">
        <v>12695</v>
      </c>
      <c r="M217" t="s">
        <v>26</v>
      </c>
      <c r="N217" t="s">
        <v>12716</v>
      </c>
    </row>
    <row r="218" spans="1:18">
      <c r="A218" t="s">
        <v>12648</v>
      </c>
      <c r="B218" t="s">
        <v>12647</v>
      </c>
      <c r="C218" t="s">
        <v>12661</v>
      </c>
      <c r="F218" t="s">
        <v>8484</v>
      </c>
      <c r="G218" t="s">
        <v>12610</v>
      </c>
      <c r="H218" t="s">
        <v>8486</v>
      </c>
      <c r="I218" t="s">
        <v>12684</v>
      </c>
      <c r="J218" t="s">
        <v>12693</v>
      </c>
      <c r="K218" t="s">
        <v>12277</v>
      </c>
      <c r="L218" t="s">
        <v>12696</v>
      </c>
      <c r="M218" t="s">
        <v>26</v>
      </c>
      <c r="N218" t="s">
        <v>12717</v>
      </c>
    </row>
    <row r="219" spans="1:18">
      <c r="A219" t="s">
        <v>12649</v>
      </c>
      <c r="B219" t="s">
        <v>12647</v>
      </c>
      <c r="C219" t="s">
        <v>12662</v>
      </c>
      <c r="F219" t="s">
        <v>8484</v>
      </c>
      <c r="G219" t="s">
        <v>12610</v>
      </c>
      <c r="H219" t="s">
        <v>8486</v>
      </c>
      <c r="I219" t="s">
        <v>12685</v>
      </c>
      <c r="J219" t="s">
        <v>12693</v>
      </c>
      <c r="K219" t="s">
        <v>12277</v>
      </c>
      <c r="L219" t="s">
        <v>12697</v>
      </c>
      <c r="M219" t="s">
        <v>26</v>
      </c>
      <c r="N219" t="s">
        <v>12718</v>
      </c>
    </row>
    <row r="220" spans="1:18">
      <c r="A220" t="s">
        <v>12650</v>
      </c>
      <c r="B220" t="s">
        <v>12647</v>
      </c>
      <c r="C220" t="s">
        <v>12663</v>
      </c>
      <c r="F220" t="s">
        <v>8484</v>
      </c>
      <c r="G220" t="s">
        <v>12610</v>
      </c>
      <c r="H220" t="s">
        <v>8486</v>
      </c>
      <c r="I220" t="s">
        <v>12686</v>
      </c>
      <c r="J220" t="s">
        <v>12693</v>
      </c>
      <c r="K220" t="s">
        <v>12277</v>
      </c>
      <c r="L220" t="s">
        <v>12698</v>
      </c>
      <c r="M220" t="s">
        <v>26</v>
      </c>
      <c r="N220" t="s">
        <v>12719</v>
      </c>
    </row>
    <row r="221" spans="1:18">
      <c r="A221" t="s">
        <v>12651</v>
      </c>
      <c r="B221" t="s">
        <v>12647</v>
      </c>
      <c r="C221" t="s">
        <v>12664</v>
      </c>
      <c r="F221" t="s">
        <v>8484</v>
      </c>
      <c r="G221" t="s">
        <v>12610</v>
      </c>
      <c r="H221" t="s">
        <v>8486</v>
      </c>
      <c r="I221" t="s">
        <v>12687</v>
      </c>
      <c r="J221" t="s">
        <v>12693</v>
      </c>
      <c r="K221" t="s">
        <v>12277</v>
      </c>
      <c r="L221" t="s">
        <v>12699</v>
      </c>
      <c r="M221" t="s">
        <v>26</v>
      </c>
      <c r="N221" t="s">
        <v>12720</v>
      </c>
    </row>
    <row r="222" spans="1:18">
      <c r="A222" t="s">
        <v>12652</v>
      </c>
      <c r="B222" t="s">
        <v>12647</v>
      </c>
      <c r="C222" t="s">
        <v>12665</v>
      </c>
      <c r="F222" t="s">
        <v>8484</v>
      </c>
      <c r="G222" t="s">
        <v>12610</v>
      </c>
      <c r="H222" t="s">
        <v>8486</v>
      </c>
      <c r="I222" t="s">
        <v>12688</v>
      </c>
      <c r="J222" t="s">
        <v>12693</v>
      </c>
      <c r="K222" t="s">
        <v>12277</v>
      </c>
      <c r="L222" t="s">
        <v>12700</v>
      </c>
      <c r="M222" t="s">
        <v>26</v>
      </c>
      <c r="N222" t="s">
        <v>12721</v>
      </c>
    </row>
    <row r="223" spans="1:18">
      <c r="A223" t="s">
        <v>12653</v>
      </c>
      <c r="B223" t="s">
        <v>12647</v>
      </c>
      <c r="C223" t="s">
        <v>12666</v>
      </c>
      <c r="F223" t="s">
        <v>8484</v>
      </c>
      <c r="G223" t="s">
        <v>12610</v>
      </c>
      <c r="H223" t="s">
        <v>8486</v>
      </c>
      <c r="I223" t="s">
        <v>12689</v>
      </c>
      <c r="J223" t="s">
        <v>12693</v>
      </c>
      <c r="K223" t="s">
        <v>12277</v>
      </c>
      <c r="L223" t="s">
        <v>12701</v>
      </c>
      <c r="M223" t="s">
        <v>26</v>
      </c>
      <c r="N223" t="s">
        <v>12722</v>
      </c>
    </row>
    <row r="224" spans="1:18">
      <c r="A224" t="s">
        <v>12654</v>
      </c>
      <c r="B224" t="s">
        <v>12647</v>
      </c>
      <c r="C224" t="s">
        <v>12667</v>
      </c>
      <c r="F224" t="s">
        <v>8484</v>
      </c>
      <c r="G224" t="s">
        <v>12610</v>
      </c>
      <c r="H224" t="s">
        <v>8486</v>
      </c>
      <c r="I224" t="s">
        <v>12690</v>
      </c>
      <c r="J224" t="s">
        <v>12693</v>
      </c>
      <c r="K224" t="s">
        <v>12277</v>
      </c>
      <c r="L224" t="s">
        <v>12702</v>
      </c>
      <c r="M224" t="s">
        <v>26</v>
      </c>
      <c r="N224" t="s">
        <v>12723</v>
      </c>
    </row>
    <row r="225" spans="1:14">
      <c r="A225" t="s">
        <v>12655</v>
      </c>
      <c r="B225" t="s">
        <v>12647</v>
      </c>
      <c r="C225" t="s">
        <v>12668</v>
      </c>
      <c r="F225" t="s">
        <v>8484</v>
      </c>
      <c r="G225" t="s">
        <v>12610</v>
      </c>
      <c r="H225" t="s">
        <v>8486</v>
      </c>
      <c r="I225" t="s">
        <v>12682</v>
      </c>
      <c r="J225" t="s">
        <v>12693</v>
      </c>
      <c r="K225" t="s">
        <v>12277</v>
      </c>
      <c r="L225" t="s">
        <v>12703</v>
      </c>
      <c r="M225" t="s">
        <v>26</v>
      </c>
      <c r="N225" t="s">
        <v>12724</v>
      </c>
    </row>
    <row r="226" spans="1:14">
      <c r="A226" t="s">
        <v>12656</v>
      </c>
      <c r="B226" t="s">
        <v>12647</v>
      </c>
      <c r="C226" t="s">
        <v>12669</v>
      </c>
      <c r="F226" t="s">
        <v>8484</v>
      </c>
      <c r="G226" t="s">
        <v>12610</v>
      </c>
      <c r="H226" t="s">
        <v>8486</v>
      </c>
      <c r="I226" t="s">
        <v>12691</v>
      </c>
      <c r="J226" t="s">
        <v>12693</v>
      </c>
      <c r="K226" t="s">
        <v>12277</v>
      </c>
      <c r="L226" t="s">
        <v>12704</v>
      </c>
      <c r="M226" t="s">
        <v>26</v>
      </c>
      <c r="N226" t="s">
        <v>12725</v>
      </c>
    </row>
    <row r="227" spans="1:14">
      <c r="A227" t="s">
        <v>12657</v>
      </c>
      <c r="B227" t="s">
        <v>12647</v>
      </c>
      <c r="C227" t="s">
        <v>12670</v>
      </c>
      <c r="F227" t="s">
        <v>8484</v>
      </c>
      <c r="G227" t="s">
        <v>12610</v>
      </c>
      <c r="H227" t="s">
        <v>8486</v>
      </c>
      <c r="I227" t="s">
        <v>12683</v>
      </c>
      <c r="J227" t="s">
        <v>12693</v>
      </c>
      <c r="K227" t="s">
        <v>12277</v>
      </c>
      <c r="L227" t="s">
        <v>12705</v>
      </c>
      <c r="M227" t="s">
        <v>26</v>
      </c>
      <c r="N227" t="s">
        <v>12726</v>
      </c>
    </row>
    <row r="228" spans="1:14">
      <c r="A228" t="s">
        <v>12658</v>
      </c>
      <c r="B228" t="s">
        <v>12647</v>
      </c>
      <c r="C228" t="s">
        <v>12671</v>
      </c>
      <c r="F228" t="s">
        <v>8484</v>
      </c>
      <c r="G228" t="s">
        <v>12610</v>
      </c>
      <c r="H228" t="s">
        <v>8486</v>
      </c>
      <c r="I228" t="s">
        <v>12692</v>
      </c>
      <c r="J228" t="s">
        <v>12693</v>
      </c>
      <c r="K228" t="s">
        <v>12277</v>
      </c>
      <c r="L228" t="s">
        <v>12706</v>
      </c>
      <c r="M228" t="s">
        <v>26</v>
      </c>
      <c r="N228" t="s">
        <v>12727</v>
      </c>
    </row>
    <row r="229" spans="1:14">
      <c r="A229" t="s">
        <v>12672</v>
      </c>
      <c r="B229" t="s">
        <v>12647</v>
      </c>
      <c r="C229" t="s">
        <v>12676</v>
      </c>
      <c r="F229" t="s">
        <v>8484</v>
      </c>
      <c r="G229" t="s">
        <v>12610</v>
      </c>
      <c r="H229" t="s">
        <v>8486</v>
      </c>
      <c r="I229" t="s">
        <v>12681</v>
      </c>
      <c r="J229" t="s">
        <v>12693</v>
      </c>
      <c r="K229" t="s">
        <v>12277</v>
      </c>
      <c r="L229" t="s">
        <v>12707</v>
      </c>
      <c r="M229" t="s">
        <v>26</v>
      </c>
      <c r="N229" t="s">
        <v>12711</v>
      </c>
    </row>
    <row r="230" spans="1:14">
      <c r="A230" t="s">
        <v>12673</v>
      </c>
      <c r="B230" t="s">
        <v>12647</v>
      </c>
      <c r="C230" t="s">
        <v>12677</v>
      </c>
      <c r="F230" t="s">
        <v>8484</v>
      </c>
      <c r="G230" t="s">
        <v>12610</v>
      </c>
      <c r="H230" t="s">
        <v>8486</v>
      </c>
      <c r="I230" t="s">
        <v>12687</v>
      </c>
      <c r="J230" t="s">
        <v>12693</v>
      </c>
      <c r="K230" t="s">
        <v>12277</v>
      </c>
      <c r="L230" t="s">
        <v>12708</v>
      </c>
      <c r="M230" t="s">
        <v>26</v>
      </c>
      <c r="N230" t="s">
        <v>12712</v>
      </c>
    </row>
    <row r="231" spans="1:14">
      <c r="A231" t="s">
        <v>12674</v>
      </c>
      <c r="B231" t="s">
        <v>12647</v>
      </c>
      <c r="C231" t="s">
        <v>12678</v>
      </c>
      <c r="F231" t="s">
        <v>8484</v>
      </c>
      <c r="G231" t="s">
        <v>12610</v>
      </c>
      <c r="H231" t="s">
        <v>8486</v>
      </c>
      <c r="I231" t="s">
        <v>12682</v>
      </c>
      <c r="J231" t="s">
        <v>12693</v>
      </c>
      <c r="K231" t="s">
        <v>12277</v>
      </c>
      <c r="L231" t="s">
        <v>12709</v>
      </c>
      <c r="M231" t="s">
        <v>26</v>
      </c>
      <c r="N231" t="s">
        <v>12713</v>
      </c>
    </row>
    <row r="232" spans="1:14">
      <c r="A232" t="s">
        <v>12675</v>
      </c>
      <c r="B232" t="s">
        <v>12647</v>
      </c>
      <c r="C232" t="s">
        <v>12679</v>
      </c>
      <c r="F232" t="s">
        <v>8484</v>
      </c>
      <c r="G232" t="s">
        <v>12610</v>
      </c>
      <c r="H232" t="s">
        <v>8486</v>
      </c>
      <c r="I232" t="s">
        <v>12692</v>
      </c>
      <c r="J232" t="s">
        <v>12693</v>
      </c>
      <c r="K232" t="s">
        <v>12277</v>
      </c>
      <c r="L232" t="s">
        <v>12710</v>
      </c>
      <c r="M232" t="s">
        <v>26</v>
      </c>
      <c r="N232" t="s">
        <v>12714</v>
      </c>
    </row>
  </sheetData>
  <phoneticPr fontId="2" type="noConversion"/>
  <hyperlinks>
    <hyperlink ref="J51" r:id="rId1" xr:uid="{87781633-39AF-43F4-9B59-6B071DCD639F}"/>
    <hyperlink ref="J67" r:id="rId2" xr:uid="{9AA03FFF-97B9-46EA-A8AB-2879CFBDAEDD}"/>
    <hyperlink ref="J68" r:id="rId3" xr:uid="{943911E4-6B95-4648-A434-F1E2F7FE56E8}"/>
    <hyperlink ref="J70" r:id="rId4" xr:uid="{7B95649C-8ABB-498A-B7E6-C155EBFC68C3}"/>
    <hyperlink ref="J71" r:id="rId5" xr:uid="{5FD714E7-7453-45EB-8152-1F21A4764B1D}"/>
    <hyperlink ref="J72" r:id="rId6" xr:uid="{F8E85698-8458-41DD-A290-C0F6971F7240}"/>
    <hyperlink ref="J73" r:id="rId7" xr:uid="{9E8A709C-4D72-4E03-B880-1CB63F7321AC}"/>
    <hyperlink ref="J6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1326" activePane="bottomRight" state="frozen"/>
      <selection pane="topRight" activeCell="C1" sqref="C1"/>
      <selection pane="bottomLeft" activeCell="A2" sqref="A2"/>
      <selection pane="bottomRight" activeCell="L1354" sqref="L135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7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K96" s="3"/>
    </row>
    <row r="97" spans="1:26">
      <c r="A97" t="s">
        <v>10661</v>
      </c>
      <c r="B97" t="s">
        <v>10661</v>
      </c>
      <c r="C97" t="s">
        <v>5750</v>
      </c>
      <c r="D97" t="s">
        <v>21</v>
      </c>
      <c r="E97" s="14" t="s">
        <v>6456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5751</v>
      </c>
      <c r="K97" s="3">
        <v>9.9999999999999998E-13</v>
      </c>
      <c r="L97" t="s">
        <v>477</v>
      </c>
      <c r="M97" t="s">
        <v>478</v>
      </c>
      <c r="N97" t="s">
        <v>5752</v>
      </c>
      <c r="O97" t="s">
        <v>26</v>
      </c>
      <c r="P97" t="s">
        <v>5753</v>
      </c>
      <c r="Q97" t="s">
        <v>478</v>
      </c>
      <c r="R97" t="s">
        <v>5754</v>
      </c>
      <c r="S97" t="s">
        <v>26</v>
      </c>
      <c r="T97" t="s">
        <v>5755</v>
      </c>
      <c r="Z97" t="s">
        <v>6458</v>
      </c>
    </row>
    <row r="98" spans="1:26">
      <c r="A98" t="s">
        <v>10650</v>
      </c>
      <c r="B98" t="s">
        <v>10650</v>
      </c>
      <c r="C98" t="s">
        <v>5756</v>
      </c>
      <c r="D98" t="s">
        <v>21</v>
      </c>
      <c r="E98" s="14" t="s">
        <v>6456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1.1999999999999999E-12</v>
      </c>
      <c r="L98" t="s">
        <v>477</v>
      </c>
      <c r="M98" t="s">
        <v>478</v>
      </c>
      <c r="N98" t="s">
        <v>5757</v>
      </c>
      <c r="O98" t="s">
        <v>26</v>
      </c>
      <c r="P98" t="s">
        <v>5758</v>
      </c>
      <c r="Q98" t="s">
        <v>478</v>
      </c>
      <c r="R98" t="s">
        <v>5759</v>
      </c>
      <c r="S98" t="s">
        <v>26</v>
      </c>
      <c r="T98" t="s">
        <v>5760</v>
      </c>
      <c r="Z98" t="s">
        <v>6459</v>
      </c>
    </row>
    <row r="99" spans="1:26">
      <c r="A99" t="s">
        <v>10651</v>
      </c>
      <c r="B99" t="s">
        <v>10651</v>
      </c>
      <c r="C99" t="s">
        <v>5761</v>
      </c>
      <c r="D99" t="s">
        <v>21</v>
      </c>
      <c r="E99" s="14" t="s">
        <v>6456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1.5000000000000001E-12</v>
      </c>
      <c r="L99" t="s">
        <v>477</v>
      </c>
      <c r="M99" t="s">
        <v>478</v>
      </c>
      <c r="N99" t="s">
        <v>5762</v>
      </c>
      <c r="O99" t="s">
        <v>26</v>
      </c>
      <c r="P99" t="s">
        <v>5763</v>
      </c>
      <c r="Q99" t="s">
        <v>478</v>
      </c>
      <c r="R99" t="s">
        <v>5764</v>
      </c>
      <c r="S99" t="s">
        <v>26</v>
      </c>
      <c r="T99" t="s">
        <v>5765</v>
      </c>
      <c r="Z99" t="s">
        <v>6460</v>
      </c>
    </row>
    <row r="100" spans="1:26">
      <c r="A100" t="s">
        <v>10652</v>
      </c>
      <c r="B100" t="s">
        <v>10652</v>
      </c>
      <c r="C100" t="s">
        <v>5766</v>
      </c>
      <c r="D100" t="s">
        <v>21</v>
      </c>
      <c r="E100" s="14" t="s">
        <v>6456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1.8E-12</v>
      </c>
      <c r="L100" t="s">
        <v>477</v>
      </c>
      <c r="M100" t="s">
        <v>478</v>
      </c>
      <c r="N100" t="s">
        <v>5767</v>
      </c>
      <c r="O100" t="s">
        <v>26</v>
      </c>
      <c r="P100" t="s">
        <v>5768</v>
      </c>
      <c r="Q100" t="s">
        <v>478</v>
      </c>
      <c r="R100" t="s">
        <v>5769</v>
      </c>
      <c r="S100" t="s">
        <v>26</v>
      </c>
      <c r="T100" t="s">
        <v>5770</v>
      </c>
      <c r="Z100" t="s">
        <v>6461</v>
      </c>
    </row>
    <row r="101" spans="1:26">
      <c r="A101" t="s">
        <v>10653</v>
      </c>
      <c r="B101" t="s">
        <v>10653</v>
      </c>
      <c r="C101" t="s">
        <v>5771</v>
      </c>
      <c r="D101" t="s">
        <v>21</v>
      </c>
      <c r="E101" s="14" t="s">
        <v>6456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2.1999999999999999E-12</v>
      </c>
      <c r="L101" t="s">
        <v>477</v>
      </c>
      <c r="M101" t="s">
        <v>478</v>
      </c>
      <c r="N101" t="s">
        <v>5772</v>
      </c>
      <c r="O101" t="s">
        <v>26</v>
      </c>
      <c r="P101" t="s">
        <v>5773</v>
      </c>
      <c r="Q101" t="s">
        <v>478</v>
      </c>
      <c r="R101" t="s">
        <v>5774</v>
      </c>
      <c r="S101" t="s">
        <v>26</v>
      </c>
      <c r="T101" t="s">
        <v>5775</v>
      </c>
      <c r="Z101" t="s">
        <v>6462</v>
      </c>
    </row>
    <row r="102" spans="1:26">
      <c r="A102" t="s">
        <v>10654</v>
      </c>
      <c r="B102" t="s">
        <v>10654</v>
      </c>
      <c r="C102" t="s">
        <v>5776</v>
      </c>
      <c r="D102" t="s">
        <v>21</v>
      </c>
      <c r="E102" s="14" t="s">
        <v>6456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2.6999999999999998E-12</v>
      </c>
      <c r="L102" t="s">
        <v>477</v>
      </c>
      <c r="M102" t="s">
        <v>478</v>
      </c>
      <c r="N102" t="s">
        <v>5777</v>
      </c>
      <c r="O102" t="s">
        <v>26</v>
      </c>
      <c r="P102" t="s">
        <v>5778</v>
      </c>
      <c r="Q102" t="s">
        <v>478</v>
      </c>
      <c r="R102" t="s">
        <v>5779</v>
      </c>
      <c r="S102" t="s">
        <v>26</v>
      </c>
      <c r="T102" t="s">
        <v>5780</v>
      </c>
      <c r="Z102" t="s">
        <v>6463</v>
      </c>
    </row>
    <row r="103" spans="1:26">
      <c r="A103" t="s">
        <v>10655</v>
      </c>
      <c r="B103" t="s">
        <v>10655</v>
      </c>
      <c r="C103" t="s">
        <v>5781</v>
      </c>
      <c r="D103" t="s">
        <v>21</v>
      </c>
      <c r="E103" s="14" t="s">
        <v>6456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3.3000000000000001E-12</v>
      </c>
      <c r="L103" t="s">
        <v>477</v>
      </c>
      <c r="M103" t="s">
        <v>478</v>
      </c>
      <c r="N103" t="s">
        <v>5782</v>
      </c>
      <c r="O103" t="s">
        <v>26</v>
      </c>
      <c r="P103" t="s">
        <v>5783</v>
      </c>
      <c r="Q103" t="s">
        <v>478</v>
      </c>
      <c r="R103" t="s">
        <v>5784</v>
      </c>
      <c r="S103" t="s">
        <v>26</v>
      </c>
      <c r="T103" t="s">
        <v>5785</v>
      </c>
      <c r="Z103" t="s">
        <v>6464</v>
      </c>
    </row>
    <row r="104" spans="1:26">
      <c r="A104" t="s">
        <v>10656</v>
      </c>
      <c r="B104" t="s">
        <v>10656</v>
      </c>
      <c r="C104" t="s">
        <v>5786</v>
      </c>
      <c r="D104" t="s">
        <v>21</v>
      </c>
      <c r="E104" s="14" t="s">
        <v>6456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3.8999999999999999E-12</v>
      </c>
      <c r="L104" t="s">
        <v>477</v>
      </c>
      <c r="M104" t="s">
        <v>478</v>
      </c>
      <c r="N104" t="s">
        <v>5787</v>
      </c>
      <c r="O104" t="s">
        <v>26</v>
      </c>
      <c r="P104" t="s">
        <v>5788</v>
      </c>
      <c r="Q104" t="s">
        <v>478</v>
      </c>
      <c r="R104" t="s">
        <v>5789</v>
      </c>
      <c r="S104" t="s">
        <v>26</v>
      </c>
      <c r="T104" t="s">
        <v>5790</v>
      </c>
      <c r="Z104" t="s">
        <v>6465</v>
      </c>
    </row>
    <row r="105" spans="1:26">
      <c r="A105" t="s">
        <v>10657</v>
      </c>
      <c r="B105" t="s">
        <v>10657</v>
      </c>
      <c r="C105" t="s">
        <v>5791</v>
      </c>
      <c r="D105" t="s">
        <v>21</v>
      </c>
      <c r="E105" s="14" t="s">
        <v>6456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4.6999999999999998E-12</v>
      </c>
      <c r="L105" t="s">
        <v>477</v>
      </c>
      <c r="M105" t="s">
        <v>478</v>
      </c>
      <c r="N105" t="s">
        <v>5792</v>
      </c>
      <c r="O105" t="s">
        <v>26</v>
      </c>
      <c r="P105" t="s">
        <v>5793</v>
      </c>
      <c r="Q105" t="s">
        <v>478</v>
      </c>
      <c r="R105" t="s">
        <v>5794</v>
      </c>
      <c r="S105" t="s">
        <v>26</v>
      </c>
      <c r="T105" t="s">
        <v>5795</v>
      </c>
      <c r="Z105" t="s">
        <v>6466</v>
      </c>
    </row>
    <row r="106" spans="1:26">
      <c r="A106" t="s">
        <v>10658</v>
      </c>
      <c r="B106" t="s">
        <v>10658</v>
      </c>
      <c r="C106" t="s">
        <v>5796</v>
      </c>
      <c r="D106" t="s">
        <v>21</v>
      </c>
      <c r="E106" s="14" t="s">
        <v>6456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5.6000000000000004E-12</v>
      </c>
      <c r="L106" t="s">
        <v>477</v>
      </c>
      <c r="M106" t="s">
        <v>478</v>
      </c>
      <c r="N106" t="s">
        <v>5797</v>
      </c>
      <c r="O106" t="s">
        <v>26</v>
      </c>
      <c r="P106" t="s">
        <v>5798</v>
      </c>
      <c r="Q106" t="s">
        <v>478</v>
      </c>
      <c r="R106" t="s">
        <v>5799</v>
      </c>
      <c r="S106" t="s">
        <v>26</v>
      </c>
      <c r="T106" t="s">
        <v>5800</v>
      </c>
      <c r="Z106" t="s">
        <v>6467</v>
      </c>
    </row>
    <row r="107" spans="1:26">
      <c r="A107" t="s">
        <v>10659</v>
      </c>
      <c r="B107" t="s">
        <v>10659</v>
      </c>
      <c r="C107" t="s">
        <v>5801</v>
      </c>
      <c r="D107" t="s">
        <v>21</v>
      </c>
      <c r="E107" s="14" t="s">
        <v>6456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6.8000000000000001E-12</v>
      </c>
      <c r="L107" t="s">
        <v>477</v>
      </c>
      <c r="M107" t="s">
        <v>478</v>
      </c>
      <c r="N107" t="s">
        <v>5802</v>
      </c>
      <c r="O107" t="s">
        <v>26</v>
      </c>
      <c r="P107" t="s">
        <v>5803</v>
      </c>
      <c r="Q107" t="s">
        <v>478</v>
      </c>
      <c r="R107" t="s">
        <v>5804</v>
      </c>
      <c r="S107" t="s">
        <v>26</v>
      </c>
      <c r="T107" t="s">
        <v>5805</v>
      </c>
      <c r="Z107" t="s">
        <v>6468</v>
      </c>
    </row>
    <row r="108" spans="1:26">
      <c r="A108" t="s">
        <v>10660</v>
      </c>
      <c r="B108" t="s">
        <v>10660</v>
      </c>
      <c r="C108" t="s">
        <v>5806</v>
      </c>
      <c r="D108" t="s">
        <v>21</v>
      </c>
      <c r="E108" s="14" t="s">
        <v>6456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8.1999999999999998E-12</v>
      </c>
      <c r="L108" t="s">
        <v>477</v>
      </c>
      <c r="M108" t="s">
        <v>478</v>
      </c>
      <c r="N108" t="s">
        <v>5807</v>
      </c>
      <c r="O108" t="s">
        <v>26</v>
      </c>
      <c r="P108" t="s">
        <v>5808</v>
      </c>
      <c r="Q108" t="s">
        <v>478</v>
      </c>
      <c r="R108" t="s">
        <v>5809</v>
      </c>
      <c r="S108" t="s">
        <v>26</v>
      </c>
      <c r="T108" t="s">
        <v>5810</v>
      </c>
      <c r="Z108" t="s">
        <v>6469</v>
      </c>
    </row>
    <row r="109" spans="1:26">
      <c r="A109" t="s">
        <v>5811</v>
      </c>
      <c r="B109" t="s">
        <v>5811</v>
      </c>
      <c r="C109" t="s">
        <v>5812</v>
      </c>
      <c r="D109" t="s">
        <v>21</v>
      </c>
      <c r="E109" s="14" t="s">
        <v>6456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9.9999999999999994E-12</v>
      </c>
      <c r="L109" t="s">
        <v>477</v>
      </c>
      <c r="M109" t="s">
        <v>478</v>
      </c>
      <c r="N109" t="s">
        <v>5813</v>
      </c>
      <c r="O109" t="s">
        <v>26</v>
      </c>
      <c r="P109" t="s">
        <v>5814</v>
      </c>
      <c r="Q109" t="s">
        <v>478</v>
      </c>
      <c r="R109" t="s">
        <v>5815</v>
      </c>
      <c r="S109" t="s">
        <v>26</v>
      </c>
      <c r="T109" t="s">
        <v>5816</v>
      </c>
      <c r="Z109" t="s">
        <v>6470</v>
      </c>
    </row>
    <row r="110" spans="1:26">
      <c r="A110" t="s">
        <v>5817</v>
      </c>
      <c r="B110" t="s">
        <v>5817</v>
      </c>
      <c r="C110" t="s">
        <v>5818</v>
      </c>
      <c r="D110" t="s">
        <v>21</v>
      </c>
      <c r="E110" s="14" t="s">
        <v>6456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1.2000000000000001E-11</v>
      </c>
      <c r="L110" t="s">
        <v>477</v>
      </c>
      <c r="M110" t="s">
        <v>478</v>
      </c>
      <c r="N110" t="s">
        <v>5819</v>
      </c>
      <c r="O110" t="s">
        <v>26</v>
      </c>
      <c r="P110" t="s">
        <v>5820</v>
      </c>
      <c r="Q110" t="s">
        <v>478</v>
      </c>
      <c r="R110" t="s">
        <v>5821</v>
      </c>
      <c r="S110" t="s">
        <v>26</v>
      </c>
      <c r="T110" t="s">
        <v>5822</v>
      </c>
      <c r="Z110" t="s">
        <v>6471</v>
      </c>
    </row>
    <row r="111" spans="1:26">
      <c r="A111" t="s">
        <v>5823</v>
      </c>
      <c r="B111" t="s">
        <v>5823</v>
      </c>
      <c r="C111" t="s">
        <v>5824</v>
      </c>
      <c r="D111" t="s">
        <v>21</v>
      </c>
      <c r="E111" s="14" t="s">
        <v>6456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1.5E-11</v>
      </c>
      <c r="L111" t="s">
        <v>477</v>
      </c>
      <c r="M111" t="s">
        <v>478</v>
      </c>
      <c r="N111" t="s">
        <v>5825</v>
      </c>
      <c r="O111" t="s">
        <v>26</v>
      </c>
      <c r="P111" t="s">
        <v>5826</v>
      </c>
      <c r="Q111" t="s">
        <v>478</v>
      </c>
      <c r="R111" t="s">
        <v>5827</v>
      </c>
      <c r="S111" t="s">
        <v>26</v>
      </c>
      <c r="T111" t="s">
        <v>5828</v>
      </c>
      <c r="Z111" t="s">
        <v>6472</v>
      </c>
    </row>
    <row r="112" spans="1:26">
      <c r="A112" t="s">
        <v>5829</v>
      </c>
      <c r="B112" t="s">
        <v>5829</v>
      </c>
      <c r="C112" t="s">
        <v>5830</v>
      </c>
      <c r="D112" t="s">
        <v>21</v>
      </c>
      <c r="E112" s="14" t="s">
        <v>6456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1.7999999999999999E-11</v>
      </c>
      <c r="L112" t="s">
        <v>477</v>
      </c>
      <c r="M112" t="s">
        <v>478</v>
      </c>
      <c r="N112" t="s">
        <v>5831</v>
      </c>
      <c r="O112" t="s">
        <v>26</v>
      </c>
      <c r="P112" t="s">
        <v>5832</v>
      </c>
      <c r="Q112" t="s">
        <v>478</v>
      </c>
      <c r="R112" t="s">
        <v>5833</v>
      </c>
      <c r="S112" t="s">
        <v>26</v>
      </c>
      <c r="T112" t="s">
        <v>5834</v>
      </c>
      <c r="Z112" t="s">
        <v>6473</v>
      </c>
    </row>
    <row r="113" spans="1:26">
      <c r="A113" t="s">
        <v>5835</v>
      </c>
      <c r="B113" t="s">
        <v>5835</v>
      </c>
      <c r="C113" t="s">
        <v>5836</v>
      </c>
      <c r="D113" t="s">
        <v>21</v>
      </c>
      <c r="E113" s="14" t="s">
        <v>6456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2.2000000000000002E-11</v>
      </c>
      <c r="L113" t="s">
        <v>477</v>
      </c>
      <c r="M113" t="s">
        <v>478</v>
      </c>
      <c r="N113" t="s">
        <v>5837</v>
      </c>
      <c r="O113" t="s">
        <v>26</v>
      </c>
      <c r="P113" t="s">
        <v>5838</v>
      </c>
      <c r="Q113" t="s">
        <v>478</v>
      </c>
      <c r="R113" t="s">
        <v>5839</v>
      </c>
      <c r="S113" t="s">
        <v>26</v>
      </c>
      <c r="T113" t="s">
        <v>5840</v>
      </c>
      <c r="Z113" t="s">
        <v>6474</v>
      </c>
    </row>
    <row r="114" spans="1:26">
      <c r="A114" t="s">
        <v>5841</v>
      </c>
      <c r="B114" t="s">
        <v>5841</v>
      </c>
      <c r="C114" t="s">
        <v>5842</v>
      </c>
      <c r="D114" t="s">
        <v>21</v>
      </c>
      <c r="E114" s="14" t="s">
        <v>6456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2.7E-11</v>
      </c>
      <c r="L114" t="s">
        <v>477</v>
      </c>
      <c r="M114" t="s">
        <v>478</v>
      </c>
      <c r="N114" t="s">
        <v>5843</v>
      </c>
      <c r="O114" t="s">
        <v>26</v>
      </c>
      <c r="P114" t="s">
        <v>5844</v>
      </c>
      <c r="Q114" t="s">
        <v>478</v>
      </c>
      <c r="R114" t="s">
        <v>5845</v>
      </c>
      <c r="S114" t="s">
        <v>26</v>
      </c>
      <c r="T114" t="s">
        <v>5846</v>
      </c>
      <c r="W114" t="s">
        <v>4561</v>
      </c>
      <c r="X114" t="s">
        <v>6619</v>
      </c>
      <c r="Z114" t="s">
        <v>6475</v>
      </c>
    </row>
    <row r="115" spans="1:26">
      <c r="A115" t="s">
        <v>5847</v>
      </c>
      <c r="B115" t="s">
        <v>5847</v>
      </c>
      <c r="C115" t="s">
        <v>5848</v>
      </c>
      <c r="D115" t="s">
        <v>21</v>
      </c>
      <c r="E115" s="14" t="s">
        <v>6456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3.3000000000000002E-11</v>
      </c>
      <c r="L115" t="s">
        <v>477</v>
      </c>
      <c r="M115" t="s">
        <v>478</v>
      </c>
      <c r="N115" t="s">
        <v>5849</v>
      </c>
      <c r="O115" t="s">
        <v>26</v>
      </c>
      <c r="P115" t="s">
        <v>5850</v>
      </c>
      <c r="Q115" t="s">
        <v>478</v>
      </c>
      <c r="R115" t="s">
        <v>5851</v>
      </c>
      <c r="S115" t="s">
        <v>26</v>
      </c>
      <c r="T115" t="s">
        <v>5852</v>
      </c>
      <c r="Z115" t="s">
        <v>6476</v>
      </c>
    </row>
    <row r="116" spans="1:26">
      <c r="A116" t="s">
        <v>5853</v>
      </c>
      <c r="B116" t="s">
        <v>5853</v>
      </c>
      <c r="C116" t="s">
        <v>5854</v>
      </c>
      <c r="D116" t="s">
        <v>21</v>
      </c>
      <c r="E116" s="14" t="s">
        <v>6456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3.9000000000000001E-11</v>
      </c>
      <c r="L116" t="s">
        <v>477</v>
      </c>
      <c r="M116" t="s">
        <v>478</v>
      </c>
      <c r="N116" t="s">
        <v>5855</v>
      </c>
      <c r="O116" t="s">
        <v>26</v>
      </c>
      <c r="P116" t="s">
        <v>5856</v>
      </c>
      <c r="Q116" t="s">
        <v>478</v>
      </c>
      <c r="R116" t="s">
        <v>5857</v>
      </c>
      <c r="S116" t="s">
        <v>26</v>
      </c>
      <c r="T116" t="s">
        <v>5858</v>
      </c>
      <c r="Z116" t="s">
        <v>6477</v>
      </c>
    </row>
    <row r="117" spans="1:26">
      <c r="A117" t="s">
        <v>5859</v>
      </c>
      <c r="B117" t="s">
        <v>5859</v>
      </c>
      <c r="C117" t="s">
        <v>5860</v>
      </c>
      <c r="D117" t="s">
        <v>21</v>
      </c>
      <c r="E117" s="14" t="s">
        <v>6456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4.6999999999999999E-11</v>
      </c>
      <c r="L117" t="s">
        <v>477</v>
      </c>
      <c r="M117" t="s">
        <v>478</v>
      </c>
      <c r="N117" t="s">
        <v>5861</v>
      </c>
      <c r="O117" t="s">
        <v>26</v>
      </c>
      <c r="P117" t="s">
        <v>5862</v>
      </c>
      <c r="Q117" t="s">
        <v>478</v>
      </c>
      <c r="R117" t="s">
        <v>5863</v>
      </c>
      <c r="S117" t="s">
        <v>26</v>
      </c>
      <c r="T117" t="s">
        <v>5864</v>
      </c>
      <c r="Z117" t="s">
        <v>6478</v>
      </c>
    </row>
    <row r="118" spans="1:26">
      <c r="A118" t="s">
        <v>5865</v>
      </c>
      <c r="B118" t="s">
        <v>5865</v>
      </c>
      <c r="C118" t="s">
        <v>5866</v>
      </c>
      <c r="D118" t="s">
        <v>21</v>
      </c>
      <c r="E118" s="14" t="s">
        <v>6456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5.6E-11</v>
      </c>
      <c r="L118" t="s">
        <v>477</v>
      </c>
      <c r="M118" t="s">
        <v>478</v>
      </c>
      <c r="N118" t="s">
        <v>5867</v>
      </c>
      <c r="O118" t="s">
        <v>26</v>
      </c>
      <c r="P118" t="s">
        <v>5868</v>
      </c>
      <c r="Q118" t="s">
        <v>478</v>
      </c>
      <c r="R118" t="s">
        <v>5869</v>
      </c>
      <c r="S118" t="s">
        <v>26</v>
      </c>
      <c r="T118" t="s">
        <v>5870</v>
      </c>
      <c r="Z118" t="s">
        <v>6479</v>
      </c>
    </row>
    <row r="119" spans="1:26">
      <c r="A119" t="s">
        <v>5871</v>
      </c>
      <c r="B119" t="s">
        <v>5871</v>
      </c>
      <c r="C119" t="s">
        <v>5872</v>
      </c>
      <c r="D119" t="s">
        <v>21</v>
      </c>
      <c r="E119" s="14" t="s">
        <v>6456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6.7999999999999998E-11</v>
      </c>
      <c r="L119" t="s">
        <v>477</v>
      </c>
      <c r="M119" t="s">
        <v>478</v>
      </c>
      <c r="N119" t="s">
        <v>5873</v>
      </c>
      <c r="O119" t="s">
        <v>26</v>
      </c>
      <c r="P119" t="s">
        <v>5874</v>
      </c>
      <c r="Q119" t="s">
        <v>478</v>
      </c>
      <c r="R119" t="s">
        <v>5875</v>
      </c>
      <c r="S119" t="s">
        <v>26</v>
      </c>
      <c r="T119" t="s">
        <v>5876</v>
      </c>
      <c r="Z119" t="s">
        <v>6480</v>
      </c>
    </row>
    <row r="120" spans="1:26">
      <c r="A120" t="s">
        <v>5877</v>
      </c>
      <c r="B120" t="s">
        <v>5877</v>
      </c>
      <c r="C120" t="s">
        <v>5878</v>
      </c>
      <c r="D120" t="s">
        <v>21</v>
      </c>
      <c r="E120" s="14" t="s">
        <v>6456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8.2000000000000001E-11</v>
      </c>
      <c r="L120" t="s">
        <v>477</v>
      </c>
      <c r="M120" t="s">
        <v>478</v>
      </c>
      <c r="N120" t="s">
        <v>5879</v>
      </c>
      <c r="O120" t="s">
        <v>26</v>
      </c>
      <c r="P120" t="s">
        <v>5880</v>
      </c>
      <c r="Q120" t="s">
        <v>478</v>
      </c>
      <c r="R120" t="s">
        <v>5881</v>
      </c>
      <c r="S120" t="s">
        <v>26</v>
      </c>
      <c r="T120" t="s">
        <v>5882</v>
      </c>
      <c r="Z120" t="s">
        <v>6481</v>
      </c>
    </row>
    <row r="121" spans="1:26">
      <c r="A121" t="s">
        <v>5883</v>
      </c>
      <c r="B121" t="s">
        <v>5883</v>
      </c>
      <c r="C121" t="s">
        <v>5884</v>
      </c>
      <c r="D121" t="s">
        <v>21</v>
      </c>
      <c r="E121" s="14" t="s">
        <v>6456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1E-10</v>
      </c>
      <c r="L121" t="s">
        <v>477</v>
      </c>
      <c r="M121" t="s">
        <v>478</v>
      </c>
      <c r="N121" t="s">
        <v>5885</v>
      </c>
      <c r="O121" t="s">
        <v>26</v>
      </c>
      <c r="P121" t="s">
        <v>5886</v>
      </c>
      <c r="Q121" t="s">
        <v>478</v>
      </c>
      <c r="R121" t="s">
        <v>5887</v>
      </c>
      <c r="S121" t="s">
        <v>26</v>
      </c>
      <c r="T121" t="s">
        <v>5888</v>
      </c>
      <c r="Z121" t="s">
        <v>6482</v>
      </c>
    </row>
    <row r="122" spans="1:26">
      <c r="A122" t="s">
        <v>5889</v>
      </c>
      <c r="B122" t="s">
        <v>5889</v>
      </c>
      <c r="C122" t="s">
        <v>5890</v>
      </c>
      <c r="D122" t="s">
        <v>21</v>
      </c>
      <c r="E122" s="14" t="s">
        <v>6456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1.2E-10</v>
      </c>
      <c r="L122" t="s">
        <v>477</v>
      </c>
      <c r="M122" t="s">
        <v>478</v>
      </c>
      <c r="N122" t="s">
        <v>5891</v>
      </c>
      <c r="O122" t="s">
        <v>26</v>
      </c>
      <c r="P122" t="s">
        <v>5892</v>
      </c>
      <c r="Q122" t="s">
        <v>478</v>
      </c>
      <c r="R122" t="s">
        <v>5893</v>
      </c>
      <c r="S122" t="s">
        <v>26</v>
      </c>
      <c r="T122" t="s">
        <v>5894</v>
      </c>
      <c r="Z122" t="s">
        <v>6483</v>
      </c>
    </row>
    <row r="123" spans="1:26">
      <c r="A123" t="s">
        <v>5895</v>
      </c>
      <c r="B123" t="s">
        <v>5895</v>
      </c>
      <c r="C123" t="s">
        <v>5896</v>
      </c>
      <c r="D123" t="s">
        <v>21</v>
      </c>
      <c r="E123" s="14" t="s">
        <v>6456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1.5E-10</v>
      </c>
      <c r="L123" t="s">
        <v>477</v>
      </c>
      <c r="M123" t="s">
        <v>478</v>
      </c>
      <c r="N123" t="s">
        <v>5897</v>
      </c>
      <c r="O123" t="s">
        <v>26</v>
      </c>
      <c r="P123" t="s">
        <v>5898</v>
      </c>
      <c r="Q123" t="s">
        <v>478</v>
      </c>
      <c r="R123" t="s">
        <v>5899</v>
      </c>
      <c r="S123" t="s">
        <v>26</v>
      </c>
      <c r="T123" t="s">
        <v>5900</v>
      </c>
      <c r="Z123" t="s">
        <v>6484</v>
      </c>
    </row>
    <row r="124" spans="1:26">
      <c r="A124" t="s">
        <v>5901</v>
      </c>
      <c r="B124" t="s">
        <v>5901</v>
      </c>
      <c r="C124" t="s">
        <v>5902</v>
      </c>
      <c r="D124" t="s">
        <v>21</v>
      </c>
      <c r="E124" s="14" t="s">
        <v>6456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1.8E-10</v>
      </c>
      <c r="L124" t="s">
        <v>477</v>
      </c>
      <c r="M124" t="s">
        <v>478</v>
      </c>
      <c r="N124" t="s">
        <v>5903</v>
      </c>
      <c r="O124" t="s">
        <v>26</v>
      </c>
      <c r="P124" t="s">
        <v>5904</v>
      </c>
      <c r="Q124" t="s">
        <v>478</v>
      </c>
      <c r="R124" t="s">
        <v>5905</v>
      </c>
      <c r="S124" t="s">
        <v>26</v>
      </c>
      <c r="T124" t="s">
        <v>5906</v>
      </c>
      <c r="Z124" t="s">
        <v>6485</v>
      </c>
    </row>
    <row r="125" spans="1:26">
      <c r="A125" t="s">
        <v>5907</v>
      </c>
      <c r="B125" t="s">
        <v>5907</v>
      </c>
      <c r="C125" t="s">
        <v>5908</v>
      </c>
      <c r="D125" t="s">
        <v>21</v>
      </c>
      <c r="E125" s="14" t="s">
        <v>6456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2.1999999999999999E-10</v>
      </c>
      <c r="L125" t="s">
        <v>477</v>
      </c>
      <c r="M125" t="s">
        <v>478</v>
      </c>
      <c r="N125" t="s">
        <v>5909</v>
      </c>
      <c r="O125" t="s">
        <v>26</v>
      </c>
      <c r="P125" t="s">
        <v>5910</v>
      </c>
      <c r="Q125" t="s">
        <v>478</v>
      </c>
      <c r="R125" t="s">
        <v>5911</v>
      </c>
      <c r="S125" t="s">
        <v>26</v>
      </c>
      <c r="T125" t="s">
        <v>5912</v>
      </c>
      <c r="Z125" t="s">
        <v>6486</v>
      </c>
    </row>
    <row r="126" spans="1:26">
      <c r="A126" t="s">
        <v>5913</v>
      </c>
      <c r="B126" t="s">
        <v>5913</v>
      </c>
      <c r="C126" t="s">
        <v>5914</v>
      </c>
      <c r="D126" t="s">
        <v>21</v>
      </c>
      <c r="E126" s="14" t="s">
        <v>6456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2.7E-10</v>
      </c>
      <c r="L126" t="s">
        <v>477</v>
      </c>
      <c r="M126" t="s">
        <v>478</v>
      </c>
      <c r="N126" t="s">
        <v>5915</v>
      </c>
      <c r="O126" t="s">
        <v>26</v>
      </c>
      <c r="P126" t="s">
        <v>5916</v>
      </c>
      <c r="Q126" t="s">
        <v>478</v>
      </c>
      <c r="R126" t="s">
        <v>5917</v>
      </c>
      <c r="S126" t="s">
        <v>26</v>
      </c>
      <c r="T126" t="s">
        <v>5918</v>
      </c>
      <c r="Z126" t="s">
        <v>6487</v>
      </c>
    </row>
    <row r="127" spans="1:26">
      <c r="A127" t="s">
        <v>5919</v>
      </c>
      <c r="B127" t="s">
        <v>5919</v>
      </c>
      <c r="C127" t="s">
        <v>5920</v>
      </c>
      <c r="D127" t="s">
        <v>21</v>
      </c>
      <c r="E127" s="14" t="s">
        <v>6456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3.3E-10</v>
      </c>
      <c r="L127" t="s">
        <v>477</v>
      </c>
      <c r="M127" t="s">
        <v>478</v>
      </c>
      <c r="N127" t="s">
        <v>5921</v>
      </c>
      <c r="O127" t="s">
        <v>26</v>
      </c>
      <c r="P127" t="s">
        <v>5922</v>
      </c>
      <c r="Q127" t="s">
        <v>478</v>
      </c>
      <c r="R127" t="s">
        <v>5923</v>
      </c>
      <c r="S127" t="s">
        <v>26</v>
      </c>
      <c r="T127" t="s">
        <v>5924</v>
      </c>
      <c r="Z127" t="s">
        <v>6488</v>
      </c>
    </row>
    <row r="128" spans="1:26">
      <c r="A128" t="s">
        <v>5925</v>
      </c>
      <c r="B128" t="s">
        <v>5925</v>
      </c>
      <c r="C128" t="s">
        <v>5926</v>
      </c>
      <c r="D128" t="s">
        <v>21</v>
      </c>
      <c r="E128" s="14" t="s">
        <v>6456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3.9E-10</v>
      </c>
      <c r="L128" t="s">
        <v>477</v>
      </c>
      <c r="M128" t="s">
        <v>478</v>
      </c>
      <c r="N128" t="s">
        <v>5927</v>
      </c>
      <c r="O128" t="s">
        <v>26</v>
      </c>
      <c r="P128" t="s">
        <v>5928</v>
      </c>
      <c r="Q128" t="s">
        <v>478</v>
      </c>
      <c r="R128" t="s">
        <v>5929</v>
      </c>
      <c r="S128" t="s">
        <v>26</v>
      </c>
      <c r="T128" t="s">
        <v>5930</v>
      </c>
      <c r="Z128" t="s">
        <v>6489</v>
      </c>
    </row>
    <row r="129" spans="1:26">
      <c r="A129" t="s">
        <v>5931</v>
      </c>
      <c r="B129" t="s">
        <v>5931</v>
      </c>
      <c r="C129" t="s">
        <v>5932</v>
      </c>
      <c r="D129" t="s">
        <v>21</v>
      </c>
      <c r="E129" s="14" t="s">
        <v>6456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4.7000000000000003E-10</v>
      </c>
      <c r="L129" t="s">
        <v>477</v>
      </c>
      <c r="M129" t="s">
        <v>478</v>
      </c>
      <c r="N129" t="s">
        <v>5933</v>
      </c>
      <c r="O129" t="s">
        <v>26</v>
      </c>
      <c r="P129" t="s">
        <v>5934</v>
      </c>
      <c r="Q129" t="s">
        <v>478</v>
      </c>
      <c r="R129" t="s">
        <v>5935</v>
      </c>
      <c r="S129" t="s">
        <v>26</v>
      </c>
      <c r="T129" t="s">
        <v>5936</v>
      </c>
      <c r="Z129" t="s">
        <v>6490</v>
      </c>
    </row>
    <row r="130" spans="1:26">
      <c r="A130" t="s">
        <v>5937</v>
      </c>
      <c r="B130" t="s">
        <v>5937</v>
      </c>
      <c r="C130" t="s">
        <v>5938</v>
      </c>
      <c r="D130" t="s">
        <v>21</v>
      </c>
      <c r="E130" s="14" t="s">
        <v>6456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5.6000000000000003E-10</v>
      </c>
      <c r="L130" t="s">
        <v>477</v>
      </c>
      <c r="M130" t="s">
        <v>478</v>
      </c>
      <c r="N130" t="s">
        <v>5939</v>
      </c>
      <c r="O130" t="s">
        <v>26</v>
      </c>
      <c r="P130" t="s">
        <v>5940</v>
      </c>
      <c r="Q130" t="s">
        <v>478</v>
      </c>
      <c r="R130" t="s">
        <v>5941</v>
      </c>
      <c r="S130" t="s">
        <v>26</v>
      </c>
      <c r="T130" t="s">
        <v>5942</v>
      </c>
      <c r="Z130" t="s">
        <v>6491</v>
      </c>
    </row>
    <row r="131" spans="1:26">
      <c r="A131" t="s">
        <v>5943</v>
      </c>
      <c r="B131" t="s">
        <v>5943</v>
      </c>
      <c r="C131" t="s">
        <v>5944</v>
      </c>
      <c r="D131" t="s">
        <v>21</v>
      </c>
      <c r="E131" s="14" t="s">
        <v>6456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6.8000000000000003E-10</v>
      </c>
      <c r="L131" t="s">
        <v>477</v>
      </c>
      <c r="M131" t="s">
        <v>478</v>
      </c>
      <c r="N131" t="s">
        <v>5945</v>
      </c>
      <c r="O131" t="s">
        <v>26</v>
      </c>
      <c r="P131" t="s">
        <v>5946</v>
      </c>
      <c r="Q131" t="s">
        <v>478</v>
      </c>
      <c r="R131" t="s">
        <v>5947</v>
      </c>
      <c r="S131" t="s">
        <v>26</v>
      </c>
      <c r="T131" t="s">
        <v>5948</v>
      </c>
      <c r="Z131" t="s">
        <v>6492</v>
      </c>
    </row>
    <row r="132" spans="1:26">
      <c r="A132" t="s">
        <v>5949</v>
      </c>
      <c r="B132" t="s">
        <v>5949</v>
      </c>
      <c r="C132" t="s">
        <v>5950</v>
      </c>
      <c r="D132" t="s">
        <v>21</v>
      </c>
      <c r="E132" s="14" t="s">
        <v>6456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8.1999999999999996E-10</v>
      </c>
      <c r="L132" t="s">
        <v>477</v>
      </c>
      <c r="M132" t="s">
        <v>478</v>
      </c>
      <c r="N132" t="s">
        <v>5951</v>
      </c>
      <c r="O132" t="s">
        <v>26</v>
      </c>
      <c r="P132" t="s">
        <v>5952</v>
      </c>
      <c r="Z132" t="s">
        <v>6493</v>
      </c>
    </row>
    <row r="133" spans="1:26">
      <c r="A133" t="s">
        <v>10662</v>
      </c>
      <c r="B133" t="s">
        <v>10662</v>
      </c>
      <c r="C133" t="s">
        <v>5953</v>
      </c>
      <c r="D133" t="s">
        <v>21</v>
      </c>
      <c r="E133" s="14" t="s">
        <v>6456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1.0000000000000001E-9</v>
      </c>
      <c r="L133" t="s">
        <v>477</v>
      </c>
      <c r="M133" t="s">
        <v>478</v>
      </c>
      <c r="N133" t="s">
        <v>5954</v>
      </c>
      <c r="O133" t="s">
        <v>26</v>
      </c>
      <c r="P133" t="s">
        <v>5955</v>
      </c>
      <c r="Q133" t="s">
        <v>478</v>
      </c>
      <c r="R133" t="s">
        <v>5956</v>
      </c>
      <c r="S133" t="s">
        <v>26</v>
      </c>
      <c r="T133" t="s">
        <v>5957</v>
      </c>
      <c r="Z133" t="s">
        <v>6494</v>
      </c>
    </row>
    <row r="134" spans="1:26">
      <c r="A134" t="s">
        <v>5958</v>
      </c>
      <c r="B134" t="s">
        <v>5958</v>
      </c>
      <c r="C134" t="s">
        <v>5959</v>
      </c>
      <c r="D134" t="s">
        <v>21</v>
      </c>
      <c r="E134" s="14" t="s">
        <v>6456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5960</v>
      </c>
      <c r="K134" s="3">
        <v>1E-10</v>
      </c>
      <c r="L134" t="s">
        <v>777</v>
      </c>
      <c r="M134" t="s">
        <v>478</v>
      </c>
      <c r="N134" t="s">
        <v>5961</v>
      </c>
      <c r="O134" t="s">
        <v>26</v>
      </c>
      <c r="P134" t="s">
        <v>5962</v>
      </c>
      <c r="Q134" t="s">
        <v>478</v>
      </c>
      <c r="R134" t="s">
        <v>5963</v>
      </c>
      <c r="S134" t="s">
        <v>26</v>
      </c>
      <c r="T134" t="s">
        <v>5964</v>
      </c>
      <c r="Z134" t="str">
        <f>"GPC"&amp;E134&amp;RIGHT(N134,3)</f>
        <v>GPC0402101</v>
      </c>
    </row>
    <row r="135" spans="1:26">
      <c r="A135" t="s">
        <v>5965</v>
      </c>
      <c r="B135" t="s">
        <v>5965</v>
      </c>
      <c r="C135" t="s">
        <v>5966</v>
      </c>
      <c r="D135" t="s">
        <v>21</v>
      </c>
      <c r="E135" s="14" t="s">
        <v>6456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1.2E-10</v>
      </c>
      <c r="L135" t="s">
        <v>777</v>
      </c>
      <c r="M135" t="s">
        <v>478</v>
      </c>
      <c r="N135" t="s">
        <v>5967</v>
      </c>
      <c r="O135" t="s">
        <v>26</v>
      </c>
      <c r="P135" t="s">
        <v>5968</v>
      </c>
      <c r="Q135" t="s">
        <v>478</v>
      </c>
      <c r="R135" t="s">
        <v>5969</v>
      </c>
      <c r="S135" t="s">
        <v>26</v>
      </c>
      <c r="T135" t="s">
        <v>5970</v>
      </c>
      <c r="Z135" t="str">
        <f t="shared" ref="Z135:Z169" si="1">"GPC"&amp;E135&amp;RIGHT(N135,3)</f>
        <v>GPC0402121</v>
      </c>
    </row>
    <row r="136" spans="1:26">
      <c r="A136" t="s">
        <v>5971</v>
      </c>
      <c r="B136" t="s">
        <v>5971</v>
      </c>
      <c r="C136" t="s">
        <v>5972</v>
      </c>
      <c r="D136" t="s">
        <v>21</v>
      </c>
      <c r="E136" s="14" t="s">
        <v>6456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1.5E-10</v>
      </c>
      <c r="L136" t="s">
        <v>777</v>
      </c>
      <c r="M136" t="s">
        <v>478</v>
      </c>
      <c r="N136" t="s">
        <v>5973</v>
      </c>
      <c r="O136" t="s">
        <v>26</v>
      </c>
      <c r="P136" t="s">
        <v>5974</v>
      </c>
      <c r="Q136" t="s">
        <v>478</v>
      </c>
      <c r="R136" t="s">
        <v>5975</v>
      </c>
      <c r="S136" t="s">
        <v>26</v>
      </c>
      <c r="T136" t="s">
        <v>5976</v>
      </c>
      <c r="Z136" t="str">
        <f t="shared" si="1"/>
        <v>GPC0402151</v>
      </c>
    </row>
    <row r="137" spans="1:26">
      <c r="A137" t="s">
        <v>5977</v>
      </c>
      <c r="B137" t="s">
        <v>5977</v>
      </c>
      <c r="C137" t="s">
        <v>5978</v>
      </c>
      <c r="D137" t="s">
        <v>21</v>
      </c>
      <c r="E137" s="14" t="s">
        <v>6456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1.8E-10</v>
      </c>
      <c r="L137" t="s">
        <v>777</v>
      </c>
      <c r="M137" t="s">
        <v>478</v>
      </c>
      <c r="N137" t="s">
        <v>5979</v>
      </c>
      <c r="O137" t="s">
        <v>26</v>
      </c>
      <c r="P137" t="s">
        <v>5980</v>
      </c>
      <c r="Q137" t="s">
        <v>478</v>
      </c>
      <c r="R137" t="s">
        <v>5981</v>
      </c>
      <c r="S137" t="s">
        <v>26</v>
      </c>
      <c r="T137" t="s">
        <v>5982</v>
      </c>
      <c r="Z137" t="str">
        <f t="shared" si="1"/>
        <v>GPC0402181</v>
      </c>
    </row>
    <row r="138" spans="1:26">
      <c r="A138" t="s">
        <v>5983</v>
      </c>
      <c r="B138" t="s">
        <v>5983</v>
      </c>
      <c r="C138" t="s">
        <v>5984</v>
      </c>
      <c r="D138" t="s">
        <v>21</v>
      </c>
      <c r="E138" s="14" t="s">
        <v>6456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2.1999999999999999E-10</v>
      </c>
      <c r="L138" t="s">
        <v>777</v>
      </c>
      <c r="M138" t="s">
        <v>478</v>
      </c>
      <c r="N138" t="s">
        <v>5985</v>
      </c>
      <c r="O138" t="s">
        <v>26</v>
      </c>
      <c r="P138" t="s">
        <v>5986</v>
      </c>
      <c r="Q138" t="s">
        <v>478</v>
      </c>
      <c r="R138" t="s">
        <v>5987</v>
      </c>
      <c r="S138" t="s">
        <v>26</v>
      </c>
      <c r="T138" t="s">
        <v>5988</v>
      </c>
      <c r="Z138" t="str">
        <f t="shared" si="1"/>
        <v>GPC0402221</v>
      </c>
    </row>
    <row r="139" spans="1:26">
      <c r="A139" t="s">
        <v>5989</v>
      </c>
      <c r="B139" t="s">
        <v>5989</v>
      </c>
      <c r="C139" t="s">
        <v>5990</v>
      </c>
      <c r="D139" t="s">
        <v>21</v>
      </c>
      <c r="E139" s="14" t="s">
        <v>6456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2.7E-10</v>
      </c>
      <c r="L139" t="s">
        <v>777</v>
      </c>
      <c r="M139" t="s">
        <v>478</v>
      </c>
      <c r="N139" t="s">
        <v>5991</v>
      </c>
      <c r="O139" t="s">
        <v>26</v>
      </c>
      <c r="P139" t="s">
        <v>5992</v>
      </c>
      <c r="Q139" t="s">
        <v>478</v>
      </c>
      <c r="R139" t="s">
        <v>5993</v>
      </c>
      <c r="S139" t="s">
        <v>26</v>
      </c>
      <c r="T139" t="s">
        <v>5994</v>
      </c>
      <c r="Z139" t="str">
        <f t="shared" si="1"/>
        <v>GPC0402271</v>
      </c>
    </row>
    <row r="140" spans="1:26">
      <c r="A140" t="s">
        <v>5995</v>
      </c>
      <c r="B140" t="s">
        <v>5995</v>
      </c>
      <c r="C140" t="s">
        <v>5996</v>
      </c>
      <c r="D140" t="s">
        <v>21</v>
      </c>
      <c r="E140" s="14" t="s">
        <v>6456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3.3E-10</v>
      </c>
      <c r="L140" t="s">
        <v>777</v>
      </c>
      <c r="M140" t="s">
        <v>478</v>
      </c>
      <c r="N140" t="s">
        <v>5997</v>
      </c>
      <c r="O140" t="s">
        <v>26</v>
      </c>
      <c r="P140" t="s">
        <v>5998</v>
      </c>
      <c r="Q140" t="s">
        <v>478</v>
      </c>
      <c r="R140" t="s">
        <v>5999</v>
      </c>
      <c r="S140" t="s">
        <v>26</v>
      </c>
      <c r="T140" t="s">
        <v>6000</v>
      </c>
      <c r="Z140" t="str">
        <f t="shared" si="1"/>
        <v>GPC0402331</v>
      </c>
    </row>
    <row r="141" spans="1:26">
      <c r="A141" t="s">
        <v>6001</v>
      </c>
      <c r="B141" t="s">
        <v>6001</v>
      </c>
      <c r="C141" t="s">
        <v>6002</v>
      </c>
      <c r="D141" t="s">
        <v>21</v>
      </c>
      <c r="E141" s="14" t="s">
        <v>6456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3.9E-10</v>
      </c>
      <c r="L141" t="s">
        <v>777</v>
      </c>
      <c r="M141" t="s">
        <v>478</v>
      </c>
      <c r="N141" t="s">
        <v>6003</v>
      </c>
      <c r="O141" t="s">
        <v>26</v>
      </c>
      <c r="P141" t="s">
        <v>6004</v>
      </c>
      <c r="Q141" t="s">
        <v>478</v>
      </c>
      <c r="R141" t="s">
        <v>6005</v>
      </c>
      <c r="S141" t="s">
        <v>26</v>
      </c>
      <c r="T141" t="s">
        <v>6006</v>
      </c>
      <c r="Z141" t="str">
        <f t="shared" si="1"/>
        <v>GPC0402391</v>
      </c>
    </row>
    <row r="142" spans="1:26">
      <c r="A142" t="s">
        <v>6007</v>
      </c>
      <c r="B142" t="s">
        <v>6007</v>
      </c>
      <c r="C142" t="s">
        <v>6008</v>
      </c>
      <c r="D142" t="s">
        <v>21</v>
      </c>
      <c r="E142" s="14" t="s">
        <v>6456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4.7000000000000003E-10</v>
      </c>
      <c r="L142" t="s">
        <v>777</v>
      </c>
      <c r="M142" t="s">
        <v>478</v>
      </c>
      <c r="N142" t="s">
        <v>6009</v>
      </c>
      <c r="O142" t="s">
        <v>26</v>
      </c>
      <c r="P142" t="s">
        <v>6010</v>
      </c>
      <c r="Q142" t="s">
        <v>478</v>
      </c>
      <c r="R142" t="s">
        <v>6011</v>
      </c>
      <c r="S142" t="s">
        <v>26</v>
      </c>
      <c r="T142" t="s">
        <v>6012</v>
      </c>
      <c r="Z142" t="str">
        <f t="shared" si="1"/>
        <v>GPC0402471</v>
      </c>
    </row>
    <row r="143" spans="1:26">
      <c r="A143" t="s">
        <v>6013</v>
      </c>
      <c r="B143" t="s">
        <v>6013</v>
      </c>
      <c r="C143" t="s">
        <v>6014</v>
      </c>
      <c r="D143" t="s">
        <v>21</v>
      </c>
      <c r="E143" s="14" t="s">
        <v>6456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5.6000000000000003E-10</v>
      </c>
      <c r="L143" t="s">
        <v>777</v>
      </c>
      <c r="M143" t="s">
        <v>478</v>
      </c>
      <c r="N143" t="s">
        <v>6015</v>
      </c>
      <c r="O143" t="s">
        <v>26</v>
      </c>
      <c r="P143" t="s">
        <v>6016</v>
      </c>
      <c r="Q143" t="s">
        <v>478</v>
      </c>
      <c r="R143" t="s">
        <v>6017</v>
      </c>
      <c r="S143" t="s">
        <v>26</v>
      </c>
      <c r="T143" t="s">
        <v>6018</v>
      </c>
      <c r="Z143" t="str">
        <f t="shared" si="1"/>
        <v>GPC0402561</v>
      </c>
    </row>
    <row r="144" spans="1:26">
      <c r="A144" t="s">
        <v>6019</v>
      </c>
      <c r="B144" t="s">
        <v>6019</v>
      </c>
      <c r="C144" t="s">
        <v>6020</v>
      </c>
      <c r="D144" t="s">
        <v>21</v>
      </c>
      <c r="E144" s="14" t="s">
        <v>6456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6.8000000000000003E-10</v>
      </c>
      <c r="L144" t="s">
        <v>777</v>
      </c>
      <c r="M144" t="s">
        <v>478</v>
      </c>
      <c r="N144" t="s">
        <v>6021</v>
      </c>
      <c r="O144" t="s">
        <v>26</v>
      </c>
      <c r="P144" t="s">
        <v>6022</v>
      </c>
      <c r="Q144" t="s">
        <v>478</v>
      </c>
      <c r="R144" t="s">
        <v>6023</v>
      </c>
      <c r="S144" t="s">
        <v>26</v>
      </c>
      <c r="T144" t="s">
        <v>6024</v>
      </c>
      <c r="Z144" t="str">
        <f t="shared" si="1"/>
        <v>GPC0402681</v>
      </c>
    </row>
    <row r="145" spans="1:26">
      <c r="A145" t="s">
        <v>6025</v>
      </c>
      <c r="B145" t="s">
        <v>6025</v>
      </c>
      <c r="C145" t="s">
        <v>6026</v>
      </c>
      <c r="D145" t="s">
        <v>21</v>
      </c>
      <c r="E145" s="14" t="s">
        <v>6456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8.1999999999999996E-10</v>
      </c>
      <c r="L145" t="s">
        <v>777</v>
      </c>
      <c r="M145" t="s">
        <v>478</v>
      </c>
      <c r="N145" t="s">
        <v>6027</v>
      </c>
      <c r="O145" t="s">
        <v>26</v>
      </c>
      <c r="P145" t="s">
        <v>6028</v>
      </c>
      <c r="Q145" t="s">
        <v>478</v>
      </c>
      <c r="R145" t="s">
        <v>6029</v>
      </c>
      <c r="S145" t="s">
        <v>26</v>
      </c>
      <c r="T145" t="s">
        <v>6030</v>
      </c>
      <c r="Z145" t="str">
        <f t="shared" si="1"/>
        <v>GPC0402821</v>
      </c>
    </row>
    <row r="146" spans="1:26">
      <c r="A146" t="s">
        <v>10674</v>
      </c>
      <c r="B146" t="s">
        <v>10674</v>
      </c>
      <c r="C146" t="s">
        <v>6031</v>
      </c>
      <c r="D146" t="s">
        <v>21</v>
      </c>
      <c r="E146" s="14" t="s">
        <v>6456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1.0000000000000001E-9</v>
      </c>
      <c r="L146" t="s">
        <v>777</v>
      </c>
      <c r="M146" t="s">
        <v>478</v>
      </c>
      <c r="N146" t="s">
        <v>6032</v>
      </c>
      <c r="O146" t="s">
        <v>26</v>
      </c>
      <c r="P146" t="s">
        <v>6033</v>
      </c>
      <c r="Q146" t="s">
        <v>478</v>
      </c>
      <c r="R146" t="s">
        <v>6034</v>
      </c>
      <c r="S146" t="s">
        <v>26</v>
      </c>
      <c r="T146" t="s">
        <v>6035</v>
      </c>
      <c r="Z146" t="str">
        <f t="shared" si="1"/>
        <v>GPC0402102</v>
      </c>
    </row>
    <row r="147" spans="1:26">
      <c r="A147" t="s">
        <v>10663</v>
      </c>
      <c r="B147" t="s">
        <v>10663</v>
      </c>
      <c r="C147" t="s">
        <v>6036</v>
      </c>
      <c r="D147" t="s">
        <v>21</v>
      </c>
      <c r="E147" s="14" t="s">
        <v>6456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1.2E-9</v>
      </c>
      <c r="L147" t="s">
        <v>777</v>
      </c>
      <c r="M147" t="s">
        <v>478</v>
      </c>
      <c r="N147" t="s">
        <v>6037</v>
      </c>
      <c r="O147" t="s">
        <v>26</v>
      </c>
      <c r="P147" t="s">
        <v>6038</v>
      </c>
      <c r="Q147" t="s">
        <v>478</v>
      </c>
      <c r="R147" t="s">
        <v>6039</v>
      </c>
      <c r="S147" t="s">
        <v>26</v>
      </c>
      <c r="T147" t="s">
        <v>6040</v>
      </c>
      <c r="Z147" t="str">
        <f t="shared" si="1"/>
        <v>GPC0402122</v>
      </c>
    </row>
    <row r="148" spans="1:26">
      <c r="A148" t="s">
        <v>10664</v>
      </c>
      <c r="B148" t="s">
        <v>10664</v>
      </c>
      <c r="C148" t="s">
        <v>6041</v>
      </c>
      <c r="D148" t="s">
        <v>21</v>
      </c>
      <c r="E148" s="14" t="s">
        <v>6456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1.5E-9</v>
      </c>
      <c r="L148" t="s">
        <v>777</v>
      </c>
      <c r="M148" t="s">
        <v>478</v>
      </c>
      <c r="N148" t="s">
        <v>6042</v>
      </c>
      <c r="O148" t="s">
        <v>26</v>
      </c>
      <c r="P148" t="s">
        <v>6043</v>
      </c>
      <c r="Q148" t="s">
        <v>478</v>
      </c>
      <c r="R148" t="s">
        <v>6044</v>
      </c>
      <c r="S148" t="s">
        <v>26</v>
      </c>
      <c r="T148" t="s">
        <v>6045</v>
      </c>
      <c r="Z148" t="str">
        <f t="shared" si="1"/>
        <v>GPC0402152</v>
      </c>
    </row>
    <row r="149" spans="1:26">
      <c r="A149" t="s">
        <v>10665</v>
      </c>
      <c r="B149" t="s">
        <v>10665</v>
      </c>
      <c r="C149" t="s">
        <v>6046</v>
      </c>
      <c r="D149" t="s">
        <v>21</v>
      </c>
      <c r="E149" s="14" t="s">
        <v>6456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1.8E-9</v>
      </c>
      <c r="L149" t="s">
        <v>777</v>
      </c>
      <c r="M149" t="s">
        <v>478</v>
      </c>
      <c r="N149" t="s">
        <v>6047</v>
      </c>
      <c r="O149" t="s">
        <v>26</v>
      </c>
      <c r="P149" t="s">
        <v>6048</v>
      </c>
      <c r="Q149" t="s">
        <v>478</v>
      </c>
      <c r="R149" t="s">
        <v>6049</v>
      </c>
      <c r="S149" t="s">
        <v>26</v>
      </c>
      <c r="T149" t="s">
        <v>6050</v>
      </c>
      <c r="Z149" t="str">
        <f t="shared" si="1"/>
        <v>GPC0402182</v>
      </c>
    </row>
    <row r="150" spans="1:26">
      <c r="A150" t="s">
        <v>10666</v>
      </c>
      <c r="B150" t="s">
        <v>10666</v>
      </c>
      <c r="C150" t="s">
        <v>6051</v>
      </c>
      <c r="D150" t="s">
        <v>21</v>
      </c>
      <c r="E150" s="14" t="s">
        <v>6456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2.1999999999999998E-9</v>
      </c>
      <c r="L150" t="s">
        <v>777</v>
      </c>
      <c r="M150" t="s">
        <v>478</v>
      </c>
      <c r="N150" t="s">
        <v>6052</v>
      </c>
      <c r="O150" t="s">
        <v>26</v>
      </c>
      <c r="P150" t="s">
        <v>6053</v>
      </c>
      <c r="Q150" t="s">
        <v>478</v>
      </c>
      <c r="R150" t="s">
        <v>6054</v>
      </c>
      <c r="S150" t="s">
        <v>26</v>
      </c>
      <c r="T150" t="s">
        <v>6055</v>
      </c>
      <c r="Z150" t="str">
        <f t="shared" si="1"/>
        <v>GPC0402222</v>
      </c>
    </row>
    <row r="151" spans="1:26">
      <c r="A151" t="s">
        <v>10667</v>
      </c>
      <c r="B151" t="s">
        <v>10667</v>
      </c>
      <c r="C151" t="s">
        <v>6056</v>
      </c>
      <c r="D151" t="s">
        <v>21</v>
      </c>
      <c r="E151" s="14" t="s">
        <v>6456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2.7000000000000002E-9</v>
      </c>
      <c r="L151" t="s">
        <v>777</v>
      </c>
      <c r="M151" t="s">
        <v>478</v>
      </c>
      <c r="N151" t="s">
        <v>6057</v>
      </c>
      <c r="O151" t="s">
        <v>26</v>
      </c>
      <c r="P151" t="s">
        <v>6058</v>
      </c>
      <c r="Q151" t="s">
        <v>478</v>
      </c>
      <c r="R151" t="s">
        <v>6059</v>
      </c>
      <c r="S151" t="s">
        <v>26</v>
      </c>
      <c r="T151" t="s">
        <v>6060</v>
      </c>
      <c r="Z151" t="str">
        <f t="shared" si="1"/>
        <v>GPC0402272</v>
      </c>
    </row>
    <row r="152" spans="1:26">
      <c r="A152" t="s">
        <v>10668</v>
      </c>
      <c r="B152" t="s">
        <v>10668</v>
      </c>
      <c r="C152" t="s">
        <v>6061</v>
      </c>
      <c r="D152" t="s">
        <v>21</v>
      </c>
      <c r="E152" s="14" t="s">
        <v>6456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3.3000000000000002E-9</v>
      </c>
      <c r="L152" t="s">
        <v>777</v>
      </c>
      <c r="M152" t="s">
        <v>478</v>
      </c>
      <c r="N152" t="s">
        <v>6062</v>
      </c>
      <c r="O152" t="s">
        <v>26</v>
      </c>
      <c r="P152" t="s">
        <v>6063</v>
      </c>
      <c r="Q152" t="s">
        <v>478</v>
      </c>
      <c r="R152" t="s">
        <v>6064</v>
      </c>
      <c r="S152" t="s">
        <v>26</v>
      </c>
      <c r="T152" t="s">
        <v>6065</v>
      </c>
      <c r="Z152" t="str">
        <f t="shared" si="1"/>
        <v>GPC0402332</v>
      </c>
    </row>
    <row r="153" spans="1:26">
      <c r="A153" t="s">
        <v>10669</v>
      </c>
      <c r="B153" t="s">
        <v>10669</v>
      </c>
      <c r="C153" t="s">
        <v>6066</v>
      </c>
      <c r="D153" t="s">
        <v>21</v>
      </c>
      <c r="E153" s="14" t="s">
        <v>6456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3.9000000000000002E-9</v>
      </c>
      <c r="L153" t="s">
        <v>777</v>
      </c>
      <c r="M153" t="s">
        <v>478</v>
      </c>
      <c r="N153" t="s">
        <v>6067</v>
      </c>
      <c r="O153" t="s">
        <v>26</v>
      </c>
      <c r="P153" t="s">
        <v>6068</v>
      </c>
      <c r="Q153" t="s">
        <v>478</v>
      </c>
      <c r="R153" t="s">
        <v>6069</v>
      </c>
      <c r="S153" t="s">
        <v>26</v>
      </c>
      <c r="T153" t="s">
        <v>6070</v>
      </c>
      <c r="Z153" t="str">
        <f t="shared" si="1"/>
        <v>GPC0402392</v>
      </c>
    </row>
    <row r="154" spans="1:26">
      <c r="A154" t="s">
        <v>10670</v>
      </c>
      <c r="B154" t="s">
        <v>10670</v>
      </c>
      <c r="C154" t="s">
        <v>6071</v>
      </c>
      <c r="D154" t="s">
        <v>21</v>
      </c>
      <c r="E154" s="14" t="s">
        <v>6456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4.6999999999999999E-9</v>
      </c>
      <c r="L154" t="s">
        <v>777</v>
      </c>
      <c r="M154" t="s">
        <v>478</v>
      </c>
      <c r="N154" t="s">
        <v>6072</v>
      </c>
      <c r="O154" t="s">
        <v>26</v>
      </c>
      <c r="P154" t="s">
        <v>6073</v>
      </c>
      <c r="Q154" t="s">
        <v>478</v>
      </c>
      <c r="R154" t="s">
        <v>6074</v>
      </c>
      <c r="S154" t="s">
        <v>26</v>
      </c>
      <c r="T154" t="s">
        <v>6075</v>
      </c>
      <c r="Z154" t="str">
        <f t="shared" si="1"/>
        <v>GPC0402472</v>
      </c>
    </row>
    <row r="155" spans="1:26">
      <c r="A155" t="s">
        <v>10671</v>
      </c>
      <c r="B155" t="s">
        <v>10671</v>
      </c>
      <c r="C155" t="s">
        <v>6076</v>
      </c>
      <c r="D155" t="s">
        <v>21</v>
      </c>
      <c r="E155" s="14" t="s">
        <v>6456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5.5999999999999997E-9</v>
      </c>
      <c r="L155" t="s">
        <v>777</v>
      </c>
      <c r="M155" t="s">
        <v>478</v>
      </c>
      <c r="N155" t="s">
        <v>6077</v>
      </c>
      <c r="O155" t="s">
        <v>26</v>
      </c>
      <c r="P155" t="s">
        <v>6078</v>
      </c>
      <c r="Q155" t="s">
        <v>478</v>
      </c>
      <c r="R155" t="s">
        <v>6079</v>
      </c>
      <c r="S155" t="s">
        <v>26</v>
      </c>
      <c r="T155" t="s">
        <v>6080</v>
      </c>
      <c r="Z155" t="str">
        <f t="shared" si="1"/>
        <v>GPC0402562</v>
      </c>
    </row>
    <row r="156" spans="1:26">
      <c r="A156" t="s">
        <v>10672</v>
      </c>
      <c r="B156" t="s">
        <v>10672</v>
      </c>
      <c r="C156" t="s">
        <v>6081</v>
      </c>
      <c r="D156" t="s">
        <v>21</v>
      </c>
      <c r="E156" s="14" t="s">
        <v>6456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6.7999999999999997E-9</v>
      </c>
      <c r="L156" t="s">
        <v>777</v>
      </c>
      <c r="M156" t="s">
        <v>478</v>
      </c>
      <c r="N156" t="s">
        <v>6082</v>
      </c>
      <c r="O156" t="s">
        <v>26</v>
      </c>
      <c r="P156" t="s">
        <v>6083</v>
      </c>
      <c r="Q156" t="s">
        <v>478</v>
      </c>
      <c r="R156" t="s">
        <v>6084</v>
      </c>
      <c r="S156" t="s">
        <v>26</v>
      </c>
      <c r="T156" t="s">
        <v>6085</v>
      </c>
      <c r="Z156" t="str">
        <f t="shared" si="1"/>
        <v>GPC0402682</v>
      </c>
    </row>
    <row r="157" spans="1:26">
      <c r="A157" t="s">
        <v>10673</v>
      </c>
      <c r="B157" t="s">
        <v>10673</v>
      </c>
      <c r="C157" t="s">
        <v>6086</v>
      </c>
      <c r="D157" t="s">
        <v>21</v>
      </c>
      <c r="E157" s="14" t="s">
        <v>6456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8.2000000000000006E-9</v>
      </c>
      <c r="L157" t="s">
        <v>777</v>
      </c>
      <c r="M157" t="s">
        <v>478</v>
      </c>
      <c r="N157" t="s">
        <v>6087</v>
      </c>
      <c r="O157" t="s">
        <v>26</v>
      </c>
      <c r="P157" t="s">
        <v>6088</v>
      </c>
      <c r="Q157" t="s">
        <v>478</v>
      </c>
      <c r="R157" t="s">
        <v>6089</v>
      </c>
      <c r="S157" t="s">
        <v>26</v>
      </c>
      <c r="T157" t="s">
        <v>6090</v>
      </c>
      <c r="Z157" t="str">
        <f t="shared" si="1"/>
        <v>GPC0402822</v>
      </c>
    </row>
    <row r="158" spans="1:26">
      <c r="A158" t="s">
        <v>6091</v>
      </c>
      <c r="B158" t="s">
        <v>6091</v>
      </c>
      <c r="C158" t="s">
        <v>6092</v>
      </c>
      <c r="D158" t="s">
        <v>21</v>
      </c>
      <c r="E158" s="14" t="s">
        <v>6456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1E-8</v>
      </c>
      <c r="L158" t="s">
        <v>777</v>
      </c>
      <c r="M158" t="s">
        <v>478</v>
      </c>
      <c r="N158" t="s">
        <v>6093</v>
      </c>
      <c r="O158" t="s">
        <v>26</v>
      </c>
      <c r="P158" t="s">
        <v>6094</v>
      </c>
      <c r="Q158" t="s">
        <v>478</v>
      </c>
      <c r="R158" t="s">
        <v>6095</v>
      </c>
      <c r="S158" t="s">
        <v>26</v>
      </c>
      <c r="T158" t="s">
        <v>6096</v>
      </c>
      <c r="Z158" t="str">
        <f t="shared" si="1"/>
        <v>GPC0402103</v>
      </c>
    </row>
    <row r="159" spans="1:26">
      <c r="A159" t="s">
        <v>6097</v>
      </c>
      <c r="B159" t="s">
        <v>6097</v>
      </c>
      <c r="C159" t="s">
        <v>6098</v>
      </c>
      <c r="D159" t="s">
        <v>21</v>
      </c>
      <c r="E159" s="14" t="s">
        <v>6456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1.2E-8</v>
      </c>
      <c r="L159" t="s">
        <v>777</v>
      </c>
      <c r="M159" t="s">
        <v>478</v>
      </c>
      <c r="N159" t="s">
        <v>6099</v>
      </c>
      <c r="O159" t="s">
        <v>26</v>
      </c>
      <c r="P159" t="s">
        <v>6100</v>
      </c>
      <c r="Z159" t="str">
        <f t="shared" si="1"/>
        <v>GPC0402123</v>
      </c>
    </row>
    <row r="160" spans="1:26">
      <c r="A160" t="s">
        <v>6101</v>
      </c>
      <c r="B160" t="s">
        <v>6101</v>
      </c>
      <c r="C160" t="s">
        <v>6102</v>
      </c>
      <c r="D160" t="s">
        <v>21</v>
      </c>
      <c r="E160" s="14" t="s">
        <v>6456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1.4999999999999999E-8</v>
      </c>
      <c r="L160" t="s">
        <v>978</v>
      </c>
      <c r="M160" t="s">
        <v>478</v>
      </c>
      <c r="N160" t="s">
        <v>6103</v>
      </c>
      <c r="O160" t="s">
        <v>26</v>
      </c>
      <c r="P160" t="s">
        <v>6104</v>
      </c>
      <c r="Q160" t="s">
        <v>478</v>
      </c>
      <c r="R160" t="s">
        <v>6105</v>
      </c>
      <c r="S160" t="s">
        <v>26</v>
      </c>
      <c r="T160" t="s">
        <v>6106</v>
      </c>
      <c r="Z160" t="str">
        <f t="shared" si="1"/>
        <v>GPC0402153</v>
      </c>
    </row>
    <row r="161" spans="1:26">
      <c r="A161" t="s">
        <v>6107</v>
      </c>
      <c r="B161" t="s">
        <v>6107</v>
      </c>
      <c r="C161" t="s">
        <v>6108</v>
      </c>
      <c r="D161" t="s">
        <v>21</v>
      </c>
      <c r="E161" s="14" t="s">
        <v>6456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1.7999999999999999E-8</v>
      </c>
      <c r="L161" t="s">
        <v>777</v>
      </c>
      <c r="M161" t="s">
        <v>478</v>
      </c>
      <c r="N161" t="s">
        <v>6109</v>
      </c>
      <c r="O161" t="s">
        <v>26</v>
      </c>
      <c r="P161" t="s">
        <v>6110</v>
      </c>
      <c r="Z161" t="str">
        <f t="shared" si="1"/>
        <v>GPC0402183</v>
      </c>
    </row>
    <row r="162" spans="1:26">
      <c r="A162" t="s">
        <v>6111</v>
      </c>
      <c r="B162" t="s">
        <v>6111</v>
      </c>
      <c r="C162" t="s">
        <v>6112</v>
      </c>
      <c r="D162" t="s">
        <v>21</v>
      </c>
      <c r="E162" s="14" t="s">
        <v>6456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2.1999999999999998E-8</v>
      </c>
      <c r="L162" t="s">
        <v>777</v>
      </c>
      <c r="M162" t="s">
        <v>478</v>
      </c>
      <c r="N162" t="s">
        <v>6113</v>
      </c>
      <c r="O162" t="s">
        <v>26</v>
      </c>
      <c r="P162" t="s">
        <v>6114</v>
      </c>
      <c r="Q162" t="s">
        <v>478</v>
      </c>
      <c r="R162" t="s">
        <v>6115</v>
      </c>
      <c r="S162" t="s">
        <v>26</v>
      </c>
      <c r="T162" t="s">
        <v>6116</v>
      </c>
      <c r="Z162" t="str">
        <f t="shared" si="1"/>
        <v>GPC0402223</v>
      </c>
    </row>
    <row r="163" spans="1:26">
      <c r="A163" t="s">
        <v>6117</v>
      </c>
      <c r="B163" t="s">
        <v>6117</v>
      </c>
      <c r="C163" t="s">
        <v>6118</v>
      </c>
      <c r="D163" t="s">
        <v>21</v>
      </c>
      <c r="E163" s="14" t="s">
        <v>6456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2.7E-8</v>
      </c>
      <c r="L163" t="s">
        <v>777</v>
      </c>
      <c r="M163" t="s">
        <v>478</v>
      </c>
      <c r="N163" t="s">
        <v>6119</v>
      </c>
      <c r="O163" t="s">
        <v>26</v>
      </c>
      <c r="P163" t="s">
        <v>6120</v>
      </c>
      <c r="Z163" t="str">
        <f t="shared" si="1"/>
        <v>GPC0402273</v>
      </c>
    </row>
    <row r="164" spans="1:26">
      <c r="A164" t="s">
        <v>6121</v>
      </c>
      <c r="B164" t="s">
        <v>6121</v>
      </c>
      <c r="C164" t="s">
        <v>6122</v>
      </c>
      <c r="D164" t="s">
        <v>21</v>
      </c>
      <c r="E164" s="14" t="s">
        <v>6456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3.2999999999999998E-8</v>
      </c>
      <c r="L164" t="s">
        <v>777</v>
      </c>
      <c r="M164" t="s">
        <v>478</v>
      </c>
      <c r="N164" t="s">
        <v>6123</v>
      </c>
      <c r="O164" t="s">
        <v>26</v>
      </c>
      <c r="P164" t="s">
        <v>6124</v>
      </c>
      <c r="Q164" t="s">
        <v>478</v>
      </c>
      <c r="R164" t="s">
        <v>6125</v>
      </c>
      <c r="S164" t="s">
        <v>26</v>
      </c>
      <c r="T164" t="s">
        <v>6126</v>
      </c>
      <c r="Z164" t="str">
        <f t="shared" si="1"/>
        <v>GPC0402333</v>
      </c>
    </row>
    <row r="165" spans="1:26">
      <c r="A165" t="s">
        <v>6127</v>
      </c>
      <c r="B165" t="s">
        <v>6127</v>
      </c>
      <c r="C165" t="s">
        <v>6128</v>
      </c>
      <c r="D165" t="s">
        <v>21</v>
      </c>
      <c r="E165" s="14" t="s">
        <v>6456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3.8999999999999998E-8</v>
      </c>
      <c r="L165" t="s">
        <v>978</v>
      </c>
      <c r="M165" t="s">
        <v>478</v>
      </c>
      <c r="N165" t="s">
        <v>6129</v>
      </c>
      <c r="O165" t="s">
        <v>26</v>
      </c>
      <c r="P165" t="s">
        <v>6130</v>
      </c>
      <c r="Q165" t="s">
        <v>478</v>
      </c>
      <c r="R165" t="s">
        <v>6131</v>
      </c>
      <c r="S165" t="s">
        <v>26</v>
      </c>
      <c r="T165" t="s">
        <v>6132</v>
      </c>
      <c r="Z165" t="str">
        <f t="shared" si="1"/>
        <v>GPC0402393</v>
      </c>
    </row>
    <row r="166" spans="1:26">
      <c r="A166" t="s">
        <v>6133</v>
      </c>
      <c r="B166" t="s">
        <v>6133</v>
      </c>
      <c r="C166" t="s">
        <v>6134</v>
      </c>
      <c r="D166" t="s">
        <v>21</v>
      </c>
      <c r="E166" s="14" t="s">
        <v>6456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4.6999999999999997E-8</v>
      </c>
      <c r="L166" t="s">
        <v>777</v>
      </c>
      <c r="M166" t="s">
        <v>478</v>
      </c>
      <c r="N166" t="s">
        <v>6135</v>
      </c>
      <c r="O166" t="s">
        <v>26</v>
      </c>
      <c r="P166" t="s">
        <v>6136</v>
      </c>
      <c r="Q166" t="s">
        <v>478</v>
      </c>
      <c r="R166" t="s">
        <v>6137</v>
      </c>
      <c r="S166" t="s">
        <v>26</v>
      </c>
      <c r="T166" t="s">
        <v>6138</v>
      </c>
      <c r="Z166" t="str">
        <f t="shared" si="1"/>
        <v>GPC0402473</v>
      </c>
    </row>
    <row r="167" spans="1:26">
      <c r="A167" t="s">
        <v>6139</v>
      </c>
      <c r="B167" t="s">
        <v>6139</v>
      </c>
      <c r="C167" t="s">
        <v>6140</v>
      </c>
      <c r="D167" t="s">
        <v>21</v>
      </c>
      <c r="E167" s="14" t="s">
        <v>6456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5.5999999999999999E-8</v>
      </c>
      <c r="L167" t="s">
        <v>777</v>
      </c>
      <c r="M167" t="s">
        <v>478</v>
      </c>
      <c r="N167" t="s">
        <v>6141</v>
      </c>
      <c r="O167" t="s">
        <v>26</v>
      </c>
      <c r="P167" t="s">
        <v>6142</v>
      </c>
      <c r="Z167" t="str">
        <f t="shared" si="1"/>
        <v>GPC0402563</v>
      </c>
    </row>
    <row r="168" spans="1:26">
      <c r="A168" t="s">
        <v>6143</v>
      </c>
      <c r="B168" t="s">
        <v>6143</v>
      </c>
      <c r="C168" t="s">
        <v>6144</v>
      </c>
      <c r="D168" t="s">
        <v>21</v>
      </c>
      <c r="E168" s="14" t="s">
        <v>6456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6.8E-8</v>
      </c>
      <c r="L168" t="s">
        <v>777</v>
      </c>
      <c r="M168" t="s">
        <v>478</v>
      </c>
      <c r="N168" t="s">
        <v>6145</v>
      </c>
      <c r="O168" t="s">
        <v>26</v>
      </c>
      <c r="P168" t="s">
        <v>6146</v>
      </c>
      <c r="Z168" t="str">
        <f t="shared" si="1"/>
        <v>GPC0402683</v>
      </c>
    </row>
    <row r="169" spans="1:26">
      <c r="A169" t="s">
        <v>6147</v>
      </c>
      <c r="B169" t="s">
        <v>6147</v>
      </c>
      <c r="C169" t="s">
        <v>6148</v>
      </c>
      <c r="D169" t="s">
        <v>21</v>
      </c>
      <c r="E169" s="14" t="s">
        <v>6456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9.9999999999999995E-8</v>
      </c>
      <c r="L169" t="s">
        <v>777</v>
      </c>
      <c r="M169" t="s">
        <v>478</v>
      </c>
      <c r="N169" t="s">
        <v>6149</v>
      </c>
      <c r="O169" t="s">
        <v>26</v>
      </c>
      <c r="P169" t="s">
        <v>6150</v>
      </c>
      <c r="Q169" t="s">
        <v>478</v>
      </c>
      <c r="R169" t="s">
        <v>6151</v>
      </c>
      <c r="S169" t="s">
        <v>26</v>
      </c>
      <c r="T169" t="s">
        <v>6152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6455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6616</v>
      </c>
      <c r="Y170" t="s">
        <v>4730</v>
      </c>
      <c r="Z170" t="s">
        <v>6554</v>
      </c>
    </row>
    <row r="171" spans="1:26">
      <c r="A171" t="s">
        <v>4771</v>
      </c>
      <c r="B171" t="s">
        <v>4771</v>
      </c>
      <c r="C171" t="s">
        <v>4772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6160</v>
      </c>
      <c r="M171" t="s">
        <v>4773</v>
      </c>
      <c r="N171" t="s">
        <v>6159</v>
      </c>
      <c r="O171" t="s">
        <v>26</v>
      </c>
      <c r="P171" t="s">
        <v>6158</v>
      </c>
      <c r="U171" t="s">
        <v>4773</v>
      </c>
      <c r="V171" t="s">
        <v>4774</v>
      </c>
      <c r="W171" t="s">
        <v>4561</v>
      </c>
      <c r="X171" t="s">
        <v>4775</v>
      </c>
      <c r="Y171" t="s">
        <v>4730</v>
      </c>
      <c r="Z171" t="s">
        <v>6542</v>
      </c>
    </row>
    <row r="172" spans="1:26">
      <c r="A172" t="s">
        <v>4776</v>
      </c>
      <c r="B172" t="s">
        <v>4776</v>
      </c>
      <c r="C172" t="s">
        <v>4777</v>
      </c>
      <c r="D172" t="s">
        <v>21</v>
      </c>
      <c r="E172" s="14" t="s">
        <v>6455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6163</v>
      </c>
      <c r="M172" t="s">
        <v>1033</v>
      </c>
      <c r="N172" t="s">
        <v>6162</v>
      </c>
      <c r="O172" t="s">
        <v>26</v>
      </c>
      <c r="P172" t="s">
        <v>6161</v>
      </c>
      <c r="U172" t="s">
        <v>1033</v>
      </c>
      <c r="V172" t="s">
        <v>4778</v>
      </c>
      <c r="W172" t="s">
        <v>4561</v>
      </c>
      <c r="X172" t="s">
        <v>4779</v>
      </c>
      <c r="Y172" t="s">
        <v>4730</v>
      </c>
      <c r="Z172" t="s">
        <v>6555</v>
      </c>
    </row>
    <row r="173" spans="1:26" ht="15.75">
      <c r="A173" t="s">
        <v>10675</v>
      </c>
      <c r="B173" t="s">
        <v>10675</v>
      </c>
      <c r="C173" t="s">
        <v>6188</v>
      </c>
      <c r="D173" t="s">
        <v>21</v>
      </c>
      <c r="E173" s="14" t="s">
        <v>6455</v>
      </c>
      <c r="F173" t="s">
        <v>6180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6191</v>
      </c>
      <c r="M173" t="s">
        <v>4300</v>
      </c>
      <c r="N173" t="s">
        <v>6190</v>
      </c>
      <c r="O173" t="s">
        <v>26</v>
      </c>
      <c r="P173" t="s">
        <v>6189</v>
      </c>
      <c r="U173" t="s">
        <v>6192</v>
      </c>
      <c r="V173" s="10" t="s">
        <v>6194</v>
      </c>
      <c r="W173" t="s">
        <v>4561</v>
      </c>
      <c r="X173" s="10" t="s">
        <v>6193</v>
      </c>
      <c r="Z173" t="s">
        <v>6556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6455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6557</v>
      </c>
    </row>
    <row r="175" spans="1:26">
      <c r="A175" t="s">
        <v>10676</v>
      </c>
      <c r="B175" t="s">
        <v>10676</v>
      </c>
      <c r="C175" t="s">
        <v>6185</v>
      </c>
      <c r="D175" t="s">
        <v>21</v>
      </c>
      <c r="E175" s="14">
        <v>1210</v>
      </c>
      <c r="F175" t="s">
        <v>6180</v>
      </c>
      <c r="G175" t="str">
        <f>Config!$B$4</f>
        <v>SCH/C_IEC.SchLib</v>
      </c>
      <c r="H175" t="s">
        <v>426</v>
      </c>
      <c r="I175" t="s">
        <v>462</v>
      </c>
      <c r="J175" t="s">
        <v>6184</v>
      </c>
      <c r="K175" s="3">
        <v>4.6999999999999999E-6</v>
      </c>
      <c r="L175" t="s">
        <v>6181</v>
      </c>
      <c r="M175" t="s">
        <v>4300</v>
      </c>
      <c r="N175" t="s">
        <v>6183</v>
      </c>
      <c r="O175" t="s">
        <v>26</v>
      </c>
      <c r="P175" t="s">
        <v>6182</v>
      </c>
      <c r="U175" t="s">
        <v>6177</v>
      </c>
      <c r="V175" t="s">
        <v>6187</v>
      </c>
      <c r="W175" t="s">
        <v>4561</v>
      </c>
      <c r="X175" t="s">
        <v>6186</v>
      </c>
      <c r="Z175" t="s">
        <v>6543</v>
      </c>
    </row>
    <row r="176" spans="1:26" ht="15.75">
      <c r="A176" t="s">
        <v>6195</v>
      </c>
      <c r="B176" t="s">
        <v>6195</v>
      </c>
      <c r="C176" t="s">
        <v>6196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2.1999999999999999E-5</v>
      </c>
      <c r="L176" t="s">
        <v>6197</v>
      </c>
      <c r="M176" t="s">
        <v>1033</v>
      </c>
      <c r="N176" t="s">
        <v>6198</v>
      </c>
      <c r="O176" t="s">
        <v>26</v>
      </c>
      <c r="P176" t="s">
        <v>6199</v>
      </c>
      <c r="U176" t="s">
        <v>6202</v>
      </c>
      <c r="V176" s="10" t="s">
        <v>6200</v>
      </c>
      <c r="W176" t="s">
        <v>4561</v>
      </c>
      <c r="X176" s="10" t="s">
        <v>6201</v>
      </c>
      <c r="Z176" t="s">
        <v>6558</v>
      </c>
    </row>
    <row r="177" spans="1:24">
      <c r="A177" t="s">
        <v>6288</v>
      </c>
      <c r="B177" t="s">
        <v>6288</v>
      </c>
      <c r="C177" t="s">
        <v>6289</v>
      </c>
      <c r="D177" t="s">
        <v>21</v>
      </c>
      <c r="E177" s="14" t="s">
        <v>6290</v>
      </c>
      <c r="F177" t="s">
        <v>6291</v>
      </c>
      <c r="G177" t="str">
        <f>Config!$B$4</f>
        <v>SCH/C_IEC.SchLib</v>
      </c>
      <c r="H177" t="s">
        <v>6292</v>
      </c>
      <c r="I177" t="s">
        <v>6293</v>
      </c>
      <c r="J177" t="s">
        <v>6677</v>
      </c>
      <c r="K177" s="3">
        <v>10</v>
      </c>
      <c r="L177" t="s">
        <v>6294</v>
      </c>
      <c r="M177" t="s">
        <v>6295</v>
      </c>
      <c r="N177" t="s">
        <v>6287</v>
      </c>
      <c r="O177" t="s">
        <v>26</v>
      </c>
      <c r="P177" t="s">
        <v>6296</v>
      </c>
      <c r="U177" t="s">
        <v>4594</v>
      </c>
      <c r="V177" t="s">
        <v>6298</v>
      </c>
      <c r="W177" t="s">
        <v>4561</v>
      </c>
      <c r="X177" s="5" t="s">
        <v>6297</v>
      </c>
    </row>
    <row r="178" spans="1:24">
      <c r="A178" t="s">
        <v>6411</v>
      </c>
      <c r="B178" t="s">
        <v>6411</v>
      </c>
      <c r="C178" t="s">
        <v>6412</v>
      </c>
      <c r="D178" t="s">
        <v>21</v>
      </c>
      <c r="E178" s="14" t="s">
        <v>6290</v>
      </c>
      <c r="F178" t="s">
        <v>6413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8.2000000000000001E-5</v>
      </c>
      <c r="L178" t="s">
        <v>6414</v>
      </c>
      <c r="M178" t="s">
        <v>6415</v>
      </c>
      <c r="N178" t="s">
        <v>6417</v>
      </c>
      <c r="O178" t="s">
        <v>26</v>
      </c>
      <c r="P178" t="s">
        <v>6416</v>
      </c>
    </row>
    <row r="179" spans="1:24">
      <c r="A179" t="s">
        <v>6783</v>
      </c>
      <c r="B179" t="s">
        <v>6783</v>
      </c>
      <c r="C179" t="s">
        <v>6784</v>
      </c>
      <c r="D179" t="s">
        <v>21</v>
      </c>
      <c r="E179" s="14" t="s">
        <v>6790</v>
      </c>
      <c r="F179" t="s">
        <v>6791</v>
      </c>
      <c r="G179" t="str">
        <f>Config!$B$4</f>
        <v>SCH/C_IEC.SchLib</v>
      </c>
      <c r="H179" t="s">
        <v>426</v>
      </c>
      <c r="I179" t="s">
        <v>462</v>
      </c>
      <c r="J179" t="s">
        <v>6184</v>
      </c>
      <c r="K179" s="3">
        <v>1.0000000000000001E-9</v>
      </c>
      <c r="L179" t="s">
        <v>6839</v>
      </c>
      <c r="M179" t="s">
        <v>6831</v>
      </c>
      <c r="N179" t="s">
        <v>6830</v>
      </c>
      <c r="O179" t="s">
        <v>26</v>
      </c>
      <c r="P179" s="17" t="s">
        <v>6829</v>
      </c>
      <c r="U179" t="s">
        <v>4594</v>
      </c>
      <c r="V179" s="5" t="s">
        <v>6832</v>
      </c>
      <c r="W179" t="s">
        <v>4561</v>
      </c>
      <c r="X179" s="5" t="s">
        <v>6833</v>
      </c>
    </row>
    <row r="180" spans="1:24">
      <c r="A180" t="s">
        <v>6843</v>
      </c>
      <c r="B180" t="s">
        <v>6843</v>
      </c>
      <c r="C180" t="s">
        <v>6850</v>
      </c>
      <c r="D180" t="s">
        <v>21</v>
      </c>
      <c r="E180" s="14" t="s">
        <v>6290</v>
      </c>
      <c r="F180" t="s">
        <v>6789</v>
      </c>
      <c r="G180" t="str">
        <f>Config!$B$4</f>
        <v>SCH/C_IEC.SchLib</v>
      </c>
      <c r="H180" t="s">
        <v>6292</v>
      </c>
      <c r="I180" t="s">
        <v>6293</v>
      </c>
      <c r="J180" t="s">
        <v>6845</v>
      </c>
      <c r="K180" s="3">
        <v>4.6999999999999997E-5</v>
      </c>
      <c r="L180" t="s">
        <v>6844</v>
      </c>
      <c r="M180" t="s">
        <v>6842</v>
      </c>
      <c r="N180" t="s">
        <v>6840</v>
      </c>
      <c r="O180" t="s">
        <v>26</v>
      </c>
      <c r="P180" t="s">
        <v>6841</v>
      </c>
      <c r="U180" t="s">
        <v>6848</v>
      </c>
      <c r="V180" s="5" t="s">
        <v>6847</v>
      </c>
      <c r="W180" t="s">
        <v>4561</v>
      </c>
      <c r="X180" s="5" t="s">
        <v>6846</v>
      </c>
    </row>
    <row r="181" spans="1:24">
      <c r="A181" t="s">
        <v>6852</v>
      </c>
      <c r="B181" t="s">
        <v>6852</v>
      </c>
      <c r="C181" t="s">
        <v>6851</v>
      </c>
      <c r="D181" t="s">
        <v>21</v>
      </c>
      <c r="E181" s="14" t="s">
        <v>6290</v>
      </c>
      <c r="F181" t="s">
        <v>6788</v>
      </c>
      <c r="G181" t="str">
        <f>Config!$B$4</f>
        <v>SCH/C_IEC.SchLib</v>
      </c>
      <c r="H181" t="s">
        <v>6292</v>
      </c>
      <c r="I181" t="s">
        <v>6293</v>
      </c>
      <c r="J181" t="s">
        <v>6849</v>
      </c>
      <c r="K181" s="3">
        <v>6.7999999999999999E-5</v>
      </c>
      <c r="L181" t="s">
        <v>6853</v>
      </c>
      <c r="M181" t="s">
        <v>6229</v>
      </c>
      <c r="N181" s="14" t="s">
        <v>6855</v>
      </c>
      <c r="O181" t="s">
        <v>26</v>
      </c>
      <c r="P181" t="s">
        <v>6854</v>
      </c>
      <c r="U181" t="s">
        <v>6858</v>
      </c>
      <c r="V181" s="5" t="s">
        <v>6856</v>
      </c>
      <c r="W181" t="s">
        <v>4561</v>
      </c>
      <c r="X181" s="5" t="s">
        <v>6857</v>
      </c>
    </row>
    <row r="182" spans="1:24">
      <c r="A182" t="s">
        <v>7836</v>
      </c>
      <c r="B182" t="s">
        <v>7836</v>
      </c>
      <c r="C182" t="s">
        <v>6792</v>
      </c>
      <c r="D182" t="s">
        <v>21</v>
      </c>
      <c r="E182" s="14" t="s">
        <v>6790</v>
      </c>
      <c r="F182" t="s">
        <v>6793</v>
      </c>
      <c r="G182" t="str">
        <f>Config!$B$4</f>
        <v>SCH/C_IEC.SchLib</v>
      </c>
      <c r="H182" t="s">
        <v>426</v>
      </c>
      <c r="I182" t="s">
        <v>462</v>
      </c>
      <c r="J182" t="s">
        <v>6184</v>
      </c>
      <c r="K182" s="3">
        <v>1.0000000000000001E-5</v>
      </c>
      <c r="L182" t="s">
        <v>6838</v>
      </c>
      <c r="M182" t="s">
        <v>1033</v>
      </c>
      <c r="N182" t="s">
        <v>6834</v>
      </c>
      <c r="O182" t="s">
        <v>26</v>
      </c>
      <c r="P182" t="s">
        <v>6835</v>
      </c>
      <c r="U182" t="s">
        <v>6177</v>
      </c>
      <c r="V182" s="5" t="s">
        <v>6836</v>
      </c>
      <c r="W182" t="s">
        <v>4561</v>
      </c>
      <c r="X182" s="5" t="s">
        <v>6837</v>
      </c>
    </row>
    <row r="183" spans="1:24">
      <c r="A183" t="s">
        <v>8079</v>
      </c>
      <c r="B183" t="s">
        <v>8079</v>
      </c>
      <c r="C183" t="s">
        <v>8080</v>
      </c>
      <c r="D183" t="s">
        <v>21</v>
      </c>
      <c r="F183" t="s">
        <v>8081</v>
      </c>
      <c r="G183" t="str">
        <f>Config!$B$4</f>
        <v>SCH/C_IEC.SchLib</v>
      </c>
      <c r="H183" t="s">
        <v>426</v>
      </c>
      <c r="I183" t="s">
        <v>6293</v>
      </c>
      <c r="J183" t="s">
        <v>8098</v>
      </c>
      <c r="K183" s="3">
        <v>9.9999999999999995E-7</v>
      </c>
      <c r="L183" t="s">
        <v>8082</v>
      </c>
      <c r="M183" t="s">
        <v>7523</v>
      </c>
      <c r="N183" t="s">
        <v>8083</v>
      </c>
      <c r="O183" t="s">
        <v>26</v>
      </c>
      <c r="P183" t="s">
        <v>8084</v>
      </c>
    </row>
    <row r="184" spans="1:24">
      <c r="A184" t="s">
        <v>8085</v>
      </c>
      <c r="B184" t="s">
        <v>8085</v>
      </c>
      <c r="C184" t="s">
        <v>8086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6293</v>
      </c>
      <c r="J184" t="s">
        <v>8097</v>
      </c>
      <c r="K184" s="3">
        <v>2.1999999999999998E-9</v>
      </c>
      <c r="L184" t="s">
        <v>8087</v>
      </c>
      <c r="M184" t="s">
        <v>7523</v>
      </c>
      <c r="N184" t="s">
        <v>8088</v>
      </c>
      <c r="O184" t="s">
        <v>26</v>
      </c>
      <c r="P184" t="s">
        <v>8089</v>
      </c>
    </row>
    <row r="185" spans="1:24">
      <c r="A185" t="s">
        <v>10856</v>
      </c>
      <c r="B185" t="s">
        <v>10856</v>
      </c>
      <c r="C185" t="s">
        <v>10857</v>
      </c>
      <c r="D185" t="s">
        <v>21</v>
      </c>
      <c r="E185" s="14" t="s">
        <v>6790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6184</v>
      </c>
      <c r="K185" s="3">
        <v>2.1999999999999998E-8</v>
      </c>
      <c r="L185" t="s">
        <v>10860</v>
      </c>
      <c r="M185" t="s">
        <v>6166</v>
      </c>
      <c r="N185" t="s">
        <v>10861</v>
      </c>
      <c r="O185" t="s">
        <v>26</v>
      </c>
      <c r="P185" t="s">
        <v>10862</v>
      </c>
    </row>
    <row r="186" spans="1:24">
      <c r="A186" t="s">
        <v>10858</v>
      </c>
      <c r="B186" t="s">
        <v>10858</v>
      </c>
      <c r="C186" t="s">
        <v>10859</v>
      </c>
      <c r="D186" t="s">
        <v>21</v>
      </c>
      <c r="E186" s="14" t="s">
        <v>6790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3.2999999999999998E-8</v>
      </c>
      <c r="L186" t="s">
        <v>10863</v>
      </c>
      <c r="M186" t="s">
        <v>1030</v>
      </c>
      <c r="N186" t="s">
        <v>10864</v>
      </c>
      <c r="O186" t="s">
        <v>26</v>
      </c>
      <c r="P186" t="s">
        <v>10865</v>
      </c>
    </row>
    <row r="187" spans="1:24">
      <c r="A187" t="s">
        <v>10891</v>
      </c>
      <c r="B187" t="s">
        <v>10891</v>
      </c>
      <c r="C187" t="s">
        <v>10866</v>
      </c>
      <c r="D187" t="s">
        <v>21</v>
      </c>
      <c r="E187" s="14" t="s">
        <v>6290</v>
      </c>
      <c r="F187" t="s">
        <v>10867</v>
      </c>
      <c r="G187" t="str">
        <f>Config!$B$4</f>
        <v>SCH/C_IEC.SchLib</v>
      </c>
      <c r="H187" t="s">
        <v>6292</v>
      </c>
      <c r="I187" t="s">
        <v>6293</v>
      </c>
      <c r="J187" t="s">
        <v>12560</v>
      </c>
      <c r="K187" s="3">
        <v>1.5E-5</v>
      </c>
      <c r="L187" t="s">
        <v>10868</v>
      </c>
      <c r="M187" t="s">
        <v>10869</v>
      </c>
      <c r="N187" t="s">
        <v>10870</v>
      </c>
      <c r="O187" t="s">
        <v>26</v>
      </c>
      <c r="P187" t="s">
        <v>10871</v>
      </c>
    </row>
    <row r="188" spans="1:24">
      <c r="A188" t="s">
        <v>10892</v>
      </c>
      <c r="B188" t="s">
        <v>10892</v>
      </c>
      <c r="C188" t="s">
        <v>10880</v>
      </c>
      <c r="D188" t="s">
        <v>21</v>
      </c>
      <c r="E188" s="14" t="s">
        <v>6782</v>
      </c>
      <c r="F188" t="s">
        <v>8081</v>
      </c>
      <c r="G188" t="str">
        <f>Config!$B$4</f>
        <v>SCH/C_IEC.SchLib</v>
      </c>
      <c r="H188" t="s">
        <v>426</v>
      </c>
      <c r="I188" t="s">
        <v>462</v>
      </c>
      <c r="J188" t="s">
        <v>12559</v>
      </c>
      <c r="K188" s="3">
        <v>9.9999999999999995E-7</v>
      </c>
      <c r="L188" t="s">
        <v>10881</v>
      </c>
      <c r="M188" t="s">
        <v>1033</v>
      </c>
      <c r="N188" t="s">
        <v>10882</v>
      </c>
      <c r="O188" t="s">
        <v>26</v>
      </c>
      <c r="P188" t="s">
        <v>10883</v>
      </c>
    </row>
    <row r="189" spans="1:24">
      <c r="A189" t="s">
        <v>10890</v>
      </c>
      <c r="B189" t="s">
        <v>10890</v>
      </c>
      <c r="C189" t="s">
        <v>10884</v>
      </c>
      <c r="D189" t="s">
        <v>21</v>
      </c>
      <c r="E189" s="14" t="s">
        <v>6290</v>
      </c>
      <c r="F189" t="s">
        <v>10885</v>
      </c>
      <c r="G189" t="str">
        <f>Config!$B$4</f>
        <v>SCH/C_IEC.SchLib</v>
      </c>
      <c r="H189" t="s">
        <v>6292</v>
      </c>
      <c r="I189" t="s">
        <v>6293</v>
      </c>
      <c r="J189" t="s">
        <v>12561</v>
      </c>
      <c r="K189" s="3">
        <v>6.8000000000000005E-4</v>
      </c>
      <c r="L189" t="s">
        <v>10886</v>
      </c>
      <c r="M189" t="s">
        <v>6166</v>
      </c>
      <c r="N189" t="s">
        <v>10887</v>
      </c>
      <c r="O189" t="s">
        <v>26</v>
      </c>
      <c r="P189" t="s">
        <v>10888</v>
      </c>
    </row>
    <row r="190" spans="1:24">
      <c r="A190" t="s">
        <v>10889</v>
      </c>
      <c r="B190" t="s">
        <v>10889</v>
      </c>
      <c r="C190" t="s">
        <v>10893</v>
      </c>
      <c r="D190" t="s">
        <v>21</v>
      </c>
      <c r="E190" s="14" t="s">
        <v>6455</v>
      </c>
      <c r="F190" t="s">
        <v>10894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10895</v>
      </c>
      <c r="M190" t="s">
        <v>1033</v>
      </c>
      <c r="N190" t="s">
        <v>10896</v>
      </c>
      <c r="O190" t="s">
        <v>26</v>
      </c>
      <c r="P190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63"/>
  <sheetViews>
    <sheetView workbookViewId="0">
      <pane xSplit="2" ySplit="1" topLeftCell="C76" activePane="bottomRight" state="frozen"/>
      <selection pane="topRight" activeCell="C1" sqref="C1"/>
      <selection pane="bottomLeft" activeCell="A2" sqref="A2"/>
      <selection pane="bottomRight" activeCell="J90" sqref="J90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16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16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16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G484" activePane="bottomRight" state="frozen"/>
      <selection pane="topRight" activeCell="C1" sqref="C1"/>
      <selection pane="bottomLeft" activeCell="A2" sqref="A2"/>
      <selection pane="bottomRight" activeCell="Q504" sqref="Q50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8911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4795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7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7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9"/>
  <sheetViews>
    <sheetView workbookViewId="0">
      <pane xSplit="2" ySplit="1" topLeftCell="C127" activePane="bottomRight" state="frozen"/>
      <selection pane="topRight" activeCell="C1" sqref="C1"/>
      <selection pane="bottomLeft" activeCell="A2" sqref="A2"/>
      <selection pane="bottomRight" activeCell="A140" sqref="A140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75">
      <c r="A2" t="s">
        <v>12601</v>
      </c>
      <c r="B2" t="s">
        <v>12601</v>
      </c>
      <c r="C2" t="s">
        <v>4430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t="s">
        <v>4429</v>
      </c>
      <c r="B3" t="s">
        <v>4429</v>
      </c>
      <c r="C3" t="s">
        <v>4430</v>
      </c>
      <c r="D3" t="s">
        <v>21</v>
      </c>
      <c r="G3" t="str">
        <f>Config!$B$7</f>
        <v>SCH/Connector.SchLib</v>
      </c>
      <c r="H3" t="s">
        <v>4431</v>
      </c>
      <c r="I3" t="s">
        <v>4625</v>
      </c>
      <c r="J3" t="s">
        <v>4626</v>
      </c>
    </row>
    <row r="4" spans="1:25">
      <c r="A4" t="s">
        <v>8533</v>
      </c>
      <c r="B4" t="s">
        <v>8533</v>
      </c>
      <c r="C4" t="s">
        <v>4430</v>
      </c>
      <c r="D4" t="s">
        <v>21</v>
      </c>
      <c r="G4" t="str">
        <f>Config!$B$7</f>
        <v>SCH/Connector.SchLib</v>
      </c>
      <c r="H4" t="s">
        <v>6565</v>
      </c>
      <c r="I4" t="s">
        <v>4625</v>
      </c>
      <c r="J4" t="s">
        <v>8534</v>
      </c>
    </row>
    <row r="5" spans="1:25">
      <c r="A5" t="s">
        <v>6367</v>
      </c>
      <c r="B5">
        <v>21033213401</v>
      </c>
      <c r="C5" t="s">
        <v>6367</v>
      </c>
      <c r="G5" t="str">
        <f>Config!$B$7</f>
        <v>SCH/Connector.SchLib</v>
      </c>
      <c r="H5" t="s">
        <v>6371</v>
      </c>
      <c r="I5" t="str">
        <f>_xlfn.CONCAT(PrivateLibraryPath,"PCB/Harting.PcbLib")</f>
        <v>../altium_lib_private/PCB/Harting.PcbLib</v>
      </c>
      <c r="J5" t="s">
        <v>6367</v>
      </c>
      <c r="L5" t="s">
        <v>6373</v>
      </c>
      <c r="M5" t="s">
        <v>6370</v>
      </c>
      <c r="N5" s="14" t="s">
        <v>6450</v>
      </c>
      <c r="O5" t="s">
        <v>26</v>
      </c>
      <c r="P5" t="s">
        <v>6372</v>
      </c>
    </row>
    <row r="6" spans="1:25">
      <c r="A6" t="s">
        <v>6368</v>
      </c>
      <c r="B6">
        <v>21033814440</v>
      </c>
      <c r="C6" t="s">
        <v>6368</v>
      </c>
      <c r="G6" t="str">
        <f>Config!$B$7</f>
        <v>SCH/Connector.SchLib</v>
      </c>
      <c r="H6" t="s">
        <v>6371</v>
      </c>
      <c r="I6" t="str">
        <f>_xlfn.CONCAT(PrivateLibraryPath,"PCB/Harting.PcbLib")</f>
        <v>../altium_lib_private/PCB/Harting.PcbLib</v>
      </c>
      <c r="J6" t="s">
        <v>6368</v>
      </c>
      <c r="L6" t="s">
        <v>6374</v>
      </c>
      <c r="M6" t="s">
        <v>6370</v>
      </c>
      <c r="N6" s="14" t="s">
        <v>6451</v>
      </c>
      <c r="O6" t="s">
        <v>26</v>
      </c>
      <c r="P6" t="s">
        <v>6369</v>
      </c>
    </row>
    <row r="7" spans="1:25">
      <c r="A7" t="s">
        <v>7953</v>
      </c>
      <c r="B7">
        <v>5600200420</v>
      </c>
      <c r="C7" t="s">
        <v>6660</v>
      </c>
      <c r="D7" t="s">
        <v>6652</v>
      </c>
      <c r="G7" t="str">
        <f>Config!$B$7</f>
        <v>SCH/Connector.SchLib</v>
      </c>
      <c r="H7" t="s">
        <v>6362</v>
      </c>
      <c r="I7" t="str">
        <f>_xlfn.CONCAT(PrivateLibraryPath,"PCB/Molex.PcbLib")</f>
        <v>../altium_lib_private/PCB/Molex.PcbLib</v>
      </c>
      <c r="J7">
        <v>5600200420</v>
      </c>
      <c r="L7" t="s">
        <v>6653</v>
      </c>
      <c r="M7" t="s">
        <v>6652</v>
      </c>
      <c r="N7" s="14" t="s">
        <v>6654</v>
      </c>
      <c r="O7" t="s">
        <v>26</v>
      </c>
      <c r="P7" t="s">
        <v>6655</v>
      </c>
    </row>
    <row r="8" spans="1:25">
      <c r="A8" t="s">
        <v>6696</v>
      </c>
      <c r="B8" t="s">
        <v>6684</v>
      </c>
      <c r="C8" t="s">
        <v>6683</v>
      </c>
      <c r="D8" t="s">
        <v>21</v>
      </c>
      <c r="G8" t="str">
        <f>Config!$B$7</f>
        <v>SCH/Connector.SchLib</v>
      </c>
      <c r="H8" t="s">
        <v>6698</v>
      </c>
      <c r="I8" t="str">
        <f>_xlfn.CONCAT(PrivateLibraryPath,"PCB/Wuerth.PcbLib")</f>
        <v>../altium_lib_private/PCB/Wuerth.PcbLib</v>
      </c>
      <c r="J8" t="s">
        <v>6699</v>
      </c>
      <c r="L8" s="26" t="s">
        <v>6687</v>
      </c>
      <c r="M8" t="s">
        <v>4281</v>
      </c>
      <c r="N8" t="s">
        <v>6684</v>
      </c>
      <c r="O8" t="s">
        <v>26</v>
      </c>
      <c r="P8" t="s">
        <v>6689</v>
      </c>
      <c r="U8" t="s">
        <v>6691</v>
      </c>
      <c r="V8" t="s">
        <v>6694</v>
      </c>
      <c r="W8" t="s">
        <v>4561</v>
      </c>
      <c r="X8" s="5" t="s">
        <v>6693</v>
      </c>
    </row>
    <row r="9" spans="1:25">
      <c r="A9" t="s">
        <v>6697</v>
      </c>
      <c r="B9" s="14" t="s">
        <v>6685</v>
      </c>
      <c r="C9" t="s">
        <v>6686</v>
      </c>
      <c r="D9" t="s">
        <v>21</v>
      </c>
      <c r="G9" t="str">
        <f>Config!$B$7</f>
        <v>SCH/Connector.SchLib</v>
      </c>
      <c r="H9" t="s">
        <v>6698</v>
      </c>
      <c r="I9" t="str">
        <f>_xlfn.CONCAT(PrivateLibraryPath,"PCB/Wuerth.PcbLib")</f>
        <v>../altium_lib_private/PCB/Wuerth.PcbLib</v>
      </c>
      <c r="J9" t="s">
        <v>6700</v>
      </c>
      <c r="L9" s="26" t="s">
        <v>6688</v>
      </c>
      <c r="M9" t="s">
        <v>4281</v>
      </c>
      <c r="N9" s="14" t="s">
        <v>6685</v>
      </c>
      <c r="O9" t="s">
        <v>26</v>
      </c>
      <c r="P9" t="s">
        <v>6690</v>
      </c>
      <c r="U9" t="s">
        <v>6691</v>
      </c>
      <c r="V9" t="s">
        <v>6695</v>
      </c>
      <c r="W9" t="s">
        <v>4561</v>
      </c>
      <c r="X9" s="5" t="s">
        <v>6692</v>
      </c>
    </row>
    <row r="10" spans="1:25">
      <c r="A10" t="s">
        <v>7967</v>
      </c>
      <c r="B10" s="14" t="s">
        <v>7968</v>
      </c>
      <c r="C10" t="s">
        <v>7969</v>
      </c>
      <c r="D10" t="s">
        <v>6652</v>
      </c>
      <c r="G10" t="str">
        <f>Config!$B$7</f>
        <v>SCH/Connector.SchLib</v>
      </c>
      <c r="H10" t="s">
        <v>6698</v>
      </c>
      <c r="I10" t="str">
        <f>_xlfn.CONCAT(PrivateLibraryPath,"PCB/Molex.PcbLib")</f>
        <v>../altium_lib_private/PCB/Molex.PcbLib</v>
      </c>
      <c r="J10">
        <v>855055113</v>
      </c>
      <c r="L10" s="26" t="s">
        <v>7970</v>
      </c>
      <c r="M10" t="s">
        <v>6652</v>
      </c>
      <c r="N10" s="14" t="s">
        <v>7968</v>
      </c>
      <c r="O10" t="s">
        <v>26</v>
      </c>
      <c r="P10" t="s">
        <v>7971</v>
      </c>
      <c r="X10" s="5"/>
    </row>
    <row r="11" spans="1:25">
      <c r="A11" t="s">
        <v>6991</v>
      </c>
      <c r="B11" t="s">
        <v>6991</v>
      </c>
      <c r="C11" s="30" t="s">
        <v>6993</v>
      </c>
      <c r="D11" t="s">
        <v>6994</v>
      </c>
      <c r="G11" t="str">
        <f>Config!$B$7</f>
        <v>SCH/Connector.SchLib</v>
      </c>
      <c r="H11" t="s">
        <v>6992</v>
      </c>
      <c r="I11" t="str">
        <f>_xlfn.CONCAT(PrivateLibraryPath,"PCB/Schurter.PcbLib")</f>
        <v>../altium_lib_private/PCB/Schurter.PcbLib</v>
      </c>
      <c r="J11" t="s">
        <v>6991</v>
      </c>
      <c r="L11" s="26" t="s">
        <v>6995</v>
      </c>
      <c r="M11" t="s">
        <v>6994</v>
      </c>
      <c r="N11" t="s">
        <v>6991</v>
      </c>
      <c r="O11" t="s">
        <v>26</v>
      </c>
      <c r="P11" t="s">
        <v>6996</v>
      </c>
    </row>
    <row r="12" spans="1:25">
      <c r="A12" t="s">
        <v>6998</v>
      </c>
      <c r="B12" t="s">
        <v>6999</v>
      </c>
      <c r="C12" t="s">
        <v>6997</v>
      </c>
      <c r="D12" t="s">
        <v>21</v>
      </c>
      <c r="G12" t="str">
        <f>Config!$B$7</f>
        <v>SCH/Connector.SchLib</v>
      </c>
      <c r="H12" t="s">
        <v>7000</v>
      </c>
      <c r="I12" t="s">
        <v>6238</v>
      </c>
      <c r="J12" t="s">
        <v>7001</v>
      </c>
      <c r="L12" s="26" t="s">
        <v>7002</v>
      </c>
      <c r="M12" t="s">
        <v>6270</v>
      </c>
      <c r="N12" t="s">
        <v>7003</v>
      </c>
      <c r="O12" t="s">
        <v>26</v>
      </c>
      <c r="P12" t="s">
        <v>7004</v>
      </c>
      <c r="U12" t="s">
        <v>7006</v>
      </c>
      <c r="V12" t="s">
        <v>7003</v>
      </c>
      <c r="W12" t="s">
        <v>4561</v>
      </c>
      <c r="X12" t="s">
        <v>7005</v>
      </c>
    </row>
    <row r="13" spans="1:25">
      <c r="A13" t="s">
        <v>7015</v>
      </c>
      <c r="B13">
        <v>430450412</v>
      </c>
      <c r="C13" t="s">
        <v>7019</v>
      </c>
      <c r="G13" t="str">
        <f>Config!$B$7</f>
        <v>SCH/Connector.SchLib</v>
      </c>
      <c r="H13" t="s">
        <v>6362</v>
      </c>
      <c r="I13" t="str">
        <f>_xlfn.CONCAT(PrivateLibraryPath,"PCB/Molex.PcbLib")</f>
        <v>../altium_lib_private/PCB/Molex.PcbLib</v>
      </c>
      <c r="J13">
        <v>430450412</v>
      </c>
      <c r="L13" s="26" t="s">
        <v>7018</v>
      </c>
      <c r="M13" t="s">
        <v>6652</v>
      </c>
      <c r="N13">
        <v>430450412</v>
      </c>
      <c r="O13" t="s">
        <v>26</v>
      </c>
      <c r="P13" t="s">
        <v>7017</v>
      </c>
    </row>
    <row r="14" spans="1:25">
      <c r="A14" t="s">
        <v>7016</v>
      </c>
      <c r="B14" s="27">
        <v>430450212</v>
      </c>
      <c r="C14" t="s">
        <v>7023</v>
      </c>
      <c r="G14" t="str">
        <f>Config!$B$7</f>
        <v>SCH/Connector.SchLib</v>
      </c>
      <c r="H14" t="s">
        <v>7022</v>
      </c>
      <c r="I14" t="str">
        <f>_xlfn.CONCAT(PrivateLibraryPath,"PCB/Molex.PcbLib")</f>
        <v>../altium_lib_private/PCB/Molex.PcbLib</v>
      </c>
      <c r="J14" s="13">
        <v>430450212</v>
      </c>
      <c r="L14" s="26" t="s">
        <v>7021</v>
      </c>
      <c r="M14" t="s">
        <v>6652</v>
      </c>
      <c r="N14" s="27">
        <v>430450212</v>
      </c>
      <c r="O14" t="s">
        <v>26</v>
      </c>
      <c r="P14" t="s">
        <v>7020</v>
      </c>
    </row>
    <row r="15" spans="1:25">
      <c r="A15" t="s">
        <v>7837</v>
      </c>
      <c r="B15" t="s">
        <v>7511</v>
      </c>
      <c r="C15" t="s">
        <v>4430</v>
      </c>
      <c r="D15" t="s">
        <v>21</v>
      </c>
      <c r="G15" t="str">
        <f>Config!$B$7</f>
        <v>SCH/Connector.SchLib</v>
      </c>
      <c r="H15" t="s">
        <v>7510</v>
      </c>
      <c r="I15" t="s">
        <v>4625</v>
      </c>
      <c r="J15" s="11" t="s">
        <v>7838</v>
      </c>
      <c r="L15" t="s">
        <v>7842</v>
      </c>
      <c r="M15" t="s">
        <v>7839</v>
      </c>
      <c r="N15" t="s">
        <v>7840</v>
      </c>
      <c r="O15" t="s">
        <v>26</v>
      </c>
      <c r="P15" t="s">
        <v>7841</v>
      </c>
    </row>
    <row r="16" spans="1:25">
      <c r="A16" t="s">
        <v>7511</v>
      </c>
      <c r="B16" t="s">
        <v>7511</v>
      </c>
      <c r="C16" t="s">
        <v>4430</v>
      </c>
      <c r="D16" t="s">
        <v>21</v>
      </c>
      <c r="G16" t="str">
        <f>Config!$B$7</f>
        <v>SCH/Connector.SchLib</v>
      </c>
      <c r="H16" t="s">
        <v>7510</v>
      </c>
      <c r="I16" t="s">
        <v>4625</v>
      </c>
      <c r="J16" t="s">
        <v>7509</v>
      </c>
      <c r="L16" t="s">
        <v>7843</v>
      </c>
      <c r="M16" t="s">
        <v>7845</v>
      </c>
      <c r="N16" t="s">
        <v>7846</v>
      </c>
      <c r="O16" t="s">
        <v>26</v>
      </c>
      <c r="P16" t="s">
        <v>7844</v>
      </c>
    </row>
    <row r="17" spans="1:16">
      <c r="A17" t="s">
        <v>7815</v>
      </c>
      <c r="B17">
        <v>5600200220</v>
      </c>
      <c r="C17" t="s">
        <v>7814</v>
      </c>
      <c r="D17" t="s">
        <v>6652</v>
      </c>
      <c r="G17" t="str">
        <f>Config!$B$7</f>
        <v>SCH/Connector.SchLib</v>
      </c>
      <c r="H17" t="s">
        <v>7022</v>
      </c>
      <c r="I17" t="str">
        <f>_xlfn.CONCAT(PrivateLibraryPath,"PCB/Molex.PcbLib")</f>
        <v>../altium_lib_private/PCB/Molex.PcbLib</v>
      </c>
      <c r="J17">
        <v>5600200220</v>
      </c>
      <c r="L17" s="26" t="s">
        <v>7816</v>
      </c>
      <c r="M17" t="s">
        <v>6652</v>
      </c>
      <c r="N17" s="14" t="s">
        <v>7817</v>
      </c>
      <c r="O17" t="s">
        <v>26</v>
      </c>
      <c r="P17" t="s">
        <v>7818</v>
      </c>
    </row>
    <row r="18" spans="1:16">
      <c r="A18" t="s">
        <v>7859</v>
      </c>
      <c r="B18" t="s">
        <v>7859</v>
      </c>
      <c r="C18" t="s">
        <v>7861</v>
      </c>
      <c r="D18" t="s">
        <v>7862</v>
      </c>
      <c r="G18" t="str">
        <f>Config!$B$7</f>
        <v>SCH/Connector.SchLib</v>
      </c>
      <c r="H18" t="s">
        <v>7022</v>
      </c>
      <c r="I18" t="s">
        <v>7863</v>
      </c>
      <c r="J18" t="s">
        <v>7859</v>
      </c>
      <c r="L18" s="26" t="s">
        <v>7865</v>
      </c>
      <c r="M18" t="s">
        <v>7862</v>
      </c>
      <c r="N18">
        <v>1803277</v>
      </c>
      <c r="O18" t="s">
        <v>26</v>
      </c>
      <c r="P18" t="s">
        <v>7864</v>
      </c>
    </row>
    <row r="19" spans="1:16">
      <c r="A19" t="s">
        <v>7867</v>
      </c>
      <c r="B19" t="s">
        <v>7867</v>
      </c>
      <c r="C19" t="s">
        <v>7868</v>
      </c>
      <c r="D19" t="s">
        <v>7862</v>
      </c>
      <c r="G19" t="str">
        <f>Config!$B$7</f>
        <v>SCH/Connector.SchLib</v>
      </c>
      <c r="H19" t="s">
        <v>7869</v>
      </c>
      <c r="I19" t="s">
        <v>7863</v>
      </c>
      <c r="J19" t="s">
        <v>7867</v>
      </c>
      <c r="L19" t="s">
        <v>7866</v>
      </c>
      <c r="M19" t="s">
        <v>7862</v>
      </c>
      <c r="N19">
        <v>1803280</v>
      </c>
      <c r="O19" t="s">
        <v>26</v>
      </c>
      <c r="P19" t="s">
        <v>7930</v>
      </c>
    </row>
    <row r="20" spans="1:16">
      <c r="A20" t="s">
        <v>7872</v>
      </c>
      <c r="B20" t="s">
        <v>7872</v>
      </c>
      <c r="C20" t="s">
        <v>7873</v>
      </c>
      <c r="D20" t="s">
        <v>7862</v>
      </c>
      <c r="G20" t="str">
        <f>Config!$B$7</f>
        <v>SCH/Connector.SchLib</v>
      </c>
      <c r="H20" t="s">
        <v>6362</v>
      </c>
      <c r="I20" t="s">
        <v>7863</v>
      </c>
      <c r="J20" t="s">
        <v>7872</v>
      </c>
      <c r="L20" t="s">
        <v>7913</v>
      </c>
      <c r="M20" t="s">
        <v>7862</v>
      </c>
      <c r="N20">
        <v>1803293</v>
      </c>
      <c r="O20" t="s">
        <v>26</v>
      </c>
      <c r="P20" t="s">
        <v>7931</v>
      </c>
    </row>
    <row r="21" spans="1:16">
      <c r="A21" t="s">
        <v>7870</v>
      </c>
      <c r="B21" t="s">
        <v>7870</v>
      </c>
      <c r="C21" t="s">
        <v>7871</v>
      </c>
      <c r="D21" t="s">
        <v>7862</v>
      </c>
      <c r="G21" t="str">
        <f>Config!$B$7</f>
        <v>SCH/Connector.SchLib</v>
      </c>
      <c r="H21" t="s">
        <v>6371</v>
      </c>
      <c r="I21" t="s">
        <v>7863</v>
      </c>
      <c r="J21" t="s">
        <v>7870</v>
      </c>
      <c r="L21" t="s">
        <v>7914</v>
      </c>
      <c r="M21" t="s">
        <v>7862</v>
      </c>
      <c r="N21">
        <v>1803303</v>
      </c>
      <c r="O21" t="s">
        <v>26</v>
      </c>
      <c r="P21" t="s">
        <v>7932</v>
      </c>
    </row>
    <row r="22" spans="1:16">
      <c r="A22" t="s">
        <v>7874</v>
      </c>
      <c r="B22" t="s">
        <v>7874</v>
      </c>
      <c r="C22" t="s">
        <v>7912</v>
      </c>
      <c r="D22" t="s">
        <v>7862</v>
      </c>
      <c r="G22" t="str">
        <f>Config!$B$7</f>
        <v>SCH/Connector.SchLib</v>
      </c>
      <c r="H22" t="s">
        <v>6565</v>
      </c>
      <c r="I22" t="s">
        <v>7863</v>
      </c>
      <c r="J22" t="s">
        <v>7874</v>
      </c>
      <c r="L22" t="s">
        <v>7915</v>
      </c>
      <c r="M22" t="s">
        <v>7862</v>
      </c>
      <c r="N22">
        <v>1803316</v>
      </c>
      <c r="O22" t="s">
        <v>26</v>
      </c>
      <c r="P22" t="s">
        <v>7933</v>
      </c>
    </row>
    <row r="23" spans="1:16">
      <c r="A23" t="s">
        <v>7875</v>
      </c>
      <c r="B23" t="s">
        <v>7875</v>
      </c>
      <c r="C23" t="s">
        <v>7876</v>
      </c>
      <c r="D23" t="s">
        <v>7862</v>
      </c>
      <c r="G23" t="str">
        <f>Config!$B$7</f>
        <v>SCH/Connector.SchLib</v>
      </c>
      <c r="H23" t="s">
        <v>7877</v>
      </c>
      <c r="I23" t="s">
        <v>7863</v>
      </c>
      <c r="J23" t="s">
        <v>7875</v>
      </c>
      <c r="L23" t="s">
        <v>7916</v>
      </c>
      <c r="M23" t="s">
        <v>7862</v>
      </c>
      <c r="N23">
        <v>1803329</v>
      </c>
      <c r="O23" t="s">
        <v>26</v>
      </c>
      <c r="P23" t="s">
        <v>7934</v>
      </c>
    </row>
    <row r="24" spans="1:16">
      <c r="A24" t="s">
        <v>7878</v>
      </c>
      <c r="B24" t="s">
        <v>7878</v>
      </c>
      <c r="C24" t="s">
        <v>7879</v>
      </c>
      <c r="D24" t="s">
        <v>7862</v>
      </c>
      <c r="G24" t="str">
        <f>Config!$B$7</f>
        <v>SCH/Connector.SchLib</v>
      </c>
      <c r="H24" t="s">
        <v>4431</v>
      </c>
      <c r="I24" t="s">
        <v>7863</v>
      </c>
      <c r="J24" t="s">
        <v>7878</v>
      </c>
      <c r="L24" t="s">
        <v>7917</v>
      </c>
      <c r="M24" t="s">
        <v>7862</v>
      </c>
      <c r="N24">
        <v>1803332</v>
      </c>
      <c r="O24" t="s">
        <v>26</v>
      </c>
      <c r="P24" t="s">
        <v>7935</v>
      </c>
    </row>
    <row r="25" spans="1:16">
      <c r="A25" t="s">
        <v>7880</v>
      </c>
      <c r="B25" t="s">
        <v>7880</v>
      </c>
      <c r="C25" t="s">
        <v>7881</v>
      </c>
      <c r="D25" t="s">
        <v>7862</v>
      </c>
      <c r="G25" t="str">
        <f>Config!$B$7</f>
        <v>SCH/Connector.SchLib</v>
      </c>
      <c r="H25" t="s">
        <v>7882</v>
      </c>
      <c r="I25" t="s">
        <v>7863</v>
      </c>
      <c r="J25" t="s">
        <v>7880</v>
      </c>
      <c r="L25" t="s">
        <v>7918</v>
      </c>
      <c r="M25" t="s">
        <v>7862</v>
      </c>
      <c r="N25">
        <v>1803345</v>
      </c>
      <c r="O25" t="s">
        <v>26</v>
      </c>
      <c r="P25" t="s">
        <v>7936</v>
      </c>
    </row>
    <row r="26" spans="1:16">
      <c r="A26" t="s">
        <v>7883</v>
      </c>
      <c r="B26" t="s">
        <v>7883</v>
      </c>
      <c r="C26" t="s">
        <v>7884</v>
      </c>
      <c r="D26" t="s">
        <v>7862</v>
      </c>
      <c r="G26" t="str">
        <f>Config!$B$7</f>
        <v>SCH/Connector.SchLib</v>
      </c>
      <c r="H26" t="s">
        <v>6572</v>
      </c>
      <c r="I26" t="s">
        <v>7863</v>
      </c>
      <c r="J26" t="s">
        <v>7883</v>
      </c>
      <c r="L26" t="s">
        <v>7919</v>
      </c>
      <c r="M26" t="s">
        <v>7862</v>
      </c>
      <c r="N26">
        <v>1803358</v>
      </c>
      <c r="O26" t="s">
        <v>26</v>
      </c>
      <c r="P26" t="s">
        <v>7937</v>
      </c>
    </row>
    <row r="27" spans="1:16">
      <c r="A27" t="s">
        <v>7888</v>
      </c>
      <c r="B27" t="s">
        <v>7888</v>
      </c>
      <c r="C27" t="s">
        <v>7889</v>
      </c>
      <c r="D27" t="s">
        <v>7862</v>
      </c>
      <c r="G27" t="str">
        <f>Config!$B$7</f>
        <v>SCH/Connector.SchLib</v>
      </c>
      <c r="H27" t="s">
        <v>7890</v>
      </c>
      <c r="I27" t="s">
        <v>7863</v>
      </c>
      <c r="J27" t="s">
        <v>7888</v>
      </c>
      <c r="L27" t="s">
        <v>7920</v>
      </c>
      <c r="M27" t="s">
        <v>7862</v>
      </c>
      <c r="N27">
        <v>1803361</v>
      </c>
      <c r="O27" t="s">
        <v>26</v>
      </c>
      <c r="P27" t="s">
        <v>7938</v>
      </c>
    </row>
    <row r="28" spans="1:16">
      <c r="A28" t="s">
        <v>7885</v>
      </c>
      <c r="B28" t="s">
        <v>7885</v>
      </c>
      <c r="C28" t="s">
        <v>7886</v>
      </c>
      <c r="D28" t="s">
        <v>7862</v>
      </c>
      <c r="G28" t="str">
        <f>Config!$B$7</f>
        <v>SCH/Connector.SchLib</v>
      </c>
      <c r="H28" t="s">
        <v>7887</v>
      </c>
      <c r="I28" t="s">
        <v>7863</v>
      </c>
      <c r="J28" t="s">
        <v>7885</v>
      </c>
      <c r="L28" t="s">
        <v>7921</v>
      </c>
      <c r="M28" t="s">
        <v>7862</v>
      </c>
      <c r="N28">
        <v>1803374</v>
      </c>
      <c r="O28" t="s">
        <v>26</v>
      </c>
      <c r="P28" t="s">
        <v>7939</v>
      </c>
    </row>
    <row r="29" spans="1:16">
      <c r="A29" t="s">
        <v>7891</v>
      </c>
      <c r="B29" t="s">
        <v>7891</v>
      </c>
      <c r="C29" t="s">
        <v>7892</v>
      </c>
      <c r="D29" t="s">
        <v>7862</v>
      </c>
      <c r="G29" t="str">
        <f>Config!$B$7</f>
        <v>SCH/Connector.SchLib</v>
      </c>
      <c r="H29" t="s">
        <v>7893</v>
      </c>
      <c r="I29" t="s">
        <v>7863</v>
      </c>
      <c r="J29" t="s">
        <v>7891</v>
      </c>
      <c r="L29" t="s">
        <v>7922</v>
      </c>
      <c r="M29" t="s">
        <v>7862</v>
      </c>
      <c r="N29">
        <v>1803387</v>
      </c>
      <c r="O29" t="s">
        <v>26</v>
      </c>
      <c r="P29" t="s">
        <v>7940</v>
      </c>
    </row>
    <row r="30" spans="1:16">
      <c r="A30" t="s">
        <v>7894</v>
      </c>
      <c r="B30" t="s">
        <v>7894</v>
      </c>
      <c r="C30" t="s">
        <v>7895</v>
      </c>
      <c r="D30" t="s">
        <v>7862</v>
      </c>
      <c r="G30" t="str">
        <f>Config!$B$7</f>
        <v>SCH/Connector.SchLib</v>
      </c>
      <c r="H30" t="s">
        <v>6575</v>
      </c>
      <c r="I30" t="s">
        <v>7863</v>
      </c>
      <c r="J30" t="s">
        <v>7894</v>
      </c>
      <c r="L30" t="s">
        <v>7923</v>
      </c>
      <c r="M30" t="s">
        <v>7862</v>
      </c>
      <c r="N30">
        <v>1803390</v>
      </c>
      <c r="O30" t="s">
        <v>26</v>
      </c>
      <c r="P30" t="s">
        <v>7941</v>
      </c>
    </row>
    <row r="31" spans="1:16">
      <c r="A31" t="s">
        <v>7896</v>
      </c>
      <c r="B31" t="s">
        <v>7896</v>
      </c>
      <c r="C31" t="s">
        <v>7897</v>
      </c>
      <c r="D31" t="s">
        <v>7862</v>
      </c>
      <c r="G31" t="str">
        <f>Config!$B$7</f>
        <v>SCH/Connector.SchLib</v>
      </c>
      <c r="H31" t="s">
        <v>7898</v>
      </c>
      <c r="I31" t="s">
        <v>7863</v>
      </c>
      <c r="J31" t="s">
        <v>7896</v>
      </c>
      <c r="L31" t="s">
        <v>7924</v>
      </c>
      <c r="M31" t="s">
        <v>7862</v>
      </c>
      <c r="N31">
        <v>1803400</v>
      </c>
      <c r="O31" t="s">
        <v>26</v>
      </c>
      <c r="P31" t="s">
        <v>7942</v>
      </c>
    </row>
    <row r="32" spans="1:16">
      <c r="A32" t="s">
        <v>7899</v>
      </c>
      <c r="B32" t="s">
        <v>7899</v>
      </c>
      <c r="C32" t="s">
        <v>7900</v>
      </c>
      <c r="D32" t="s">
        <v>7862</v>
      </c>
      <c r="G32" t="str">
        <f>Config!$B$7</f>
        <v>SCH/Connector.SchLib</v>
      </c>
      <c r="H32" t="s">
        <v>7901</v>
      </c>
      <c r="I32" t="s">
        <v>7863</v>
      </c>
      <c r="J32" t="s">
        <v>7899</v>
      </c>
      <c r="L32" t="s">
        <v>7925</v>
      </c>
      <c r="M32" t="s">
        <v>7862</v>
      </c>
      <c r="N32">
        <v>1803413</v>
      </c>
      <c r="O32" t="s">
        <v>26</v>
      </c>
      <c r="P32" t="s">
        <v>7943</v>
      </c>
    </row>
    <row r="33" spans="1:16">
      <c r="A33" t="s">
        <v>7902</v>
      </c>
      <c r="B33" t="s">
        <v>7902</v>
      </c>
      <c r="C33" t="s">
        <v>7903</v>
      </c>
      <c r="D33" t="s">
        <v>7862</v>
      </c>
      <c r="G33" t="str">
        <f>Config!$B$7</f>
        <v>SCH/Connector.SchLib</v>
      </c>
      <c r="H33" t="s">
        <v>7904</v>
      </c>
      <c r="I33" t="s">
        <v>7863</v>
      </c>
      <c r="J33" t="s">
        <v>7902</v>
      </c>
      <c r="L33" t="s">
        <v>7926</v>
      </c>
      <c r="M33" t="s">
        <v>7862</v>
      </c>
      <c r="N33">
        <v>1841307</v>
      </c>
      <c r="O33" t="s">
        <v>26</v>
      </c>
      <c r="P33" t="s">
        <v>7944</v>
      </c>
    </row>
    <row r="34" spans="1:16">
      <c r="A34" t="s">
        <v>7905</v>
      </c>
      <c r="B34" t="s">
        <v>7905</v>
      </c>
      <c r="C34" t="s">
        <v>7906</v>
      </c>
      <c r="D34" t="s">
        <v>7862</v>
      </c>
      <c r="G34" t="str">
        <f>Config!$B$7</f>
        <v>SCH/Connector.SchLib</v>
      </c>
      <c r="H34" t="s">
        <v>7907</v>
      </c>
      <c r="I34" t="s">
        <v>7863</v>
      </c>
      <c r="J34" t="s">
        <v>7905</v>
      </c>
      <c r="L34" t="s">
        <v>7927</v>
      </c>
      <c r="M34" t="s">
        <v>7862</v>
      </c>
      <c r="N34">
        <v>1841297</v>
      </c>
      <c r="O34" t="s">
        <v>26</v>
      </c>
      <c r="P34" t="s">
        <v>7945</v>
      </c>
    </row>
    <row r="35" spans="1:16">
      <c r="A35" t="s">
        <v>7908</v>
      </c>
      <c r="B35" t="s">
        <v>7908</v>
      </c>
      <c r="C35" t="s">
        <v>7909</v>
      </c>
      <c r="D35" t="s">
        <v>7862</v>
      </c>
      <c r="G35" t="str">
        <f>Config!$B$7</f>
        <v>SCH/Connector.SchLib</v>
      </c>
      <c r="H35" t="s">
        <v>7910</v>
      </c>
      <c r="I35" t="s">
        <v>7863</v>
      </c>
      <c r="J35" t="s">
        <v>7908</v>
      </c>
      <c r="L35" t="s">
        <v>7928</v>
      </c>
      <c r="M35" t="s">
        <v>7862</v>
      </c>
      <c r="N35">
        <v>1841284</v>
      </c>
      <c r="O35" t="s">
        <v>26</v>
      </c>
      <c r="P35" t="s">
        <v>7946</v>
      </c>
    </row>
    <row r="36" spans="1:16">
      <c r="A36" t="s">
        <v>7858</v>
      </c>
      <c r="B36" t="s">
        <v>7858</v>
      </c>
      <c r="C36" t="s">
        <v>7860</v>
      </c>
      <c r="D36" t="s">
        <v>7862</v>
      </c>
      <c r="G36" t="str">
        <f>Config!$B$7</f>
        <v>SCH/Connector.SchLib</v>
      </c>
      <c r="H36" t="s">
        <v>7911</v>
      </c>
      <c r="I36" t="s">
        <v>7863</v>
      </c>
      <c r="J36" t="s">
        <v>7858</v>
      </c>
      <c r="L36" t="s">
        <v>7929</v>
      </c>
      <c r="M36" t="s">
        <v>7862</v>
      </c>
      <c r="N36">
        <v>1841271</v>
      </c>
      <c r="O36" t="s">
        <v>26</v>
      </c>
      <c r="P36" t="s">
        <v>7947</v>
      </c>
    </row>
    <row r="37" spans="1:16">
      <c r="A37" t="s">
        <v>7948</v>
      </c>
      <c r="B37">
        <v>5600200820</v>
      </c>
      <c r="C37" t="s">
        <v>7949</v>
      </c>
      <c r="D37" t="s">
        <v>6652</v>
      </c>
      <c r="G37" t="str">
        <f>Config!$B$7</f>
        <v>SCH/Connector.SchLib</v>
      </c>
      <c r="H37" t="s">
        <v>4431</v>
      </c>
      <c r="I37" t="str">
        <f>_xlfn.CONCAT(PrivateLibraryPath,"PCB/Molex.PcbLib")</f>
        <v>../altium_lib_private/PCB/Molex.PcbLib</v>
      </c>
      <c r="J37">
        <v>5600200820</v>
      </c>
      <c r="L37" s="26" t="s">
        <v>7951</v>
      </c>
      <c r="M37" t="s">
        <v>6652</v>
      </c>
      <c r="N37" s="14" t="s">
        <v>7950</v>
      </c>
      <c r="O37" t="s">
        <v>26</v>
      </c>
      <c r="P37" t="s">
        <v>7952</v>
      </c>
    </row>
    <row r="38" spans="1:16">
      <c r="A38" t="s">
        <v>7972</v>
      </c>
      <c r="B38">
        <v>21033811418</v>
      </c>
      <c r="C38" t="s">
        <v>7972</v>
      </c>
      <c r="D38" t="s">
        <v>7973</v>
      </c>
      <c r="G38" t="str">
        <f>Config!$B$7</f>
        <v>SCH/Connector.SchLib</v>
      </c>
      <c r="H38" t="s">
        <v>6371</v>
      </c>
      <c r="I38" t="str">
        <f>_xlfn.CONCAT(PrivateLibraryPath,"PCB/Harting.PcbLib")</f>
        <v>../altium_lib_private/PCB/Harting.PcbLib</v>
      </c>
      <c r="J38" t="s">
        <v>7972</v>
      </c>
      <c r="L38" s="28" t="s">
        <v>7974</v>
      </c>
      <c r="M38" t="s">
        <v>6370</v>
      </c>
      <c r="N38">
        <v>21033811418</v>
      </c>
      <c r="O38" t="s">
        <v>26</v>
      </c>
      <c r="P38" t="s">
        <v>7975</v>
      </c>
    </row>
    <row r="39" spans="1:16">
      <c r="A39" t="s">
        <v>7996</v>
      </c>
      <c r="B39" t="s">
        <v>7996</v>
      </c>
      <c r="C39" t="s">
        <v>7997</v>
      </c>
      <c r="D39" t="s">
        <v>7998</v>
      </c>
      <c r="G39" t="str">
        <f>Config!$B$7</f>
        <v>SCH/Connector.SchLib</v>
      </c>
      <c r="H39" t="s">
        <v>7999</v>
      </c>
      <c r="I39" t="s">
        <v>8000</v>
      </c>
      <c r="J39" t="s">
        <v>8001</v>
      </c>
      <c r="L39" t="s">
        <v>8002</v>
      </c>
      <c r="M39" t="s">
        <v>8003</v>
      </c>
      <c r="N39" t="s">
        <v>8004</v>
      </c>
      <c r="O39" t="s">
        <v>26</v>
      </c>
      <c r="P39" t="s">
        <v>8005</v>
      </c>
    </row>
    <row r="40" spans="1:16">
      <c r="A40" t="s">
        <v>8496</v>
      </c>
      <c r="B40" t="s">
        <v>8500</v>
      </c>
      <c r="C40" t="s">
        <v>8501</v>
      </c>
      <c r="D40" t="s">
        <v>8494</v>
      </c>
      <c r="G40" t="str">
        <f>Config!$B$7</f>
        <v>SCH/Connector.SchLib</v>
      </c>
      <c r="H40" t="s">
        <v>6565</v>
      </c>
      <c r="I40" t="s">
        <v>8495</v>
      </c>
      <c r="J40" t="s">
        <v>8496</v>
      </c>
      <c r="L40" t="s">
        <v>8497</v>
      </c>
      <c r="M40" t="s">
        <v>6380</v>
      </c>
      <c r="N40" t="s">
        <v>8498</v>
      </c>
      <c r="O40" t="s">
        <v>26</v>
      </c>
      <c r="P40" t="s">
        <v>8499</v>
      </c>
    </row>
    <row r="41" spans="1:16">
      <c r="A41" t="s">
        <v>8546</v>
      </c>
      <c r="B41" t="s">
        <v>8546</v>
      </c>
      <c r="C41" t="s">
        <v>8547</v>
      </c>
      <c r="D41" t="s">
        <v>8548</v>
      </c>
      <c r="G41" t="str">
        <f>Config!$B$7</f>
        <v>SCH/Connector.SchLib</v>
      </c>
      <c r="H41" t="s">
        <v>6992</v>
      </c>
      <c r="I41" t="s">
        <v>8549</v>
      </c>
      <c r="J41" t="s">
        <v>8546</v>
      </c>
      <c r="L41" t="s">
        <v>8550</v>
      </c>
      <c r="M41" t="s">
        <v>8551</v>
      </c>
      <c r="N41" t="s">
        <v>8546</v>
      </c>
      <c r="O41" t="s">
        <v>26</v>
      </c>
      <c r="P41" t="s">
        <v>8552</v>
      </c>
    </row>
    <row r="42" spans="1:16">
      <c r="A42" t="s">
        <v>8553</v>
      </c>
      <c r="B42" t="s">
        <v>8553</v>
      </c>
      <c r="C42" t="s">
        <v>8554</v>
      </c>
      <c r="D42" t="s">
        <v>8548</v>
      </c>
      <c r="G42" t="str">
        <f>Config!$B$7</f>
        <v>SCH/Connector.SchLib</v>
      </c>
      <c r="H42" t="s">
        <v>6992</v>
      </c>
      <c r="I42" t="s">
        <v>8549</v>
      </c>
      <c r="J42" t="s">
        <v>8553</v>
      </c>
      <c r="L42" t="s">
        <v>8555</v>
      </c>
      <c r="M42" t="s">
        <v>8551</v>
      </c>
      <c r="N42" t="s">
        <v>8553</v>
      </c>
      <c r="O42" t="s">
        <v>26</v>
      </c>
      <c r="P42" t="s">
        <v>8556</v>
      </c>
    </row>
    <row r="43" spans="1:16">
      <c r="A43" t="s">
        <v>12335</v>
      </c>
      <c r="B43" t="s">
        <v>12337</v>
      </c>
      <c r="C43" t="s">
        <v>12336</v>
      </c>
      <c r="D43" t="s">
        <v>12338</v>
      </c>
      <c r="G43" t="str">
        <f>Config!$B$7</f>
        <v>SCH/Connector.SchLib</v>
      </c>
      <c r="H43" t="s">
        <v>12343</v>
      </c>
      <c r="I43" t="s">
        <v>12342</v>
      </c>
      <c r="J43" t="s">
        <v>12341</v>
      </c>
      <c r="L43" t="s">
        <v>12340</v>
      </c>
      <c r="M43" t="s">
        <v>12338</v>
      </c>
      <c r="N43" t="s">
        <v>12335</v>
      </c>
      <c r="O43" t="s">
        <v>26</v>
      </c>
      <c r="P43" t="s">
        <v>12339</v>
      </c>
    </row>
    <row r="44" spans="1:16">
      <c r="A44" t="s">
        <v>12348</v>
      </c>
      <c r="B44" t="s">
        <v>12346</v>
      </c>
      <c r="C44" t="s">
        <v>12347</v>
      </c>
      <c r="G44" t="str">
        <f>Config!$B$7</f>
        <v>SCH/Connector.SchLib</v>
      </c>
      <c r="H44" t="s">
        <v>12344</v>
      </c>
      <c r="I44" t="s">
        <v>12342</v>
      </c>
      <c r="J44" t="s">
        <v>12345</v>
      </c>
    </row>
    <row r="45" spans="1:16">
      <c r="A45" t="s">
        <v>12192</v>
      </c>
      <c r="B45" t="s">
        <v>12192</v>
      </c>
      <c r="C45" t="s">
        <v>12419</v>
      </c>
      <c r="D45" t="s">
        <v>12170</v>
      </c>
      <c r="G45" t="str">
        <f>Config!$B$7</f>
        <v>SCH/Connector.SchLib</v>
      </c>
      <c r="H45" t="s">
        <v>7000</v>
      </c>
      <c r="I45" s="39"/>
      <c r="J45" s="39"/>
      <c r="L45" t="s">
        <v>12415</v>
      </c>
      <c r="M45" t="s">
        <v>12171</v>
      </c>
      <c r="N45" t="s">
        <v>12175</v>
      </c>
      <c r="O45" t="s">
        <v>8478</v>
      </c>
      <c r="P45">
        <v>14021770</v>
      </c>
    </row>
    <row r="46" spans="1:16">
      <c r="A46" t="s">
        <v>12193</v>
      </c>
      <c r="B46" t="s">
        <v>12193</v>
      </c>
      <c r="C46" t="s">
        <v>12419</v>
      </c>
      <c r="D46" t="s">
        <v>12170</v>
      </c>
      <c r="G46" t="str">
        <f>Config!$B$7</f>
        <v>SCH/Connector.SchLib</v>
      </c>
      <c r="H46" t="s">
        <v>7000</v>
      </c>
      <c r="I46" s="39"/>
      <c r="J46" s="39"/>
      <c r="L46" t="s">
        <v>12415</v>
      </c>
      <c r="M46" t="s">
        <v>12171</v>
      </c>
      <c r="N46" t="s">
        <v>12176</v>
      </c>
      <c r="O46" t="s">
        <v>8478</v>
      </c>
      <c r="P46">
        <v>14021767</v>
      </c>
    </row>
    <row r="47" spans="1:16">
      <c r="A47" t="s">
        <v>12169</v>
      </c>
      <c r="B47" t="s">
        <v>12169</v>
      </c>
      <c r="C47" t="s">
        <v>12419</v>
      </c>
      <c r="D47" t="s">
        <v>12170</v>
      </c>
      <c r="G47" t="str">
        <f>Config!$B$7</f>
        <v>SCH/Connector.SchLib</v>
      </c>
      <c r="H47" t="s">
        <v>7000</v>
      </c>
      <c r="I47" s="39"/>
      <c r="J47" s="39"/>
      <c r="L47" t="s">
        <v>12415</v>
      </c>
      <c r="M47" t="s">
        <v>12171</v>
      </c>
      <c r="N47" t="s">
        <v>12174</v>
      </c>
      <c r="O47" t="s">
        <v>8478</v>
      </c>
      <c r="P47">
        <v>14021765</v>
      </c>
    </row>
    <row r="48" spans="1:16">
      <c r="A48" t="s">
        <v>12194</v>
      </c>
      <c r="B48" t="s">
        <v>12194</v>
      </c>
      <c r="C48" t="s">
        <v>12419</v>
      </c>
      <c r="D48" t="s">
        <v>12170</v>
      </c>
      <c r="G48" t="str">
        <f>Config!$B$7</f>
        <v>SCH/Connector.SchLib</v>
      </c>
      <c r="H48" t="s">
        <v>7000</v>
      </c>
      <c r="I48" s="39"/>
      <c r="J48" s="39"/>
      <c r="L48" t="s">
        <v>12415</v>
      </c>
      <c r="M48" t="s">
        <v>12171</v>
      </c>
      <c r="N48" t="s">
        <v>12177</v>
      </c>
      <c r="O48" t="s">
        <v>8478</v>
      </c>
      <c r="P48">
        <v>14021766</v>
      </c>
    </row>
    <row r="49" spans="1:16">
      <c r="A49" t="s">
        <v>12195</v>
      </c>
      <c r="B49" t="s">
        <v>12195</v>
      </c>
      <c r="C49" t="s">
        <v>12419</v>
      </c>
      <c r="D49" t="s">
        <v>12170</v>
      </c>
      <c r="G49" t="str">
        <f>Config!$B$7</f>
        <v>SCH/Connector.SchLib</v>
      </c>
      <c r="H49" t="s">
        <v>7000</v>
      </c>
      <c r="I49" s="39"/>
      <c r="J49" s="39"/>
      <c r="L49" t="s">
        <v>12415</v>
      </c>
      <c r="M49" t="s">
        <v>12171</v>
      </c>
      <c r="N49" t="s">
        <v>12178</v>
      </c>
      <c r="O49" t="s">
        <v>8478</v>
      </c>
      <c r="P49">
        <v>14021768</v>
      </c>
    </row>
    <row r="50" spans="1:16">
      <c r="A50" t="s">
        <v>12196</v>
      </c>
      <c r="B50" t="s">
        <v>12196</v>
      </c>
      <c r="C50" t="s">
        <v>12419</v>
      </c>
      <c r="D50" t="s">
        <v>12170</v>
      </c>
      <c r="G50" t="str">
        <f>Config!$B$7</f>
        <v>SCH/Connector.SchLib</v>
      </c>
      <c r="H50" t="s">
        <v>7000</v>
      </c>
      <c r="I50" s="39"/>
      <c r="J50" s="39"/>
      <c r="L50" t="s">
        <v>12415</v>
      </c>
      <c r="M50" t="s">
        <v>12171</v>
      </c>
      <c r="N50" t="s">
        <v>12179</v>
      </c>
      <c r="O50" t="s">
        <v>8478</v>
      </c>
      <c r="P50">
        <v>14021769</v>
      </c>
    </row>
    <row r="51" spans="1:16">
      <c r="A51" t="s">
        <v>12197</v>
      </c>
      <c r="B51" t="s">
        <v>12197</v>
      </c>
      <c r="C51" t="s">
        <v>12419</v>
      </c>
      <c r="D51" t="s">
        <v>12170</v>
      </c>
      <c r="G51" t="str">
        <f>Config!$B$7</f>
        <v>SCH/Connector.SchLib</v>
      </c>
      <c r="H51" t="s">
        <v>7000</v>
      </c>
      <c r="I51" s="39"/>
      <c r="J51" s="39"/>
      <c r="L51" t="s">
        <v>12415</v>
      </c>
      <c r="M51" t="s">
        <v>12171</v>
      </c>
      <c r="N51" t="s">
        <v>12180</v>
      </c>
      <c r="O51" t="s">
        <v>8478</v>
      </c>
      <c r="P51">
        <v>30136205</v>
      </c>
    </row>
    <row r="52" spans="1:16">
      <c r="A52" t="s">
        <v>12198</v>
      </c>
      <c r="B52" t="s">
        <v>12198</v>
      </c>
      <c r="C52" t="s">
        <v>12419</v>
      </c>
      <c r="D52" t="s">
        <v>12170</v>
      </c>
      <c r="G52" t="str">
        <f>Config!$B$7</f>
        <v>SCH/Connector.SchLib</v>
      </c>
      <c r="H52" t="s">
        <v>7000</v>
      </c>
      <c r="I52" s="39"/>
      <c r="J52" s="39"/>
      <c r="L52" t="s">
        <v>12415</v>
      </c>
      <c r="M52" t="s">
        <v>12171</v>
      </c>
      <c r="N52" t="s">
        <v>12181</v>
      </c>
      <c r="O52" t="s">
        <v>8478</v>
      </c>
      <c r="P52">
        <v>14022426</v>
      </c>
    </row>
    <row r="53" spans="1:16">
      <c r="A53" t="s">
        <v>12199</v>
      </c>
      <c r="B53" t="s">
        <v>12199</v>
      </c>
      <c r="C53" t="s">
        <v>12419</v>
      </c>
      <c r="D53" t="s">
        <v>12170</v>
      </c>
      <c r="G53" t="str">
        <f>Config!$B$7</f>
        <v>SCH/Connector.SchLib</v>
      </c>
      <c r="H53" t="s">
        <v>7000</v>
      </c>
      <c r="I53" s="39"/>
      <c r="J53" s="39"/>
      <c r="L53" t="s">
        <v>12415</v>
      </c>
      <c r="M53" t="s">
        <v>12171</v>
      </c>
      <c r="N53" t="s">
        <v>12182</v>
      </c>
      <c r="O53" t="s">
        <v>8478</v>
      </c>
      <c r="P53">
        <v>14022425</v>
      </c>
    </row>
    <row r="54" spans="1:16">
      <c r="A54" t="s">
        <v>12200</v>
      </c>
      <c r="B54" t="s">
        <v>12200</v>
      </c>
      <c r="C54" t="s">
        <v>12419</v>
      </c>
      <c r="D54" t="s">
        <v>12170</v>
      </c>
      <c r="G54" t="str">
        <f>Config!$B$7</f>
        <v>SCH/Connector.SchLib</v>
      </c>
      <c r="H54" t="s">
        <v>7000</v>
      </c>
      <c r="I54" s="39"/>
      <c r="J54" s="39"/>
      <c r="L54" t="s">
        <v>12415</v>
      </c>
      <c r="M54" t="s">
        <v>12171</v>
      </c>
      <c r="N54" t="s">
        <v>12183</v>
      </c>
      <c r="O54" t="s">
        <v>8478</v>
      </c>
      <c r="P54">
        <v>14021772</v>
      </c>
    </row>
    <row r="55" spans="1:16">
      <c r="A55" t="s">
        <v>12201</v>
      </c>
      <c r="B55" t="s">
        <v>12201</v>
      </c>
      <c r="C55" t="s">
        <v>12420</v>
      </c>
      <c r="D55" t="s">
        <v>12170</v>
      </c>
      <c r="G55" t="str">
        <f>Config!$B$7</f>
        <v>SCH/Connector.SchLib</v>
      </c>
      <c r="H55" t="s">
        <v>7000</v>
      </c>
      <c r="I55" s="39"/>
      <c r="J55" s="39"/>
      <c r="L55" t="s">
        <v>12416</v>
      </c>
      <c r="M55" t="s">
        <v>12171</v>
      </c>
      <c r="N55" t="s">
        <v>12184</v>
      </c>
      <c r="O55" t="s">
        <v>8478</v>
      </c>
      <c r="P55">
        <v>30136216</v>
      </c>
    </row>
    <row r="56" spans="1:16">
      <c r="A56" t="s">
        <v>12202</v>
      </c>
      <c r="B56" t="s">
        <v>12202</v>
      </c>
      <c r="C56" t="s">
        <v>12420</v>
      </c>
      <c r="D56" t="s">
        <v>12170</v>
      </c>
      <c r="G56" t="str">
        <f>Config!$B$7</f>
        <v>SCH/Connector.SchLib</v>
      </c>
      <c r="H56" t="s">
        <v>7000</v>
      </c>
      <c r="I56" s="39"/>
      <c r="J56" s="39"/>
      <c r="L56" t="s">
        <v>12416</v>
      </c>
      <c r="M56" t="s">
        <v>12171</v>
      </c>
      <c r="N56" t="s">
        <v>12185</v>
      </c>
      <c r="O56" t="s">
        <v>8478</v>
      </c>
      <c r="P56">
        <v>30136217</v>
      </c>
    </row>
    <row r="57" spans="1:16">
      <c r="A57" t="s">
        <v>12173</v>
      </c>
      <c r="B57" t="s">
        <v>12173</v>
      </c>
      <c r="C57" t="s">
        <v>12420</v>
      </c>
      <c r="D57" t="s">
        <v>12170</v>
      </c>
      <c r="G57" t="str">
        <f>Config!$B$7</f>
        <v>SCH/Connector.SchLib</v>
      </c>
      <c r="H57" t="s">
        <v>7000</v>
      </c>
      <c r="I57" s="39"/>
      <c r="J57" s="39"/>
      <c r="L57" t="s">
        <v>12416</v>
      </c>
      <c r="M57" t="s">
        <v>12171</v>
      </c>
      <c r="N57" t="s">
        <v>12172</v>
      </c>
      <c r="O57" t="s">
        <v>8478</v>
      </c>
      <c r="P57">
        <v>30136218</v>
      </c>
    </row>
    <row r="58" spans="1:16">
      <c r="A58" t="s">
        <v>12203</v>
      </c>
      <c r="B58" t="s">
        <v>12203</v>
      </c>
      <c r="C58" t="s">
        <v>12420</v>
      </c>
      <c r="D58" t="s">
        <v>12170</v>
      </c>
      <c r="G58" t="str">
        <f>Config!$B$7</f>
        <v>SCH/Connector.SchLib</v>
      </c>
      <c r="H58" t="s">
        <v>7000</v>
      </c>
      <c r="I58" s="39"/>
      <c r="J58" s="39"/>
      <c r="L58" t="s">
        <v>12416</v>
      </c>
      <c r="M58" t="s">
        <v>12171</v>
      </c>
      <c r="N58" t="s">
        <v>12186</v>
      </c>
      <c r="O58" t="s">
        <v>8478</v>
      </c>
      <c r="P58">
        <v>30136219</v>
      </c>
    </row>
    <row r="59" spans="1:16">
      <c r="A59" t="s">
        <v>12204</v>
      </c>
      <c r="B59" t="s">
        <v>12204</v>
      </c>
      <c r="C59" t="s">
        <v>12420</v>
      </c>
      <c r="D59" t="s">
        <v>12170</v>
      </c>
      <c r="G59" t="str">
        <f>Config!$B$7</f>
        <v>SCH/Connector.SchLib</v>
      </c>
      <c r="H59" t="s">
        <v>7000</v>
      </c>
      <c r="I59" s="39"/>
      <c r="J59" s="39"/>
      <c r="L59" t="s">
        <v>12416</v>
      </c>
      <c r="M59" t="s">
        <v>12171</v>
      </c>
      <c r="N59" t="s">
        <v>12187</v>
      </c>
      <c r="O59" t="s">
        <v>8478</v>
      </c>
      <c r="P59">
        <v>30136220</v>
      </c>
    </row>
    <row r="60" spans="1:16">
      <c r="A60" t="s">
        <v>12205</v>
      </c>
      <c r="B60" t="s">
        <v>12205</v>
      </c>
      <c r="C60" t="s">
        <v>12420</v>
      </c>
      <c r="D60" t="s">
        <v>12170</v>
      </c>
      <c r="G60" t="str">
        <f>Config!$B$7</f>
        <v>SCH/Connector.SchLib</v>
      </c>
      <c r="H60" t="s">
        <v>7000</v>
      </c>
      <c r="I60" s="39"/>
      <c r="J60" s="39"/>
      <c r="L60" t="s">
        <v>12416</v>
      </c>
      <c r="M60" t="s">
        <v>12171</v>
      </c>
      <c r="N60" t="s">
        <v>12188</v>
      </c>
      <c r="O60" t="s">
        <v>8478</v>
      </c>
      <c r="P60">
        <v>30136221</v>
      </c>
    </row>
    <row r="61" spans="1:16">
      <c r="A61" t="s">
        <v>12206</v>
      </c>
      <c r="B61" t="s">
        <v>12206</v>
      </c>
      <c r="C61" t="s">
        <v>12420</v>
      </c>
      <c r="D61" t="s">
        <v>12170</v>
      </c>
      <c r="G61" t="str">
        <f>Config!$B$7</f>
        <v>SCH/Connector.SchLib</v>
      </c>
      <c r="H61" t="s">
        <v>7000</v>
      </c>
      <c r="I61" s="39"/>
      <c r="J61" s="39"/>
      <c r="L61" t="s">
        <v>12416</v>
      </c>
      <c r="M61" t="s">
        <v>12171</v>
      </c>
      <c r="N61" t="s">
        <v>12189</v>
      </c>
      <c r="O61" t="s">
        <v>8478</v>
      </c>
      <c r="P61">
        <v>30136222</v>
      </c>
    </row>
    <row r="62" spans="1:16">
      <c r="A62" t="s">
        <v>12207</v>
      </c>
      <c r="B62" t="s">
        <v>12207</v>
      </c>
      <c r="C62" t="s">
        <v>12420</v>
      </c>
      <c r="D62" t="s">
        <v>12170</v>
      </c>
      <c r="G62" t="str">
        <f>Config!$B$7</f>
        <v>SCH/Connector.SchLib</v>
      </c>
      <c r="H62" t="s">
        <v>7000</v>
      </c>
      <c r="I62" s="39"/>
      <c r="J62" s="39"/>
      <c r="L62" t="s">
        <v>12416</v>
      </c>
      <c r="M62" t="s">
        <v>12171</v>
      </c>
      <c r="N62" t="s">
        <v>12190</v>
      </c>
      <c r="O62" t="s">
        <v>8478</v>
      </c>
      <c r="P62">
        <v>30136223</v>
      </c>
    </row>
    <row r="63" spans="1:16">
      <c r="A63" t="s">
        <v>12208</v>
      </c>
      <c r="B63" t="s">
        <v>12208</v>
      </c>
      <c r="C63" t="s">
        <v>12420</v>
      </c>
      <c r="D63" t="s">
        <v>12170</v>
      </c>
      <c r="G63" t="str">
        <f>Config!$B$7</f>
        <v>SCH/Connector.SchLib</v>
      </c>
      <c r="H63" t="s">
        <v>7000</v>
      </c>
      <c r="I63" s="39"/>
      <c r="J63" s="39"/>
      <c r="L63" t="s">
        <v>12416</v>
      </c>
      <c r="M63" t="s">
        <v>12171</v>
      </c>
      <c r="N63" t="s">
        <v>12191</v>
      </c>
      <c r="O63" t="s">
        <v>8478</v>
      </c>
      <c r="P63">
        <v>30136224</v>
      </c>
    </row>
    <row r="64" spans="1:16">
      <c r="A64" t="s">
        <v>12209</v>
      </c>
      <c r="B64" t="s">
        <v>12209</v>
      </c>
      <c r="C64" t="s">
        <v>12420</v>
      </c>
      <c r="D64" t="s">
        <v>12170</v>
      </c>
      <c r="G64" t="str">
        <f>Config!$B$7</f>
        <v>SCH/Connector.SchLib</v>
      </c>
      <c r="H64" t="s">
        <v>7000</v>
      </c>
      <c r="I64" s="39"/>
      <c r="J64" s="39"/>
      <c r="L64" t="s">
        <v>12416</v>
      </c>
      <c r="M64" t="s">
        <v>12171</v>
      </c>
      <c r="N64" t="s">
        <v>12476</v>
      </c>
    </row>
    <row r="65" spans="1:16">
      <c r="A65" t="s">
        <v>12349</v>
      </c>
      <c r="B65" t="s">
        <v>12349</v>
      </c>
      <c r="C65" t="s">
        <v>12421</v>
      </c>
      <c r="D65" t="s">
        <v>12170</v>
      </c>
      <c r="G65" t="str">
        <f>Config!$B$7</f>
        <v>SCH/Connector.SchLib</v>
      </c>
      <c r="H65" t="s">
        <v>7022</v>
      </c>
      <c r="I65" s="39"/>
      <c r="J65" s="39"/>
      <c r="L65" t="s">
        <v>12417</v>
      </c>
      <c r="M65" t="s">
        <v>12171</v>
      </c>
      <c r="N65" t="s">
        <v>12357</v>
      </c>
    </row>
    <row r="66" spans="1:16">
      <c r="A66" t="s">
        <v>12350</v>
      </c>
      <c r="B66" t="s">
        <v>12350</v>
      </c>
      <c r="C66" t="s">
        <v>12421</v>
      </c>
      <c r="D66" t="s">
        <v>12170</v>
      </c>
      <c r="G66" t="str">
        <f>Config!$B$7</f>
        <v>SCH/Connector.SchLib</v>
      </c>
      <c r="H66" t="s">
        <v>7022</v>
      </c>
      <c r="I66" s="39"/>
      <c r="J66" s="39"/>
      <c r="L66" t="s">
        <v>12417</v>
      </c>
      <c r="M66" t="s">
        <v>12171</v>
      </c>
      <c r="N66" t="s">
        <v>12358</v>
      </c>
      <c r="O66" t="s">
        <v>8478</v>
      </c>
      <c r="P66">
        <v>14021779</v>
      </c>
    </row>
    <row r="67" spans="1:16">
      <c r="A67" t="s">
        <v>12351</v>
      </c>
      <c r="B67" t="s">
        <v>12351</v>
      </c>
      <c r="C67" t="s">
        <v>12421</v>
      </c>
      <c r="D67" t="s">
        <v>12170</v>
      </c>
      <c r="G67" t="str">
        <f>Config!$B$7</f>
        <v>SCH/Connector.SchLib</v>
      </c>
      <c r="H67" t="s">
        <v>7022</v>
      </c>
      <c r="I67" s="39"/>
      <c r="J67" s="39"/>
      <c r="L67" t="s">
        <v>12417</v>
      </c>
      <c r="M67" t="s">
        <v>12171</v>
      </c>
      <c r="N67" t="s">
        <v>12359</v>
      </c>
      <c r="O67" t="s">
        <v>8478</v>
      </c>
      <c r="P67">
        <v>14021780</v>
      </c>
    </row>
    <row r="68" spans="1:16">
      <c r="A68" t="s">
        <v>12352</v>
      </c>
      <c r="B68" t="s">
        <v>12352</v>
      </c>
      <c r="C68" t="s">
        <v>12421</v>
      </c>
      <c r="D68" t="s">
        <v>12170</v>
      </c>
      <c r="G68" t="str">
        <f>Config!$B$7</f>
        <v>SCH/Connector.SchLib</v>
      </c>
      <c r="H68" t="s">
        <v>7022</v>
      </c>
      <c r="I68" s="39"/>
      <c r="J68" s="39"/>
      <c r="L68" t="s">
        <v>12417</v>
      </c>
      <c r="M68" t="s">
        <v>12171</v>
      </c>
      <c r="N68" t="s">
        <v>12360</v>
      </c>
      <c r="O68" t="s">
        <v>8478</v>
      </c>
      <c r="P68">
        <v>14021781</v>
      </c>
    </row>
    <row r="69" spans="1:16">
      <c r="A69" t="s">
        <v>12353</v>
      </c>
      <c r="B69" t="s">
        <v>12353</v>
      </c>
      <c r="C69" t="s">
        <v>12421</v>
      </c>
      <c r="D69" t="s">
        <v>12170</v>
      </c>
      <c r="G69" t="str">
        <f>Config!$B$7</f>
        <v>SCH/Connector.SchLib</v>
      </c>
      <c r="H69" t="s">
        <v>7022</v>
      </c>
      <c r="I69" s="39"/>
      <c r="J69" s="39"/>
      <c r="L69" t="s">
        <v>12417</v>
      </c>
      <c r="M69" t="s">
        <v>12171</v>
      </c>
      <c r="N69" t="s">
        <v>12361</v>
      </c>
    </row>
    <row r="70" spans="1:16">
      <c r="A70" t="s">
        <v>12354</v>
      </c>
      <c r="B70" t="s">
        <v>12354</v>
      </c>
      <c r="C70" t="s">
        <v>12421</v>
      </c>
      <c r="D70" t="s">
        <v>12170</v>
      </c>
      <c r="G70" t="str">
        <f>Config!$B$7</f>
        <v>SCH/Connector.SchLib</v>
      </c>
      <c r="H70" t="s">
        <v>7022</v>
      </c>
      <c r="I70" s="39"/>
      <c r="J70" s="39"/>
      <c r="L70" t="s">
        <v>12417</v>
      </c>
      <c r="M70" t="s">
        <v>12171</v>
      </c>
      <c r="N70" t="s">
        <v>12362</v>
      </c>
    </row>
    <row r="71" spans="1:16">
      <c r="A71" t="s">
        <v>12355</v>
      </c>
      <c r="B71" t="s">
        <v>12355</v>
      </c>
      <c r="C71" t="s">
        <v>12421</v>
      </c>
      <c r="D71" t="s">
        <v>12170</v>
      </c>
      <c r="G71" t="str">
        <f>Config!$B$7</f>
        <v>SCH/Connector.SchLib</v>
      </c>
      <c r="H71" t="s">
        <v>7022</v>
      </c>
      <c r="I71" s="39"/>
      <c r="J71" s="39"/>
      <c r="L71" t="s">
        <v>12417</v>
      </c>
      <c r="M71" t="s">
        <v>12171</v>
      </c>
      <c r="N71" t="s">
        <v>12363</v>
      </c>
    </row>
    <row r="72" spans="1:16">
      <c r="A72" t="s">
        <v>12356</v>
      </c>
      <c r="B72" t="s">
        <v>12356</v>
      </c>
      <c r="C72" t="s">
        <v>12421</v>
      </c>
      <c r="D72" t="s">
        <v>12170</v>
      </c>
      <c r="G72" t="str">
        <f>Config!$B$7</f>
        <v>SCH/Connector.SchLib</v>
      </c>
      <c r="H72" t="s">
        <v>7022</v>
      </c>
      <c r="I72" s="39"/>
      <c r="J72" s="39"/>
      <c r="L72" t="s">
        <v>12417</v>
      </c>
      <c r="M72" t="s">
        <v>12171</v>
      </c>
      <c r="N72" t="s">
        <v>12364</v>
      </c>
    </row>
    <row r="73" spans="1:16">
      <c r="A73" t="s">
        <v>12365</v>
      </c>
      <c r="B73" t="s">
        <v>12365</v>
      </c>
      <c r="C73" t="s">
        <v>12422</v>
      </c>
      <c r="D73" t="s">
        <v>12170</v>
      </c>
      <c r="G73" t="str">
        <f>Config!$B$7</f>
        <v>SCH/Connector.SchLib</v>
      </c>
      <c r="H73" t="s">
        <v>7000</v>
      </c>
      <c r="I73" s="39"/>
      <c r="J73" s="39"/>
      <c r="L73" t="s">
        <v>12418</v>
      </c>
      <c r="M73" t="s">
        <v>12171</v>
      </c>
      <c r="N73" t="s">
        <v>12375</v>
      </c>
      <c r="O73" t="s">
        <v>8478</v>
      </c>
      <c r="P73">
        <v>30223684</v>
      </c>
    </row>
    <row r="74" spans="1:16">
      <c r="A74" t="s">
        <v>12366</v>
      </c>
      <c r="B74" t="s">
        <v>12366</v>
      </c>
      <c r="C74" t="s">
        <v>12422</v>
      </c>
      <c r="D74" t="s">
        <v>12170</v>
      </c>
      <c r="G74" t="str">
        <f>Config!$B$7</f>
        <v>SCH/Connector.SchLib</v>
      </c>
      <c r="H74" t="s">
        <v>7000</v>
      </c>
      <c r="I74" s="39"/>
      <c r="J74" s="39"/>
      <c r="L74" t="s">
        <v>12418</v>
      </c>
      <c r="M74" t="s">
        <v>12171</v>
      </c>
      <c r="N74" t="s">
        <v>12376</v>
      </c>
      <c r="O74" t="s">
        <v>8478</v>
      </c>
      <c r="P74">
        <v>30136412</v>
      </c>
    </row>
    <row r="75" spans="1:16">
      <c r="A75" t="s">
        <v>12367</v>
      </c>
      <c r="B75" t="s">
        <v>12367</v>
      </c>
      <c r="C75" t="s">
        <v>12422</v>
      </c>
      <c r="D75" t="s">
        <v>12170</v>
      </c>
      <c r="G75" t="str">
        <f>Config!$B$7</f>
        <v>SCH/Connector.SchLib</v>
      </c>
      <c r="H75" t="s">
        <v>7000</v>
      </c>
      <c r="I75" s="39"/>
      <c r="J75" s="39"/>
      <c r="L75" t="s">
        <v>12418</v>
      </c>
      <c r="M75" t="s">
        <v>12171</v>
      </c>
      <c r="N75" t="s">
        <v>12377</v>
      </c>
      <c r="O75" t="s">
        <v>8478</v>
      </c>
      <c r="P75">
        <v>30136413</v>
      </c>
    </row>
    <row r="76" spans="1:16">
      <c r="A76" t="s">
        <v>12368</v>
      </c>
      <c r="B76" t="s">
        <v>12368</v>
      </c>
      <c r="C76" t="s">
        <v>12422</v>
      </c>
      <c r="D76" t="s">
        <v>12170</v>
      </c>
      <c r="G76" t="str">
        <f>Config!$B$7</f>
        <v>SCH/Connector.SchLib</v>
      </c>
      <c r="H76" t="s">
        <v>7000</v>
      </c>
      <c r="I76" s="39"/>
      <c r="J76" s="39"/>
      <c r="L76" t="s">
        <v>12418</v>
      </c>
      <c r="M76" t="s">
        <v>12171</v>
      </c>
      <c r="N76" t="s">
        <v>12378</v>
      </c>
    </row>
    <row r="77" spans="1:16">
      <c r="A77" t="s">
        <v>12369</v>
      </c>
      <c r="B77" t="s">
        <v>12369</v>
      </c>
      <c r="C77" t="s">
        <v>12422</v>
      </c>
      <c r="D77" t="s">
        <v>12170</v>
      </c>
      <c r="G77" t="str">
        <f>Config!$B$7</f>
        <v>SCH/Connector.SchLib</v>
      </c>
      <c r="H77" t="s">
        <v>7000</v>
      </c>
      <c r="I77" s="39"/>
      <c r="J77" s="39"/>
      <c r="L77" t="s">
        <v>12418</v>
      </c>
      <c r="M77" t="s">
        <v>12171</v>
      </c>
      <c r="N77" t="s">
        <v>12379</v>
      </c>
      <c r="O77" t="s">
        <v>8478</v>
      </c>
      <c r="P77">
        <v>30136415</v>
      </c>
    </row>
    <row r="78" spans="1:16">
      <c r="A78" t="s">
        <v>12370</v>
      </c>
      <c r="B78" t="s">
        <v>12370</v>
      </c>
      <c r="C78" t="s">
        <v>12422</v>
      </c>
      <c r="D78" t="s">
        <v>12170</v>
      </c>
      <c r="G78" t="str">
        <f>Config!$B$7</f>
        <v>SCH/Connector.SchLib</v>
      </c>
      <c r="H78" t="s">
        <v>7000</v>
      </c>
      <c r="I78" s="39"/>
      <c r="J78" s="39"/>
      <c r="L78" t="s">
        <v>12418</v>
      </c>
      <c r="M78" t="s">
        <v>12171</v>
      </c>
      <c r="N78" t="s">
        <v>12380</v>
      </c>
    </row>
    <row r="79" spans="1:16">
      <c r="A79" t="s">
        <v>12371</v>
      </c>
      <c r="B79" t="s">
        <v>12371</v>
      </c>
      <c r="C79" t="s">
        <v>12422</v>
      </c>
      <c r="D79" t="s">
        <v>12170</v>
      </c>
      <c r="G79" t="str">
        <f>Config!$B$7</f>
        <v>SCH/Connector.SchLib</v>
      </c>
      <c r="H79" t="s">
        <v>7000</v>
      </c>
      <c r="I79" s="39"/>
      <c r="J79" s="39"/>
      <c r="L79" t="s">
        <v>12418</v>
      </c>
      <c r="M79" t="s">
        <v>12171</v>
      </c>
      <c r="N79" t="s">
        <v>12381</v>
      </c>
    </row>
    <row r="80" spans="1:16">
      <c r="A80" t="s">
        <v>12372</v>
      </c>
      <c r="B80" t="s">
        <v>12372</v>
      </c>
      <c r="C80" t="s">
        <v>12422</v>
      </c>
      <c r="D80" t="s">
        <v>12170</v>
      </c>
      <c r="G80" t="str">
        <f>Config!$B$7</f>
        <v>SCH/Connector.SchLib</v>
      </c>
      <c r="H80" t="s">
        <v>7000</v>
      </c>
      <c r="I80" s="39"/>
      <c r="J80" s="39"/>
      <c r="L80" t="s">
        <v>12418</v>
      </c>
      <c r="M80" t="s">
        <v>12171</v>
      </c>
      <c r="N80" t="s">
        <v>12382</v>
      </c>
      <c r="O80" t="s">
        <v>8478</v>
      </c>
    </row>
    <row r="81" spans="1:16">
      <c r="A81" t="s">
        <v>12373</v>
      </c>
      <c r="B81" t="s">
        <v>12373</v>
      </c>
      <c r="C81" t="s">
        <v>12422</v>
      </c>
      <c r="D81" t="s">
        <v>12170</v>
      </c>
      <c r="G81" t="str">
        <f>Config!$B$7</f>
        <v>SCH/Connector.SchLib</v>
      </c>
      <c r="H81" t="s">
        <v>7000</v>
      </c>
      <c r="I81" s="39"/>
      <c r="J81" s="39"/>
      <c r="L81" t="s">
        <v>12418</v>
      </c>
      <c r="M81" t="s">
        <v>12171</v>
      </c>
      <c r="N81" t="s">
        <v>12383</v>
      </c>
      <c r="O81" t="s">
        <v>8478</v>
      </c>
      <c r="P81">
        <v>30223687</v>
      </c>
    </row>
    <row r="82" spans="1:16">
      <c r="A82" t="s">
        <v>12374</v>
      </c>
      <c r="B82" t="s">
        <v>12374</v>
      </c>
      <c r="C82" t="s">
        <v>12422</v>
      </c>
      <c r="D82" t="s">
        <v>12170</v>
      </c>
      <c r="G82" t="str">
        <f>Config!$B$7</f>
        <v>SCH/Connector.SchLib</v>
      </c>
      <c r="H82" t="s">
        <v>7000</v>
      </c>
      <c r="I82" s="39"/>
      <c r="J82" s="39"/>
      <c r="L82" t="s">
        <v>12418</v>
      </c>
      <c r="M82" t="s">
        <v>12171</v>
      </c>
      <c r="N82" t="s">
        <v>12384</v>
      </c>
      <c r="O82" t="s">
        <v>8478</v>
      </c>
      <c r="P82">
        <v>30223688</v>
      </c>
    </row>
    <row r="83" spans="1:16">
      <c r="A83" t="s">
        <v>12385</v>
      </c>
      <c r="B83" t="s">
        <v>12385</v>
      </c>
      <c r="C83" t="s">
        <v>12423</v>
      </c>
      <c r="D83" t="s">
        <v>12170</v>
      </c>
      <c r="G83" t="str">
        <f>Config!$B$7</f>
        <v>SCH/Connector.SchLib</v>
      </c>
      <c r="H83" t="s">
        <v>7000</v>
      </c>
      <c r="I83" s="39"/>
      <c r="J83" s="39"/>
      <c r="L83" t="s">
        <v>12501</v>
      </c>
      <c r="M83" t="s">
        <v>12171</v>
      </c>
      <c r="N83" t="s">
        <v>12426</v>
      </c>
    </row>
    <row r="84" spans="1:16">
      <c r="A84" t="s">
        <v>12386</v>
      </c>
      <c r="B84" t="s">
        <v>12386</v>
      </c>
      <c r="C84" t="s">
        <v>12423</v>
      </c>
      <c r="D84" t="s">
        <v>12170</v>
      </c>
      <c r="G84" t="str">
        <f>Config!$B$7</f>
        <v>SCH/Connector.SchLib</v>
      </c>
      <c r="H84" t="s">
        <v>7000</v>
      </c>
      <c r="I84" s="39"/>
      <c r="J84" s="39"/>
      <c r="L84" t="s">
        <v>12501</v>
      </c>
      <c r="M84" t="s">
        <v>12171</v>
      </c>
      <c r="N84" t="s">
        <v>12427</v>
      </c>
    </row>
    <row r="85" spans="1:16">
      <c r="A85" t="s">
        <v>12387</v>
      </c>
      <c r="B85" t="s">
        <v>12387</v>
      </c>
      <c r="C85" t="s">
        <v>12423</v>
      </c>
      <c r="D85" t="s">
        <v>12170</v>
      </c>
      <c r="G85" t="str">
        <f>Config!$B$7</f>
        <v>SCH/Connector.SchLib</v>
      </c>
      <c r="H85" t="s">
        <v>7000</v>
      </c>
      <c r="I85" s="39"/>
      <c r="J85" s="39"/>
      <c r="L85" t="s">
        <v>12501</v>
      </c>
      <c r="M85" t="s">
        <v>12171</v>
      </c>
      <c r="N85" t="s">
        <v>12428</v>
      </c>
    </row>
    <row r="86" spans="1:16">
      <c r="A86" t="s">
        <v>12388</v>
      </c>
      <c r="B86" t="s">
        <v>12388</v>
      </c>
      <c r="C86" t="s">
        <v>12423</v>
      </c>
      <c r="D86" t="s">
        <v>12170</v>
      </c>
      <c r="G86" t="str">
        <f>Config!$B$7</f>
        <v>SCH/Connector.SchLib</v>
      </c>
      <c r="H86" t="s">
        <v>7000</v>
      </c>
      <c r="I86" s="39"/>
      <c r="J86" s="39"/>
      <c r="L86" t="s">
        <v>12501</v>
      </c>
      <c r="M86" t="s">
        <v>12171</v>
      </c>
      <c r="N86" t="s">
        <v>12429</v>
      </c>
    </row>
    <row r="87" spans="1:16">
      <c r="A87" t="s">
        <v>12389</v>
      </c>
      <c r="B87" t="s">
        <v>12389</v>
      </c>
      <c r="C87" t="s">
        <v>12423</v>
      </c>
      <c r="D87" t="s">
        <v>12170</v>
      </c>
      <c r="G87" t="str">
        <f>Config!$B$7</f>
        <v>SCH/Connector.SchLib</v>
      </c>
      <c r="H87" t="s">
        <v>7000</v>
      </c>
      <c r="I87" s="39"/>
      <c r="J87" s="39"/>
      <c r="L87" t="s">
        <v>12501</v>
      </c>
      <c r="M87" t="s">
        <v>12171</v>
      </c>
      <c r="N87" t="s">
        <v>12430</v>
      </c>
    </row>
    <row r="88" spans="1:16">
      <c r="A88" t="s">
        <v>12390</v>
      </c>
      <c r="B88" t="s">
        <v>12390</v>
      </c>
      <c r="C88" t="s">
        <v>12423</v>
      </c>
      <c r="D88" t="s">
        <v>12170</v>
      </c>
      <c r="G88" t="str">
        <f>Config!$B$7</f>
        <v>SCH/Connector.SchLib</v>
      </c>
      <c r="H88" t="s">
        <v>7000</v>
      </c>
      <c r="I88" s="39"/>
      <c r="J88" s="39"/>
      <c r="L88" t="s">
        <v>12501</v>
      </c>
      <c r="M88" t="s">
        <v>12171</v>
      </c>
      <c r="N88" t="s">
        <v>12431</v>
      </c>
    </row>
    <row r="89" spans="1:16">
      <c r="A89" t="s">
        <v>12391</v>
      </c>
      <c r="B89" t="s">
        <v>12391</v>
      </c>
      <c r="C89" t="s">
        <v>12423</v>
      </c>
      <c r="D89" t="s">
        <v>12170</v>
      </c>
      <c r="G89" t="str">
        <f>Config!$B$7</f>
        <v>SCH/Connector.SchLib</v>
      </c>
      <c r="H89" t="s">
        <v>7000</v>
      </c>
      <c r="I89" s="39"/>
      <c r="J89" s="39"/>
      <c r="L89" t="s">
        <v>12501</v>
      </c>
      <c r="M89" t="s">
        <v>12171</v>
      </c>
      <c r="N89" t="s">
        <v>12432</v>
      </c>
    </row>
    <row r="90" spans="1:16">
      <c r="A90" t="s">
        <v>12392</v>
      </c>
      <c r="B90" t="s">
        <v>12392</v>
      </c>
      <c r="C90" t="s">
        <v>12423</v>
      </c>
      <c r="D90" t="s">
        <v>12170</v>
      </c>
      <c r="G90" t="str">
        <f>Config!$B$7</f>
        <v>SCH/Connector.SchLib</v>
      </c>
      <c r="H90" t="s">
        <v>7000</v>
      </c>
      <c r="I90" s="39"/>
      <c r="J90" s="39"/>
      <c r="L90" t="s">
        <v>12501</v>
      </c>
      <c r="M90" t="s">
        <v>12171</v>
      </c>
      <c r="N90" t="s">
        <v>12433</v>
      </c>
      <c r="O90" t="s">
        <v>8478</v>
      </c>
      <c r="P90">
        <v>30223530</v>
      </c>
    </row>
    <row r="91" spans="1:16">
      <c r="A91" t="s">
        <v>12393</v>
      </c>
      <c r="B91" t="s">
        <v>12393</v>
      </c>
      <c r="C91" t="s">
        <v>12423</v>
      </c>
      <c r="D91" t="s">
        <v>12170</v>
      </c>
      <c r="G91" t="str">
        <f>Config!$B$7</f>
        <v>SCH/Connector.SchLib</v>
      </c>
      <c r="H91" t="s">
        <v>7000</v>
      </c>
      <c r="I91" s="39"/>
      <c r="J91" s="39"/>
      <c r="L91" t="s">
        <v>12501</v>
      </c>
      <c r="M91" t="s">
        <v>12171</v>
      </c>
      <c r="N91" t="s">
        <v>12434</v>
      </c>
      <c r="O91" t="s">
        <v>8478</v>
      </c>
      <c r="P91">
        <v>30223531</v>
      </c>
    </row>
    <row r="92" spans="1:16">
      <c r="A92" t="s">
        <v>12394</v>
      </c>
      <c r="B92" t="s">
        <v>12394</v>
      </c>
      <c r="C92" t="s">
        <v>12423</v>
      </c>
      <c r="D92" t="s">
        <v>12170</v>
      </c>
      <c r="G92" t="str">
        <f>Config!$B$7</f>
        <v>SCH/Connector.SchLib</v>
      </c>
      <c r="H92" t="s">
        <v>7000</v>
      </c>
      <c r="I92" s="39"/>
      <c r="J92" s="39"/>
      <c r="L92" t="s">
        <v>12501</v>
      </c>
      <c r="M92" t="s">
        <v>12171</v>
      </c>
      <c r="N92" t="s">
        <v>12435</v>
      </c>
      <c r="O92" t="s">
        <v>8478</v>
      </c>
    </row>
    <row r="93" spans="1:16">
      <c r="A93" t="s">
        <v>12395</v>
      </c>
      <c r="B93" t="s">
        <v>12395</v>
      </c>
      <c r="C93" t="s">
        <v>12424</v>
      </c>
      <c r="D93" t="s">
        <v>12170</v>
      </c>
      <c r="G93" t="str">
        <f>Config!$B$7</f>
        <v>SCH/Connector.SchLib</v>
      </c>
      <c r="H93" t="s">
        <v>7000</v>
      </c>
      <c r="I93" s="39"/>
      <c r="J93" s="39"/>
      <c r="L93" t="s">
        <v>12502</v>
      </c>
      <c r="M93" t="s">
        <v>12171</v>
      </c>
      <c r="N93" t="s">
        <v>12436</v>
      </c>
      <c r="O93" t="s">
        <v>8478</v>
      </c>
      <c r="P93">
        <v>30136211</v>
      </c>
    </row>
    <row r="94" spans="1:16">
      <c r="A94" t="s">
        <v>12396</v>
      </c>
      <c r="B94" t="s">
        <v>12396</v>
      </c>
      <c r="C94" t="s">
        <v>12424</v>
      </c>
      <c r="D94" t="s">
        <v>12170</v>
      </c>
      <c r="G94" t="str">
        <f>Config!$B$7</f>
        <v>SCH/Connector.SchLib</v>
      </c>
      <c r="H94" t="s">
        <v>7000</v>
      </c>
      <c r="I94" s="39"/>
      <c r="J94" s="39"/>
      <c r="L94" t="s">
        <v>12502</v>
      </c>
      <c r="M94" t="s">
        <v>12171</v>
      </c>
      <c r="N94" t="s">
        <v>12437</v>
      </c>
      <c r="O94" t="s">
        <v>8478</v>
      </c>
      <c r="P94">
        <v>14021753</v>
      </c>
    </row>
    <row r="95" spans="1:16">
      <c r="A95" t="s">
        <v>12397</v>
      </c>
      <c r="B95" t="s">
        <v>12397</v>
      </c>
      <c r="C95" t="s">
        <v>12424</v>
      </c>
      <c r="D95" t="s">
        <v>12170</v>
      </c>
      <c r="G95" t="str">
        <f>Config!$B$7</f>
        <v>SCH/Connector.SchLib</v>
      </c>
      <c r="H95" t="s">
        <v>7000</v>
      </c>
      <c r="I95" s="39"/>
      <c r="J95" s="39"/>
      <c r="L95" t="s">
        <v>12502</v>
      </c>
      <c r="M95" t="s">
        <v>12171</v>
      </c>
      <c r="N95" t="s">
        <v>12438</v>
      </c>
      <c r="O95" t="s">
        <v>8478</v>
      </c>
      <c r="P95">
        <v>14021754</v>
      </c>
    </row>
    <row r="96" spans="1:16">
      <c r="A96" t="s">
        <v>12398</v>
      </c>
      <c r="B96" t="s">
        <v>12398</v>
      </c>
      <c r="C96" t="s">
        <v>12424</v>
      </c>
      <c r="D96" t="s">
        <v>12170</v>
      </c>
      <c r="G96" t="str">
        <f>Config!$B$7</f>
        <v>SCH/Connector.SchLib</v>
      </c>
      <c r="H96" t="s">
        <v>7000</v>
      </c>
      <c r="I96" s="39"/>
      <c r="J96" s="39"/>
      <c r="L96" t="s">
        <v>12502</v>
      </c>
      <c r="M96" t="s">
        <v>12171</v>
      </c>
      <c r="N96" t="s">
        <v>12439</v>
      </c>
      <c r="O96" t="s">
        <v>8478</v>
      </c>
      <c r="P96">
        <v>14021757</v>
      </c>
    </row>
    <row r="97" spans="1:16">
      <c r="A97" t="s">
        <v>12399</v>
      </c>
      <c r="B97" t="s">
        <v>12399</v>
      </c>
      <c r="C97" t="s">
        <v>12424</v>
      </c>
      <c r="D97" t="s">
        <v>12170</v>
      </c>
      <c r="G97" t="str">
        <f>Config!$B$7</f>
        <v>SCH/Connector.SchLib</v>
      </c>
      <c r="H97" t="s">
        <v>7000</v>
      </c>
      <c r="I97" s="39"/>
      <c r="J97" s="39"/>
      <c r="L97" t="s">
        <v>12502</v>
      </c>
      <c r="M97" t="s">
        <v>12171</v>
      </c>
      <c r="N97" t="s">
        <v>12440</v>
      </c>
      <c r="O97" t="s">
        <v>8478</v>
      </c>
      <c r="P97">
        <v>14021755</v>
      </c>
    </row>
    <row r="98" spans="1:16">
      <c r="A98" t="s">
        <v>12400</v>
      </c>
      <c r="B98" t="s">
        <v>12400</v>
      </c>
      <c r="C98" t="s">
        <v>12424</v>
      </c>
      <c r="D98" t="s">
        <v>12170</v>
      </c>
      <c r="G98" t="str">
        <f>Config!$B$7</f>
        <v>SCH/Connector.SchLib</v>
      </c>
      <c r="H98" t="s">
        <v>7000</v>
      </c>
      <c r="I98" s="39"/>
      <c r="J98" s="39"/>
      <c r="L98" t="s">
        <v>12502</v>
      </c>
      <c r="M98" t="s">
        <v>12171</v>
      </c>
      <c r="N98" t="s">
        <v>12441</v>
      </c>
      <c r="O98" t="s">
        <v>8478</v>
      </c>
      <c r="P98">
        <v>14021756</v>
      </c>
    </row>
    <row r="99" spans="1:16">
      <c r="A99" t="s">
        <v>12401</v>
      </c>
      <c r="B99" t="s">
        <v>12401</v>
      </c>
      <c r="C99" t="s">
        <v>12424</v>
      </c>
      <c r="D99" t="s">
        <v>12170</v>
      </c>
      <c r="G99" t="str">
        <f>Config!$B$7</f>
        <v>SCH/Connector.SchLib</v>
      </c>
      <c r="H99" t="s">
        <v>7000</v>
      </c>
      <c r="I99" s="39"/>
      <c r="J99" s="39"/>
      <c r="L99" t="s">
        <v>12502</v>
      </c>
      <c r="M99" t="s">
        <v>12171</v>
      </c>
      <c r="N99" t="s">
        <v>12442</v>
      </c>
    </row>
    <row r="100" spans="1:16">
      <c r="A100" t="s">
        <v>12402</v>
      </c>
      <c r="B100" t="s">
        <v>12402</v>
      </c>
      <c r="C100" t="s">
        <v>12424</v>
      </c>
      <c r="D100" t="s">
        <v>12170</v>
      </c>
      <c r="G100" t="str">
        <f>Config!$B$7</f>
        <v>SCH/Connector.SchLib</v>
      </c>
      <c r="H100" t="s">
        <v>7000</v>
      </c>
      <c r="I100" s="39"/>
      <c r="J100" s="39"/>
      <c r="L100" t="s">
        <v>12502</v>
      </c>
      <c r="M100" t="s">
        <v>12171</v>
      </c>
      <c r="N100" t="s">
        <v>12443</v>
      </c>
      <c r="O100" t="s">
        <v>8478</v>
      </c>
      <c r="P100">
        <v>30136213</v>
      </c>
    </row>
    <row r="101" spans="1:16">
      <c r="A101" t="s">
        <v>12403</v>
      </c>
      <c r="B101" t="s">
        <v>12403</v>
      </c>
      <c r="C101" t="s">
        <v>12424</v>
      </c>
      <c r="D101" t="s">
        <v>12170</v>
      </c>
      <c r="G101" t="str">
        <f>Config!$B$7</f>
        <v>SCH/Connector.SchLib</v>
      </c>
      <c r="H101" t="s">
        <v>7000</v>
      </c>
      <c r="I101" s="39"/>
      <c r="J101" s="39"/>
      <c r="L101" t="s">
        <v>12502</v>
      </c>
      <c r="M101" t="s">
        <v>12171</v>
      </c>
      <c r="N101" t="s">
        <v>12444</v>
      </c>
    </row>
    <row r="102" spans="1:16">
      <c r="A102" t="s">
        <v>12404</v>
      </c>
      <c r="B102" t="s">
        <v>12404</v>
      </c>
      <c r="C102" t="s">
        <v>12424</v>
      </c>
      <c r="D102" t="s">
        <v>12170</v>
      </c>
      <c r="G102" t="str">
        <f>Config!$B$7</f>
        <v>SCH/Connector.SchLib</v>
      </c>
      <c r="H102" t="s">
        <v>7000</v>
      </c>
      <c r="I102" s="39"/>
      <c r="J102" s="39"/>
      <c r="L102" t="s">
        <v>12502</v>
      </c>
      <c r="M102" t="s">
        <v>12171</v>
      </c>
      <c r="N102" t="s">
        <v>12445</v>
      </c>
    </row>
    <row r="103" spans="1:16">
      <c r="A103" t="s">
        <v>12405</v>
      </c>
      <c r="B103" t="s">
        <v>12405</v>
      </c>
      <c r="C103" t="s">
        <v>12425</v>
      </c>
      <c r="D103" t="s">
        <v>12170</v>
      </c>
      <c r="G103" t="str">
        <f>Config!$B$7</f>
        <v>SCH/Connector.SchLib</v>
      </c>
      <c r="H103" t="s">
        <v>7000</v>
      </c>
      <c r="I103" s="39"/>
      <c r="J103" s="39"/>
      <c r="L103" t="s">
        <v>12503</v>
      </c>
      <c r="M103" t="s">
        <v>12171</v>
      </c>
      <c r="N103" t="s">
        <v>12446</v>
      </c>
      <c r="O103" t="s">
        <v>8478</v>
      </c>
      <c r="P103">
        <v>14021809</v>
      </c>
    </row>
    <row r="104" spans="1:16">
      <c r="A104" t="s">
        <v>12406</v>
      </c>
      <c r="B104" t="s">
        <v>12406</v>
      </c>
      <c r="C104" t="s">
        <v>12425</v>
      </c>
      <c r="D104" t="s">
        <v>12170</v>
      </c>
      <c r="G104" t="str">
        <f>Config!$B$7</f>
        <v>SCH/Connector.SchLib</v>
      </c>
      <c r="H104" t="s">
        <v>7000</v>
      </c>
      <c r="I104" s="39"/>
      <c r="J104" s="39"/>
      <c r="L104" t="s">
        <v>12503</v>
      </c>
      <c r="M104" t="s">
        <v>12171</v>
      </c>
      <c r="N104" t="s">
        <v>12447</v>
      </c>
      <c r="O104" t="s">
        <v>8478</v>
      </c>
      <c r="P104">
        <v>14021804</v>
      </c>
    </row>
    <row r="105" spans="1:16">
      <c r="A105" t="s">
        <v>12407</v>
      </c>
      <c r="B105" t="s">
        <v>12407</v>
      </c>
      <c r="C105" t="s">
        <v>12425</v>
      </c>
      <c r="D105" t="s">
        <v>12170</v>
      </c>
      <c r="G105" t="str">
        <f>Config!$B$7</f>
        <v>SCH/Connector.SchLib</v>
      </c>
      <c r="H105" t="s">
        <v>7000</v>
      </c>
      <c r="I105" s="39"/>
      <c r="J105" s="39"/>
      <c r="L105" t="s">
        <v>12503</v>
      </c>
      <c r="M105" t="s">
        <v>12171</v>
      </c>
      <c r="N105" t="s">
        <v>12448</v>
      </c>
      <c r="O105" t="s">
        <v>8478</v>
      </c>
      <c r="P105">
        <v>14021805</v>
      </c>
    </row>
    <row r="106" spans="1:16">
      <c r="A106" t="s">
        <v>12408</v>
      </c>
      <c r="B106" t="s">
        <v>12408</v>
      </c>
      <c r="C106" t="s">
        <v>12425</v>
      </c>
      <c r="D106" t="s">
        <v>12170</v>
      </c>
      <c r="G106" t="str">
        <f>Config!$B$7</f>
        <v>SCH/Connector.SchLib</v>
      </c>
      <c r="H106" t="s">
        <v>7000</v>
      </c>
      <c r="I106" s="39"/>
      <c r="J106" s="39"/>
      <c r="L106" t="s">
        <v>12503</v>
      </c>
      <c r="M106" t="s">
        <v>12171</v>
      </c>
      <c r="N106" t="s">
        <v>12449</v>
      </c>
      <c r="O106" t="s">
        <v>8478</v>
      </c>
      <c r="P106">
        <v>14021808</v>
      </c>
    </row>
    <row r="107" spans="1:16">
      <c r="A107" t="s">
        <v>12409</v>
      </c>
      <c r="B107" t="s">
        <v>12409</v>
      </c>
      <c r="C107" t="s">
        <v>12425</v>
      </c>
      <c r="D107" t="s">
        <v>12170</v>
      </c>
      <c r="G107" t="str">
        <f>Config!$B$7</f>
        <v>SCH/Connector.SchLib</v>
      </c>
      <c r="H107" t="s">
        <v>7000</v>
      </c>
      <c r="I107" s="39"/>
      <c r="J107" s="39"/>
      <c r="L107" t="s">
        <v>12503</v>
      </c>
      <c r="M107" t="s">
        <v>12171</v>
      </c>
      <c r="N107" t="s">
        <v>12450</v>
      </c>
    </row>
    <row r="108" spans="1:16">
      <c r="A108" t="s">
        <v>12410</v>
      </c>
      <c r="B108" t="s">
        <v>12410</v>
      </c>
      <c r="C108" t="s">
        <v>12425</v>
      </c>
      <c r="D108" t="s">
        <v>12170</v>
      </c>
      <c r="G108" t="str">
        <f>Config!$B$7</f>
        <v>SCH/Connector.SchLib</v>
      </c>
      <c r="H108" t="s">
        <v>7000</v>
      </c>
      <c r="I108" s="39"/>
      <c r="J108" s="39"/>
      <c r="L108" t="s">
        <v>12503</v>
      </c>
      <c r="M108" t="s">
        <v>12171</v>
      </c>
      <c r="N108" t="s">
        <v>12451</v>
      </c>
    </row>
    <row r="109" spans="1:16">
      <c r="A109" t="s">
        <v>12411</v>
      </c>
      <c r="B109" t="s">
        <v>12411</v>
      </c>
      <c r="C109" t="s">
        <v>12425</v>
      </c>
      <c r="D109" t="s">
        <v>12170</v>
      </c>
      <c r="G109" t="str">
        <f>Config!$B$7</f>
        <v>SCH/Connector.SchLib</v>
      </c>
      <c r="H109" t="s">
        <v>7000</v>
      </c>
      <c r="I109" s="39"/>
      <c r="J109" s="39"/>
      <c r="L109" t="s">
        <v>12503</v>
      </c>
      <c r="M109" t="s">
        <v>12171</v>
      </c>
      <c r="N109" t="s">
        <v>12452</v>
      </c>
    </row>
    <row r="110" spans="1:16">
      <c r="A110" t="s">
        <v>12412</v>
      </c>
      <c r="B110" t="s">
        <v>12412</v>
      </c>
      <c r="C110" t="s">
        <v>12425</v>
      </c>
      <c r="D110" t="s">
        <v>12170</v>
      </c>
      <c r="G110" t="str">
        <f>Config!$B$7</f>
        <v>SCH/Connector.SchLib</v>
      </c>
      <c r="H110" t="s">
        <v>7000</v>
      </c>
      <c r="I110" s="39"/>
      <c r="J110" s="39"/>
      <c r="L110" t="s">
        <v>12503</v>
      </c>
      <c r="M110" t="s">
        <v>12171</v>
      </c>
      <c r="N110" t="s">
        <v>12453</v>
      </c>
    </row>
    <row r="111" spans="1:16">
      <c r="A111" t="s">
        <v>12413</v>
      </c>
      <c r="B111" t="s">
        <v>12413</v>
      </c>
      <c r="C111" t="s">
        <v>12425</v>
      </c>
      <c r="D111" t="s">
        <v>12170</v>
      </c>
      <c r="G111" t="str">
        <f>Config!$B$7</f>
        <v>SCH/Connector.SchLib</v>
      </c>
      <c r="H111" t="s">
        <v>7000</v>
      </c>
      <c r="I111" s="39"/>
      <c r="J111" s="39"/>
      <c r="L111" t="s">
        <v>12503</v>
      </c>
      <c r="M111" t="s">
        <v>12171</v>
      </c>
      <c r="N111" t="s">
        <v>12454</v>
      </c>
    </row>
    <row r="112" spans="1:16">
      <c r="A112" t="s">
        <v>12414</v>
      </c>
      <c r="B112" t="s">
        <v>12414</v>
      </c>
      <c r="C112" t="s">
        <v>12425</v>
      </c>
      <c r="D112" t="s">
        <v>12170</v>
      </c>
      <c r="G112" t="str">
        <f>Config!$B$7</f>
        <v>SCH/Connector.SchLib</v>
      </c>
      <c r="H112" t="s">
        <v>7000</v>
      </c>
      <c r="I112" s="39"/>
      <c r="J112" s="39"/>
      <c r="L112" t="s">
        <v>12503</v>
      </c>
      <c r="M112" t="s">
        <v>12171</v>
      </c>
      <c r="N112" t="s">
        <v>12455</v>
      </c>
    </row>
    <row r="113" spans="1:16">
      <c r="A113" t="s">
        <v>12479</v>
      </c>
      <c r="B113" t="s">
        <v>12479</v>
      </c>
      <c r="C113" t="s">
        <v>12500</v>
      </c>
      <c r="D113" t="s">
        <v>12170</v>
      </c>
      <c r="G113" t="str">
        <f>Config!$B$7</f>
        <v>SCH/Connector.SchLib</v>
      </c>
      <c r="H113" t="s">
        <v>7000</v>
      </c>
      <c r="I113" s="39"/>
      <c r="J113" s="39"/>
      <c r="L113" t="s">
        <v>12456</v>
      </c>
      <c r="M113" t="s">
        <v>12171</v>
      </c>
      <c r="N113" t="s">
        <v>12457</v>
      </c>
    </row>
    <row r="114" spans="1:16">
      <c r="A114" t="s">
        <v>12480</v>
      </c>
      <c r="B114" t="s">
        <v>12480</v>
      </c>
      <c r="C114" t="s">
        <v>12500</v>
      </c>
      <c r="D114" t="s">
        <v>12170</v>
      </c>
      <c r="G114" t="str">
        <f>Config!$B$7</f>
        <v>SCH/Connector.SchLib</v>
      </c>
      <c r="H114" t="s">
        <v>7000</v>
      </c>
      <c r="I114" s="39"/>
      <c r="J114" s="39"/>
      <c r="L114" t="s">
        <v>12456</v>
      </c>
      <c r="M114" t="s">
        <v>12171</v>
      </c>
      <c r="N114" t="s">
        <v>12458</v>
      </c>
      <c r="O114" t="s">
        <v>8478</v>
      </c>
      <c r="P114">
        <v>30136393</v>
      </c>
    </row>
    <row r="115" spans="1:16">
      <c r="A115" t="s">
        <v>12481</v>
      </c>
      <c r="B115" t="s">
        <v>12481</v>
      </c>
      <c r="C115" t="s">
        <v>12500</v>
      </c>
      <c r="D115" t="s">
        <v>12170</v>
      </c>
      <c r="G115" t="str">
        <f>Config!$B$7</f>
        <v>SCH/Connector.SchLib</v>
      </c>
      <c r="H115" t="s">
        <v>7000</v>
      </c>
      <c r="I115" s="39"/>
      <c r="J115" s="39"/>
      <c r="L115" t="s">
        <v>12456</v>
      </c>
      <c r="M115" t="s">
        <v>12171</v>
      </c>
      <c r="N115" t="s">
        <v>12459</v>
      </c>
      <c r="O115" t="s">
        <v>8478</v>
      </c>
      <c r="P115">
        <v>30136394</v>
      </c>
    </row>
    <row r="116" spans="1:16">
      <c r="A116" t="s">
        <v>12482</v>
      </c>
      <c r="B116" t="s">
        <v>12482</v>
      </c>
      <c r="C116" t="s">
        <v>12500</v>
      </c>
      <c r="D116" t="s">
        <v>12170</v>
      </c>
      <c r="G116" t="str">
        <f>Config!$B$7</f>
        <v>SCH/Connector.SchLib</v>
      </c>
      <c r="H116" t="s">
        <v>7000</v>
      </c>
      <c r="I116" s="39"/>
      <c r="J116" s="39"/>
      <c r="L116" t="s">
        <v>12456</v>
      </c>
      <c r="M116" t="s">
        <v>12171</v>
      </c>
      <c r="N116" t="s">
        <v>12460</v>
      </c>
      <c r="O116" t="s">
        <v>8478</v>
      </c>
      <c r="P116">
        <v>30136395</v>
      </c>
    </row>
    <row r="117" spans="1:16">
      <c r="A117" t="s">
        <v>12483</v>
      </c>
      <c r="B117" t="s">
        <v>12483</v>
      </c>
      <c r="C117" t="s">
        <v>12500</v>
      </c>
      <c r="D117" t="s">
        <v>12170</v>
      </c>
      <c r="G117" t="str">
        <f>Config!$B$7</f>
        <v>SCH/Connector.SchLib</v>
      </c>
      <c r="H117" t="s">
        <v>7000</v>
      </c>
      <c r="I117" s="39"/>
      <c r="J117" s="39"/>
      <c r="L117" t="s">
        <v>12456</v>
      </c>
      <c r="M117" t="s">
        <v>12171</v>
      </c>
      <c r="N117" t="s">
        <v>12461</v>
      </c>
      <c r="O117" t="s">
        <v>8478</v>
      </c>
      <c r="P117">
        <v>30136396</v>
      </c>
    </row>
    <row r="118" spans="1:16">
      <c r="A118" t="s">
        <v>12484</v>
      </c>
      <c r="B118" t="s">
        <v>12484</v>
      </c>
      <c r="C118" t="s">
        <v>12500</v>
      </c>
      <c r="D118" t="s">
        <v>12170</v>
      </c>
      <c r="G118" t="str">
        <f>Config!$B$7</f>
        <v>SCH/Connector.SchLib</v>
      </c>
      <c r="H118" t="s">
        <v>7000</v>
      </c>
      <c r="I118" s="39"/>
      <c r="J118" s="39"/>
      <c r="L118" t="s">
        <v>12456</v>
      </c>
      <c r="M118" t="s">
        <v>12171</v>
      </c>
      <c r="N118" t="s">
        <v>12462</v>
      </c>
    </row>
    <row r="119" spans="1:16">
      <c r="A119" t="s">
        <v>12485</v>
      </c>
      <c r="B119" t="s">
        <v>12485</v>
      </c>
      <c r="C119" t="s">
        <v>12500</v>
      </c>
      <c r="D119" t="s">
        <v>12170</v>
      </c>
      <c r="G119" t="str">
        <f>Config!$B$7</f>
        <v>SCH/Connector.SchLib</v>
      </c>
      <c r="H119" t="s">
        <v>7000</v>
      </c>
      <c r="I119" s="39"/>
      <c r="J119" s="39"/>
      <c r="L119" t="s">
        <v>12456</v>
      </c>
      <c r="M119" t="s">
        <v>12171</v>
      </c>
      <c r="N119" t="s">
        <v>12463</v>
      </c>
    </row>
    <row r="120" spans="1:16">
      <c r="A120" t="s">
        <v>12486</v>
      </c>
      <c r="B120" t="s">
        <v>12486</v>
      </c>
      <c r="C120" t="s">
        <v>12500</v>
      </c>
      <c r="D120" t="s">
        <v>12170</v>
      </c>
      <c r="G120" t="str">
        <f>Config!$B$7</f>
        <v>SCH/Connector.SchLib</v>
      </c>
      <c r="H120" t="s">
        <v>7000</v>
      </c>
      <c r="I120" s="39"/>
      <c r="J120" s="39"/>
      <c r="L120" t="s">
        <v>12456</v>
      </c>
      <c r="M120" t="s">
        <v>12171</v>
      </c>
      <c r="N120" t="s">
        <v>12464</v>
      </c>
      <c r="O120" t="s">
        <v>8478</v>
      </c>
      <c r="P120">
        <v>30136399</v>
      </c>
    </row>
    <row r="121" spans="1:16">
      <c r="A121" t="s">
        <v>12487</v>
      </c>
      <c r="B121" t="s">
        <v>12487</v>
      </c>
      <c r="C121" t="s">
        <v>12500</v>
      </c>
      <c r="D121" t="s">
        <v>12170</v>
      </c>
      <c r="G121" t="str">
        <f>Config!$B$7</f>
        <v>SCH/Connector.SchLib</v>
      </c>
      <c r="H121" t="s">
        <v>7000</v>
      </c>
      <c r="I121" s="39"/>
      <c r="J121" s="39"/>
      <c r="L121" t="s">
        <v>12456</v>
      </c>
      <c r="M121" t="s">
        <v>12171</v>
      </c>
      <c r="N121" t="s">
        <v>12465</v>
      </c>
      <c r="O121" t="s">
        <v>8478</v>
      </c>
      <c r="P121">
        <v>30136400</v>
      </c>
    </row>
    <row r="122" spans="1:16">
      <c r="A122" t="s">
        <v>12488</v>
      </c>
      <c r="B122" t="s">
        <v>12488</v>
      </c>
      <c r="C122" t="s">
        <v>12500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t="s">
        <v>12456</v>
      </c>
      <c r="M122" t="s">
        <v>12171</v>
      </c>
      <c r="N122" t="s">
        <v>12466</v>
      </c>
    </row>
    <row r="123" spans="1:16">
      <c r="A123" t="s">
        <v>12489</v>
      </c>
      <c r="B123" t="s">
        <v>12489</v>
      </c>
      <c r="C123" t="s">
        <v>12490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t="s">
        <v>12478</v>
      </c>
      <c r="M123" t="s">
        <v>12171</v>
      </c>
      <c r="N123" t="s">
        <v>12467</v>
      </c>
    </row>
    <row r="124" spans="1:16">
      <c r="A124" t="s">
        <v>12491</v>
      </c>
      <c r="B124" t="s">
        <v>12491</v>
      </c>
      <c r="C124" t="s">
        <v>12490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t="s">
        <v>12478</v>
      </c>
      <c r="M124" t="s">
        <v>12171</v>
      </c>
      <c r="N124" t="s">
        <v>12468</v>
      </c>
      <c r="O124" t="s">
        <v>8478</v>
      </c>
      <c r="P124">
        <v>30136403</v>
      </c>
    </row>
    <row r="125" spans="1:16">
      <c r="A125" t="s">
        <v>12492</v>
      </c>
      <c r="B125" t="s">
        <v>12492</v>
      </c>
      <c r="C125" t="s">
        <v>12490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t="s">
        <v>12478</v>
      </c>
      <c r="M125" t="s">
        <v>12171</v>
      </c>
      <c r="N125" t="s">
        <v>12469</v>
      </c>
      <c r="O125" t="s">
        <v>8478</v>
      </c>
      <c r="P125">
        <v>30136404</v>
      </c>
    </row>
    <row r="126" spans="1:16">
      <c r="A126" t="s">
        <v>12493</v>
      </c>
      <c r="B126" t="s">
        <v>12493</v>
      </c>
      <c r="C126" t="s">
        <v>12490</v>
      </c>
      <c r="D126" t="s">
        <v>12170</v>
      </c>
      <c r="G126" t="str">
        <f>Config!$B$7</f>
        <v>SCH/Connector.SchLib</v>
      </c>
      <c r="H126" t="s">
        <v>7000</v>
      </c>
      <c r="I126" s="39"/>
      <c r="J126" s="39"/>
      <c r="L126" t="s">
        <v>12478</v>
      </c>
      <c r="M126" t="s">
        <v>12171</v>
      </c>
      <c r="N126" t="s">
        <v>12470</v>
      </c>
      <c r="O126" t="s">
        <v>8478</v>
      </c>
      <c r="P126">
        <v>30136405</v>
      </c>
    </row>
    <row r="127" spans="1:16">
      <c r="A127" t="s">
        <v>12494</v>
      </c>
      <c r="B127" t="s">
        <v>12494</v>
      </c>
      <c r="C127" t="s">
        <v>12490</v>
      </c>
      <c r="D127" t="s">
        <v>12170</v>
      </c>
      <c r="G127" t="str">
        <f>Config!$B$7</f>
        <v>SCH/Connector.SchLib</v>
      </c>
      <c r="H127" t="s">
        <v>7000</v>
      </c>
      <c r="I127" s="39"/>
      <c r="J127" s="39"/>
      <c r="L127" t="s">
        <v>12478</v>
      </c>
      <c r="M127" t="s">
        <v>12171</v>
      </c>
      <c r="N127" t="s">
        <v>12471</v>
      </c>
    </row>
    <row r="128" spans="1:16">
      <c r="A128" t="s">
        <v>12495</v>
      </c>
      <c r="B128" t="s">
        <v>12495</v>
      </c>
      <c r="C128" t="s">
        <v>12490</v>
      </c>
      <c r="D128" t="s">
        <v>12170</v>
      </c>
      <c r="G128" t="str">
        <f>Config!$B$7</f>
        <v>SCH/Connector.SchLib</v>
      </c>
      <c r="H128" t="s">
        <v>7000</v>
      </c>
      <c r="I128" s="39"/>
      <c r="J128" s="39"/>
      <c r="L128" t="s">
        <v>12478</v>
      </c>
      <c r="M128" t="s">
        <v>12171</v>
      </c>
      <c r="N128" t="s">
        <v>12472</v>
      </c>
    </row>
    <row r="129" spans="1:16">
      <c r="A129" t="s">
        <v>12496</v>
      </c>
      <c r="B129" t="s">
        <v>12496</v>
      </c>
      <c r="C129" t="s">
        <v>12490</v>
      </c>
      <c r="D129" t="s">
        <v>12170</v>
      </c>
      <c r="G129" t="str">
        <f>Config!$B$7</f>
        <v>SCH/Connector.SchLib</v>
      </c>
      <c r="H129" t="s">
        <v>7000</v>
      </c>
      <c r="I129" s="39"/>
      <c r="J129" s="39"/>
      <c r="L129" t="s">
        <v>12478</v>
      </c>
      <c r="M129" t="s">
        <v>12171</v>
      </c>
      <c r="N129" t="s">
        <v>12473</v>
      </c>
    </row>
    <row r="130" spans="1:16">
      <c r="A130" t="s">
        <v>12497</v>
      </c>
      <c r="B130" t="s">
        <v>12497</v>
      </c>
      <c r="C130" t="s">
        <v>12490</v>
      </c>
      <c r="D130" t="s">
        <v>12170</v>
      </c>
      <c r="G130" t="str">
        <f>Config!$B$7</f>
        <v>SCH/Connector.SchLib</v>
      </c>
      <c r="H130" t="s">
        <v>7000</v>
      </c>
      <c r="I130" s="39"/>
      <c r="J130" s="39"/>
      <c r="L130" t="s">
        <v>12478</v>
      </c>
      <c r="M130" t="s">
        <v>12171</v>
      </c>
      <c r="N130" t="s">
        <v>12474</v>
      </c>
      <c r="O130" t="s">
        <v>8478</v>
      </c>
      <c r="P130">
        <v>30136409</v>
      </c>
    </row>
    <row r="131" spans="1:16">
      <c r="A131" t="s">
        <v>12498</v>
      </c>
      <c r="B131" t="s">
        <v>12498</v>
      </c>
      <c r="C131" t="s">
        <v>12490</v>
      </c>
      <c r="D131" t="s">
        <v>12170</v>
      </c>
      <c r="G131" t="str">
        <f>Config!$B$7</f>
        <v>SCH/Connector.SchLib</v>
      </c>
      <c r="H131" t="s">
        <v>7000</v>
      </c>
      <c r="I131" s="39"/>
      <c r="J131" s="39"/>
      <c r="L131" t="s">
        <v>12478</v>
      </c>
      <c r="M131" t="s">
        <v>12171</v>
      </c>
      <c r="N131" t="s">
        <v>12475</v>
      </c>
      <c r="O131" t="s">
        <v>8478</v>
      </c>
      <c r="P131">
        <v>30136410</v>
      </c>
    </row>
    <row r="132" spans="1:16">
      <c r="A132" t="s">
        <v>12499</v>
      </c>
      <c r="B132" t="s">
        <v>12499</v>
      </c>
      <c r="C132" t="s">
        <v>12490</v>
      </c>
      <c r="D132" t="s">
        <v>12170</v>
      </c>
      <c r="G132" t="str">
        <f>Config!$B$7</f>
        <v>SCH/Connector.SchLib</v>
      </c>
      <c r="H132" t="s">
        <v>7000</v>
      </c>
      <c r="I132" s="39"/>
      <c r="J132" s="39"/>
      <c r="L132" t="s">
        <v>12478</v>
      </c>
      <c r="M132" t="s">
        <v>12171</v>
      </c>
      <c r="N132" t="s">
        <v>12477</v>
      </c>
    </row>
    <row r="133" spans="1:16">
      <c r="A133" t="s">
        <v>12740</v>
      </c>
      <c r="B133" t="s">
        <v>12740</v>
      </c>
      <c r="C133" t="s">
        <v>12745</v>
      </c>
      <c r="D133" t="s">
        <v>21</v>
      </c>
      <c r="G133" t="str">
        <f>Config!$B$7</f>
        <v>SCH/Connector.SchLib</v>
      </c>
      <c r="H133" t="s">
        <v>7000</v>
      </c>
      <c r="I133" t="s">
        <v>6238</v>
      </c>
      <c r="J133" t="s">
        <v>12740</v>
      </c>
    </row>
    <row r="134" spans="1:16">
      <c r="A134" t="s">
        <v>12741</v>
      </c>
      <c r="B134" t="s">
        <v>12741</v>
      </c>
      <c r="C134" t="s">
        <v>12746</v>
      </c>
      <c r="D134" t="s">
        <v>21</v>
      </c>
      <c r="G134" t="str">
        <f>Config!$B$7</f>
        <v>SCH/Connector.SchLib</v>
      </c>
      <c r="H134" t="s">
        <v>7000</v>
      </c>
      <c r="I134" t="s">
        <v>6238</v>
      </c>
      <c r="J134" t="s">
        <v>12741</v>
      </c>
    </row>
    <row r="135" spans="1:16">
      <c r="A135" t="s">
        <v>12752</v>
      </c>
      <c r="B135" t="s">
        <v>12752</v>
      </c>
      <c r="C135" t="s">
        <v>12753</v>
      </c>
      <c r="D135" t="s">
        <v>21</v>
      </c>
      <c r="G135" t="str">
        <f>Config!$B$7</f>
        <v>SCH/Connector.SchLib</v>
      </c>
      <c r="H135" t="s">
        <v>7000</v>
      </c>
      <c r="I135" t="s">
        <v>6238</v>
      </c>
      <c r="J135" t="s">
        <v>12752</v>
      </c>
    </row>
    <row r="136" spans="1:16">
      <c r="A136" t="s">
        <v>12742</v>
      </c>
      <c r="B136" t="s">
        <v>12742</v>
      </c>
      <c r="C136" t="s">
        <v>12747</v>
      </c>
      <c r="D136" t="s">
        <v>21</v>
      </c>
      <c r="G136" t="str">
        <f>Config!$B$7</f>
        <v>SCH/Connector.SchLib</v>
      </c>
      <c r="H136" t="s">
        <v>7000</v>
      </c>
      <c r="I136" t="s">
        <v>6238</v>
      </c>
      <c r="J136" t="s">
        <v>12742</v>
      </c>
    </row>
    <row r="137" spans="1:16">
      <c r="A137" t="s">
        <v>12750</v>
      </c>
      <c r="B137" t="s">
        <v>12750</v>
      </c>
      <c r="C137" t="s">
        <v>12751</v>
      </c>
      <c r="D137" t="s">
        <v>21</v>
      </c>
      <c r="G137" t="str">
        <f>Config!$B$7</f>
        <v>SCH/Connector.SchLib</v>
      </c>
      <c r="H137" t="s">
        <v>7000</v>
      </c>
      <c r="I137" t="s">
        <v>6238</v>
      </c>
      <c r="J137" t="s">
        <v>12750</v>
      </c>
    </row>
    <row r="138" spans="1:16">
      <c r="A138" t="s">
        <v>12743</v>
      </c>
      <c r="B138" t="s">
        <v>12743</v>
      </c>
      <c r="C138" t="s">
        <v>12748</v>
      </c>
      <c r="D138" t="s">
        <v>21</v>
      </c>
      <c r="G138" t="str">
        <f>Config!$B$7</f>
        <v>SCH/Connector.SchLib</v>
      </c>
      <c r="H138" t="s">
        <v>7000</v>
      </c>
      <c r="I138" t="s">
        <v>6238</v>
      </c>
      <c r="J138" t="s">
        <v>12743</v>
      </c>
    </row>
    <row r="139" spans="1:16">
      <c r="A139" t="s">
        <v>12744</v>
      </c>
      <c r="B139" t="s">
        <v>12744</v>
      </c>
      <c r="C139" t="s">
        <v>12749</v>
      </c>
      <c r="D139" t="s">
        <v>21</v>
      </c>
      <c r="G139" t="str">
        <f>Config!$B$7</f>
        <v>SCH/Connector.SchLib</v>
      </c>
      <c r="H139" t="s">
        <v>7000</v>
      </c>
      <c r="I139" t="s">
        <v>6238</v>
      </c>
      <c r="J139" t="s">
        <v>12744</v>
      </c>
    </row>
  </sheetData>
  <conditionalFormatting sqref="G2:G139">
    <cfRule type="expression" dxfId="1" priority="1">
      <formula>AND(NOT(ISBLANK(G2)),NOT(_xlfn.ISFORMULA(G2)))</formula>
    </cfRule>
  </conditionalFormatting>
  <hyperlinks>
    <hyperlink ref="L8" r:id="rId1" display="https://www.we-online.com/components/products/datasheet/615008160121.pdf" xr:uid="{4AC1C22E-45C1-4508-861D-9AACF6AEC441}"/>
    <hyperlink ref="L9" r:id="rId2" xr:uid="{3DC67A7B-2368-41CC-B1D8-94E1ED25EDDC}"/>
    <hyperlink ref="L11" r:id="rId3" xr:uid="{0ED0D631-47A4-456A-A052-55F34B8D4DEA}"/>
    <hyperlink ref="L12" r:id="rId4" xr:uid="{7B7E56E5-0B6F-4C6C-BC18-85D081220A02}"/>
    <hyperlink ref="U12" r:id="rId5" display="https://www.lcsc.com/brand-detail/109.html" xr:uid="{371958AB-DF37-4657-9B7B-C9FF7BAF7FA3}"/>
    <hyperlink ref="L13" r:id="rId6" xr:uid="{78E51DE4-D3DA-46BD-8FA0-B7A142F78FD7}"/>
    <hyperlink ref="L14" r:id="rId7" xr:uid="{7E1B9AAB-4E33-4B3F-B9C6-06F28169E374}"/>
    <hyperlink ref="L17" r:id="rId8" xr:uid="{9A97C954-6FF8-4656-92F6-EF80BD498CE3}"/>
    <hyperlink ref="L37" r:id="rId9" xr:uid="{2B53132D-AAAB-43C0-B9AC-840EC3CBD562}"/>
    <hyperlink ref="L38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2025-04-05T21:34:50Z</dcterms:modified>
</cp:coreProperties>
</file>