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74CB408F-46E1-4110-BC97-3429FF7E25D5}" xr6:coauthVersionLast="47" xr6:coauthVersionMax="47" xr10:uidLastSave="{00000000-0000-0000-0000-000000000000}"/>
  <bookViews>
    <workbookView xWindow="-120" yWindow="-120" windowWidth="29040" windowHeight="17325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0" l="1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6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01" i="16"/>
  <c r="H98" i="16"/>
  <c r="H99" i="16"/>
  <c r="H100" i="16"/>
  <c r="H9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61" i="16"/>
  <c r="H6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47" i="16"/>
  <c r="F48" i="16"/>
  <c r="F49" i="16"/>
  <c r="F50" i="16"/>
  <c r="F51" i="16"/>
  <c r="F52" i="16"/>
  <c r="F53" i="16"/>
  <c r="F54" i="16"/>
  <c r="F55" i="16"/>
  <c r="F56" i="16"/>
  <c r="F57" i="16"/>
  <c r="F46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<sst xmlns="http://schemas.openxmlformats.org/spreadsheetml/2006/main" count="45473" uniqueCount="13535">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</sst>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9"/>
  <sheetViews>
    <sheetView zoomScale="85" zoomScaleNormal="8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S20" sqref="S20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  <c r="S101" t="s">
        <v>13525</v>
      </c>
      <c r="T101" t="s">
        <v>12081</v>
      </c>
      <c r="U101" t="s">
        <v>4561</v>
      </c>
      <c r="V101" t="s">
        <v>13532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  <c r="S102" t="s">
        <v>13525</v>
      </c>
      <c r="T102" t="s">
        <v>12087</v>
      </c>
      <c r="U102" t="s">
        <v>4561</v>
      </c>
      <c r="V102" t="s">
        <v>13533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  <c r="S104" t="s">
        <v>13525</v>
      </c>
      <c r="T104" t="s">
        <v>12118</v>
      </c>
      <c r="U104" t="s">
        <v>4561</v>
      </c>
      <c r="V104" t="s">
        <v>13534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  <c r="S106" t="s">
        <v>13525</v>
      </c>
      <c r="T106" t="s">
        <v>12077</v>
      </c>
      <c r="U106" t="s">
        <v>4561</v>
      </c>
      <c r="V106" t="s">
        <v>13527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  <c r="S107" t="s">
        <v>13525</v>
      </c>
      <c r="T107" t="s">
        <v>12085</v>
      </c>
      <c r="U107" t="s">
        <v>4561</v>
      </c>
      <c r="V107" t="s">
        <v>13528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  <c r="S108" t="s">
        <v>13525</v>
      </c>
      <c r="T108" t="s">
        <v>12091</v>
      </c>
      <c r="U108" t="s">
        <v>4561</v>
      </c>
      <c r="V108" t="s">
        <v>13526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  <c r="S110" t="s">
        <v>13525</v>
      </c>
      <c r="T110" t="s">
        <v>12120</v>
      </c>
      <c r="U110" t="s">
        <v>4561</v>
      </c>
      <c r="V110" t="s">
        <v>13529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  <c r="S111" t="s">
        <v>13525</v>
      </c>
      <c r="T111" t="s">
        <v>12124</v>
      </c>
      <c r="U111" t="s">
        <v>4561</v>
      </c>
      <c r="V111" t="s">
        <v>13530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  <c r="S114" t="s">
        <v>13525</v>
      </c>
      <c r="T114" t="s">
        <v>12104</v>
      </c>
      <c r="U114" t="s">
        <v>4561</v>
      </c>
      <c r="V114" t="s">
        <v>13531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  <row r="127" spans="1:22">
      <c r="A127" t="s">
        <v>13341</v>
      </c>
      <c r="B127" t="s">
        <v>13341</v>
      </c>
      <c r="C127" t="s">
        <v>13345</v>
      </c>
      <c r="D127" t="s">
        <v>10699</v>
      </c>
      <c r="E127" t="s">
        <v>10830</v>
      </c>
      <c r="F127" t="s">
        <v>10700</v>
      </c>
      <c r="G127" t="s">
        <v>13342</v>
      </c>
      <c r="H127" t="s">
        <v>4379</v>
      </c>
      <c r="I127" t="s">
        <v>10908</v>
      </c>
      <c r="J127" t="s">
        <v>13343</v>
      </c>
      <c r="K127" t="s">
        <v>7956</v>
      </c>
      <c r="L127" t="s">
        <v>13385</v>
      </c>
      <c r="M127" t="s">
        <v>26</v>
      </c>
      <c r="N127" t="s">
        <v>13344</v>
      </c>
      <c r="S127" t="s">
        <v>7956</v>
      </c>
      <c r="T127" t="s">
        <v>13346</v>
      </c>
      <c r="U127" t="s">
        <v>4561</v>
      </c>
      <c r="V127" t="s">
        <v>13347</v>
      </c>
    </row>
    <row r="128" spans="1:22">
      <c r="A128" t="s">
        <v>13382</v>
      </c>
      <c r="B128" t="s">
        <v>13382</v>
      </c>
      <c r="C128" t="s">
        <v>13345</v>
      </c>
      <c r="D128" t="s">
        <v>10699</v>
      </c>
      <c r="E128" t="s">
        <v>10830</v>
      </c>
      <c r="F128" t="s">
        <v>10700</v>
      </c>
      <c r="G128" t="s">
        <v>13342</v>
      </c>
      <c r="H128" t="s">
        <v>4379</v>
      </c>
      <c r="I128" t="s">
        <v>10908</v>
      </c>
      <c r="J128" t="s">
        <v>13383</v>
      </c>
      <c r="K128" t="s">
        <v>7956</v>
      </c>
      <c r="L128" t="s">
        <v>13384</v>
      </c>
      <c r="M128" t="s">
        <v>26</v>
      </c>
      <c r="N128" t="s">
        <v>13386</v>
      </c>
      <c r="S128" t="s">
        <v>7956</v>
      </c>
      <c r="T128" t="s">
        <v>13387</v>
      </c>
      <c r="U128" t="s">
        <v>4561</v>
      </c>
      <c r="V128" t="s">
        <v>13388</v>
      </c>
    </row>
    <row r="129" spans="1:14">
      <c r="A129" t="s">
        <v>13348</v>
      </c>
      <c r="B129" t="s">
        <v>13348</v>
      </c>
      <c r="C129" t="s">
        <v>13351</v>
      </c>
      <c r="D129" t="s">
        <v>4519</v>
      </c>
      <c r="E129" t="s">
        <v>13352</v>
      </c>
      <c r="F129" t="s">
        <v>2657</v>
      </c>
      <c r="G129" t="s">
        <v>13348</v>
      </c>
      <c r="H129" t="s">
        <v>6249</v>
      </c>
      <c r="I129" t="s">
        <v>13354</v>
      </c>
      <c r="J129" t="s">
        <v>13353</v>
      </c>
      <c r="K129" t="s">
        <v>4519</v>
      </c>
      <c r="L129" t="s">
        <v>13349</v>
      </c>
      <c r="M129" t="s">
        <v>26</v>
      </c>
      <c r="N129" t="s">
        <v>13350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49"/>
  <sheetViews>
    <sheetView zoomScaleNormal="10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G37" sqref="G37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9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9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9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9">
      <c r="A36" t="s">
        <v>13510</v>
      </c>
      <c r="B36" t="s">
        <v>13501</v>
      </c>
      <c r="C36" t="s">
        <v>13512</v>
      </c>
      <c r="D36" t="s">
        <v>4312</v>
      </c>
      <c r="F36" t="s">
        <v>11275</v>
      </c>
      <c r="G36" t="s">
        <v>13522</v>
      </c>
      <c r="H36" t="s">
        <v>4316</v>
      </c>
      <c r="I36" t="s">
        <v>13511</v>
      </c>
    </row>
    <row r="37" spans="1:9">
      <c r="A37" t="s">
        <v>13500</v>
      </c>
      <c r="B37" t="s">
        <v>13501</v>
      </c>
      <c r="C37" t="s">
        <v>13513</v>
      </c>
      <c r="D37" t="s">
        <v>4312</v>
      </c>
      <c r="F37" t="s">
        <v>11275</v>
      </c>
      <c r="G37" t="s">
        <v>13522</v>
      </c>
      <c r="H37" t="s">
        <v>4316</v>
      </c>
      <c r="I37" t="s">
        <v>13491</v>
      </c>
    </row>
    <row r="38" spans="1:9">
      <c r="A38" t="s">
        <v>13502</v>
      </c>
      <c r="B38" t="s">
        <v>13501</v>
      </c>
      <c r="C38" t="s">
        <v>13514</v>
      </c>
      <c r="D38" t="s">
        <v>4312</v>
      </c>
      <c r="F38" t="s">
        <v>11275</v>
      </c>
      <c r="G38" t="s">
        <v>13522</v>
      </c>
      <c r="H38" t="s">
        <v>4316</v>
      </c>
      <c r="I38" t="s">
        <v>13492</v>
      </c>
    </row>
    <row r="39" spans="1:9">
      <c r="A39" t="s">
        <v>13503</v>
      </c>
      <c r="B39" t="s">
        <v>13501</v>
      </c>
      <c r="C39" t="s">
        <v>13515</v>
      </c>
      <c r="D39" t="s">
        <v>4312</v>
      </c>
      <c r="F39" t="s">
        <v>11275</v>
      </c>
      <c r="G39" t="s">
        <v>13522</v>
      </c>
      <c r="H39" t="s">
        <v>4316</v>
      </c>
      <c r="I39" t="s">
        <v>13493</v>
      </c>
    </row>
    <row r="40" spans="1:9">
      <c r="A40" t="s">
        <v>13504</v>
      </c>
      <c r="B40" t="s">
        <v>13501</v>
      </c>
      <c r="C40" t="s">
        <v>13516</v>
      </c>
      <c r="D40" t="s">
        <v>4312</v>
      </c>
      <c r="F40" t="s">
        <v>11275</v>
      </c>
      <c r="G40" t="s">
        <v>13522</v>
      </c>
      <c r="H40" t="s">
        <v>4316</v>
      </c>
      <c r="I40" t="s">
        <v>13494</v>
      </c>
    </row>
    <row r="41" spans="1:9">
      <c r="A41" t="s">
        <v>13505</v>
      </c>
      <c r="B41" t="s">
        <v>13501</v>
      </c>
      <c r="C41" t="s">
        <v>13517</v>
      </c>
      <c r="D41" t="s">
        <v>4312</v>
      </c>
      <c r="F41" t="s">
        <v>11275</v>
      </c>
      <c r="G41" t="s">
        <v>13522</v>
      </c>
      <c r="H41" t="s">
        <v>4316</v>
      </c>
      <c r="I41" t="s">
        <v>13495</v>
      </c>
    </row>
    <row r="42" spans="1:9">
      <c r="A42" t="s">
        <v>13506</v>
      </c>
      <c r="B42" t="s">
        <v>13501</v>
      </c>
      <c r="C42" t="s">
        <v>13518</v>
      </c>
      <c r="D42" t="s">
        <v>4312</v>
      </c>
      <c r="F42" t="s">
        <v>11275</v>
      </c>
      <c r="G42" t="s">
        <v>13522</v>
      </c>
      <c r="H42" t="s">
        <v>4316</v>
      </c>
      <c r="I42" t="s">
        <v>13496</v>
      </c>
    </row>
    <row r="43" spans="1:9">
      <c r="A43" t="s">
        <v>13507</v>
      </c>
      <c r="B43" t="s">
        <v>13501</v>
      </c>
      <c r="C43" t="s">
        <v>13519</v>
      </c>
      <c r="D43" t="s">
        <v>4312</v>
      </c>
      <c r="F43" t="s">
        <v>11275</v>
      </c>
      <c r="G43" t="s">
        <v>13522</v>
      </c>
      <c r="H43" t="s">
        <v>4316</v>
      </c>
      <c r="I43" t="s">
        <v>13497</v>
      </c>
    </row>
    <row r="44" spans="1:9">
      <c r="A44" t="s">
        <v>13508</v>
      </c>
      <c r="B44" t="s">
        <v>13501</v>
      </c>
      <c r="C44" t="s">
        <v>13520</v>
      </c>
      <c r="D44" t="s">
        <v>4312</v>
      </c>
      <c r="F44" t="s">
        <v>11275</v>
      </c>
      <c r="G44" t="s">
        <v>13522</v>
      </c>
      <c r="H44" t="s">
        <v>4316</v>
      </c>
      <c r="I44" t="s">
        <v>13498</v>
      </c>
    </row>
    <row r="45" spans="1:9">
      <c r="A45" t="s">
        <v>13509</v>
      </c>
      <c r="B45" t="s">
        <v>13501</v>
      </c>
      <c r="C45" t="s">
        <v>13521</v>
      </c>
      <c r="D45" t="s">
        <v>4312</v>
      </c>
      <c r="F45" t="s">
        <v>11275</v>
      </c>
      <c r="G45" t="s">
        <v>13522</v>
      </c>
      <c r="H45" t="s">
        <v>4316</v>
      </c>
      <c r="I45" t="s">
        <v>13499</v>
      </c>
    </row>
    <row r="46" spans="1:9">
      <c r="A46" t="s">
        <v>4310</v>
      </c>
      <c r="B46" t="s">
        <v>4311</v>
      </c>
      <c r="C46" t="s">
        <v>4309</v>
      </c>
      <c r="D46" t="s">
        <v>4312</v>
      </c>
      <c r="F46" t="str">
        <f>Config!$B$7</f>
        <v>SCH/Connector.SchLib</v>
      </c>
      <c r="G46" t="s">
        <v>4313</v>
      </c>
      <c r="H46" t="s">
        <v>4317</v>
      </c>
      <c r="I46" t="s">
        <v>4310</v>
      </c>
    </row>
    <row r="47" spans="1:9">
      <c r="A47" t="s">
        <v>4325</v>
      </c>
      <c r="B47" t="s">
        <v>4327</v>
      </c>
      <c r="C47" t="s">
        <v>4326</v>
      </c>
      <c r="D47" t="s">
        <v>4312</v>
      </c>
      <c r="F47" t="str">
        <f>Config!$B$7</f>
        <v>SCH/Connector.SchLib</v>
      </c>
      <c r="G47" t="s">
        <v>4313</v>
      </c>
      <c r="H47" t="s">
        <v>4317</v>
      </c>
      <c r="I47" t="s">
        <v>4325</v>
      </c>
    </row>
    <row r="48" spans="1:9">
      <c r="A48" t="s">
        <v>4330</v>
      </c>
      <c r="B48" t="s">
        <v>4332</v>
      </c>
      <c r="C48" t="s">
        <v>4331</v>
      </c>
      <c r="D48" t="s">
        <v>4312</v>
      </c>
      <c r="F48" t="str">
        <f>Config!$B$7</f>
        <v>SCH/Connector.SchLib</v>
      </c>
      <c r="G48" t="s">
        <v>4313</v>
      </c>
      <c r="H48" t="s">
        <v>4317</v>
      </c>
      <c r="I48" t="s">
        <v>4330</v>
      </c>
    </row>
    <row r="49" spans="1:23">
      <c r="A49" t="s">
        <v>4333</v>
      </c>
      <c r="B49" t="s">
        <v>4337</v>
      </c>
      <c r="C49" t="s">
        <v>4344</v>
      </c>
      <c r="D49" t="s">
        <v>4312</v>
      </c>
      <c r="F49" t="str">
        <f>Config!$B$7</f>
        <v>SCH/Connector.SchLib</v>
      </c>
      <c r="G49" t="s">
        <v>4328</v>
      </c>
      <c r="H49" t="s">
        <v>4317</v>
      </c>
      <c r="I49" t="s">
        <v>4333</v>
      </c>
    </row>
    <row r="50" spans="1:23">
      <c r="A50" t="s">
        <v>4334</v>
      </c>
      <c r="B50" t="s">
        <v>4338</v>
      </c>
      <c r="C50" t="s">
        <v>4343</v>
      </c>
      <c r="D50" t="s">
        <v>4312</v>
      </c>
      <c r="F50" t="str">
        <f>Config!$B$7</f>
        <v>SCH/Connector.SchLib</v>
      </c>
      <c r="G50" t="s">
        <v>4328</v>
      </c>
      <c r="H50" t="s">
        <v>4317</v>
      </c>
      <c r="I50" t="s">
        <v>4334</v>
      </c>
    </row>
    <row r="51" spans="1:23">
      <c r="A51" t="s">
        <v>4335</v>
      </c>
      <c r="B51" t="s">
        <v>4339</v>
      </c>
      <c r="C51" t="s">
        <v>4342</v>
      </c>
      <c r="D51" t="s">
        <v>4312</v>
      </c>
      <c r="F51" t="str">
        <f>Config!$B$7</f>
        <v>SCH/Connector.SchLib</v>
      </c>
      <c r="G51" t="s">
        <v>4329</v>
      </c>
      <c r="H51" t="s">
        <v>4317</v>
      </c>
      <c r="I51" t="s">
        <v>4335</v>
      </c>
    </row>
    <row r="52" spans="1:23">
      <c r="A52" t="s">
        <v>4336</v>
      </c>
      <c r="B52" t="s">
        <v>4340</v>
      </c>
      <c r="C52" t="s">
        <v>4341</v>
      </c>
      <c r="D52" t="s">
        <v>4312</v>
      </c>
      <c r="F52" t="str">
        <f>Config!$B$7</f>
        <v>SCH/Connector.SchLib</v>
      </c>
      <c r="G52" t="s">
        <v>4329</v>
      </c>
      <c r="H52" t="s">
        <v>4317</v>
      </c>
      <c r="I52" t="s">
        <v>4336</v>
      </c>
    </row>
    <row r="53" spans="1:23">
      <c r="A53" t="s">
        <v>4320</v>
      </c>
      <c r="B53" t="s">
        <v>4320</v>
      </c>
      <c r="C53" t="s">
        <v>4321</v>
      </c>
      <c r="D53" t="s">
        <v>4312</v>
      </c>
      <c r="F53" t="str">
        <f>Config!$B$7</f>
        <v>SCH/Connector.SchLib</v>
      </c>
      <c r="G53" t="s">
        <v>4323</v>
      </c>
      <c r="H53" t="s">
        <v>4324</v>
      </c>
      <c r="I53" t="s">
        <v>4320</v>
      </c>
    </row>
    <row r="54" spans="1:23">
      <c r="A54" t="s">
        <v>6449</v>
      </c>
      <c r="B54" t="s">
        <v>4319</v>
      </c>
      <c r="C54" t="s">
        <v>4322</v>
      </c>
      <c r="D54" t="s">
        <v>4312</v>
      </c>
      <c r="F54" t="str">
        <f>Config!$B$7</f>
        <v>SCH/Connector.SchLib</v>
      </c>
      <c r="G54" t="s">
        <v>6448</v>
      </c>
      <c r="H54" t="s">
        <v>4324</v>
      </c>
      <c r="I54" t="s">
        <v>4319</v>
      </c>
    </row>
    <row r="55" spans="1:23">
      <c r="A55" t="s">
        <v>4319</v>
      </c>
      <c r="B55" t="s">
        <v>4319</v>
      </c>
      <c r="C55" t="s">
        <v>4322</v>
      </c>
      <c r="D55" t="s">
        <v>4312</v>
      </c>
      <c r="F55" t="str">
        <f>Config!$B$7</f>
        <v>SCH/Connector.SchLib</v>
      </c>
      <c r="G55" t="s">
        <v>4323</v>
      </c>
      <c r="H55" t="s">
        <v>4324</v>
      </c>
      <c r="I55" t="s">
        <v>4319</v>
      </c>
    </row>
    <row r="56" spans="1:23">
      <c r="A56" t="s">
        <v>6434</v>
      </c>
      <c r="B56" t="s">
        <v>6434</v>
      </c>
      <c r="C56" t="s">
        <v>6435</v>
      </c>
      <c r="D56" t="s">
        <v>21</v>
      </c>
      <c r="F56" t="str">
        <f>Config!$B$7</f>
        <v>SCH/Connector.SchLib</v>
      </c>
      <c r="G56" t="s">
        <v>6436</v>
      </c>
      <c r="H56" t="s">
        <v>4316</v>
      </c>
      <c r="I56" t="s">
        <v>6659</v>
      </c>
      <c r="J56" t="s">
        <v>6658</v>
      </c>
      <c r="K56" t="s">
        <v>6229</v>
      </c>
      <c r="L56" t="s">
        <v>6438</v>
      </c>
      <c r="M56" t="s">
        <v>26</v>
      </c>
      <c r="N56" t="s">
        <v>6437</v>
      </c>
      <c r="S56" t="s">
        <v>4345</v>
      </c>
      <c r="T56" t="s">
        <v>6656</v>
      </c>
      <c r="U56" t="s">
        <v>4561</v>
      </c>
      <c r="V56" s="5" t="s">
        <v>6657</v>
      </c>
    </row>
    <row r="57" spans="1:23">
      <c r="A57" t="s">
        <v>4608</v>
      </c>
      <c r="B57" t="s">
        <v>4608</v>
      </c>
      <c r="C57" t="s">
        <v>4315</v>
      </c>
      <c r="D57" t="s">
        <v>21</v>
      </c>
      <c r="F57" t="str">
        <f>Config!$B$7</f>
        <v>SCH/Connector.SchLib</v>
      </c>
      <c r="G57" t="s">
        <v>6436</v>
      </c>
      <c r="H57" t="s">
        <v>4316</v>
      </c>
      <c r="I57" t="s">
        <v>4318</v>
      </c>
      <c r="O57" t="s">
        <v>4348</v>
      </c>
      <c r="P57" t="s">
        <v>4349</v>
      </c>
      <c r="Q57" t="s">
        <v>4351</v>
      </c>
      <c r="R57" s="4" t="s">
        <v>4350</v>
      </c>
      <c r="S57" t="s">
        <v>4345</v>
      </c>
      <c r="T57" t="s">
        <v>4346</v>
      </c>
      <c r="U57" t="s">
        <v>4561</v>
      </c>
      <c r="V57" t="s">
        <v>4347</v>
      </c>
      <c r="W57" t="s">
        <v>4729</v>
      </c>
    </row>
    <row r="58" spans="1:23">
      <c r="A58" t="s">
        <v>4812</v>
      </c>
      <c r="B58" t="s">
        <v>4812</v>
      </c>
      <c r="C58" t="s">
        <v>4811</v>
      </c>
      <c r="D58" t="s">
        <v>4312</v>
      </c>
      <c r="F58" t="s">
        <v>4360</v>
      </c>
      <c r="G58" t="s">
        <v>10986</v>
      </c>
      <c r="H58" t="s">
        <v>4361</v>
      </c>
      <c r="I58" t="s">
        <v>4810</v>
      </c>
    </row>
    <row r="59" spans="1:23">
      <c r="A59" t="s">
        <v>4813</v>
      </c>
      <c r="B59" t="s">
        <v>4813</v>
      </c>
      <c r="C59" t="s">
        <v>4814</v>
      </c>
      <c r="D59" t="s">
        <v>4312</v>
      </c>
      <c r="F59" t="s">
        <v>4360</v>
      </c>
      <c r="G59" t="s">
        <v>10986</v>
      </c>
      <c r="H59" t="s">
        <v>4361</v>
      </c>
      <c r="I59" t="s">
        <v>4809</v>
      </c>
    </row>
    <row r="60" spans="1:23">
      <c r="A60" t="s">
        <v>6363</v>
      </c>
      <c r="B60" t="s">
        <v>6364</v>
      </c>
      <c r="C60" t="s">
        <v>6365</v>
      </c>
      <c r="D60" t="s">
        <v>392</v>
      </c>
      <c r="F60" t="str">
        <f>Config!$B$7</f>
        <v>SCH/Connector.SchLib</v>
      </c>
      <c r="G60" t="s">
        <v>6384</v>
      </c>
      <c r="H60" s="11" t="str">
        <f>_xlfn.CONCAT(PrivateLibraryPath,"PCB/SDCard.PcbLib")</f>
        <v>../altium_lib_private/PCB/SDCard.PcbLib</v>
      </c>
      <c r="I60" s="11" t="s">
        <v>6363</v>
      </c>
      <c r="K60" t="s">
        <v>392</v>
      </c>
      <c r="L60" t="s">
        <v>6364</v>
      </c>
      <c r="M60" t="s">
        <v>26</v>
      </c>
      <c r="N60" t="s">
        <v>6366</v>
      </c>
    </row>
    <row r="61" spans="1:23">
      <c r="A61" t="s">
        <v>6661</v>
      </c>
      <c r="B61" t="s">
        <v>6664</v>
      </c>
      <c r="C61" t="s">
        <v>6670</v>
      </c>
      <c r="D61" t="s">
        <v>6663</v>
      </c>
      <c r="F61" t="str">
        <f>Config!$B$7</f>
        <v>SCH/Connector.SchLib</v>
      </c>
      <c r="G61" t="s">
        <v>6384</v>
      </c>
      <c r="H61" t="str">
        <f>_xlfn.CONCAT(PrivateLibraryPath,"PCB/SDCard.PcbLib")</f>
        <v>../altium_lib_private/PCB/SDCard.PcbLib</v>
      </c>
      <c r="I61" t="s">
        <v>6664</v>
      </c>
      <c r="J61" s="26" t="s">
        <v>6662</v>
      </c>
      <c r="K61" t="s">
        <v>6663</v>
      </c>
      <c r="L61" t="s">
        <v>6666</v>
      </c>
      <c r="M61" t="s">
        <v>26</v>
      </c>
      <c r="N61" t="s">
        <v>6665</v>
      </c>
      <c r="O61" t="s">
        <v>6663</v>
      </c>
      <c r="P61" t="s">
        <v>6666</v>
      </c>
      <c r="Q61" t="s">
        <v>4351</v>
      </c>
      <c r="R61" t="s">
        <v>6667</v>
      </c>
      <c r="S61" t="s">
        <v>6668</v>
      </c>
      <c r="T61" t="s">
        <v>6666</v>
      </c>
      <c r="U61" t="s">
        <v>4561</v>
      </c>
      <c r="V61" t="s">
        <v>6669</v>
      </c>
    </row>
    <row r="62" spans="1:23">
      <c r="A62" t="s">
        <v>6563</v>
      </c>
      <c r="B62" t="s">
        <v>6563</v>
      </c>
      <c r="C62" t="s">
        <v>6581</v>
      </c>
      <c r="D62" t="s">
        <v>6564</v>
      </c>
      <c r="F62" t="str">
        <f>Config!$B$7</f>
        <v>SCH/Connector.SchLib</v>
      </c>
      <c r="G62" t="s">
        <v>6565</v>
      </c>
      <c r="H62" t="s">
        <v>6595</v>
      </c>
      <c r="I62" t="s">
        <v>6566</v>
      </c>
      <c r="J62" t="s">
        <v>6567</v>
      </c>
    </row>
    <row r="63" spans="1:23">
      <c r="A63" t="s">
        <v>6568</v>
      </c>
      <c r="B63" t="s">
        <v>6568</v>
      </c>
      <c r="C63" t="s">
        <v>6582</v>
      </c>
      <c r="D63" t="s">
        <v>6564</v>
      </c>
      <c r="F63" t="str">
        <f>Config!$B$7</f>
        <v>SCH/Connector.SchLib</v>
      </c>
      <c r="G63" t="s">
        <v>6565</v>
      </c>
      <c r="H63" t="s">
        <v>6595</v>
      </c>
      <c r="I63" t="s">
        <v>6569</v>
      </c>
      <c r="J63" t="s">
        <v>6570</v>
      </c>
    </row>
    <row r="64" spans="1:23">
      <c r="A64" t="s">
        <v>6622</v>
      </c>
      <c r="B64" t="s">
        <v>6622</v>
      </c>
      <c r="C64" t="s">
        <v>6628</v>
      </c>
      <c r="D64" t="s">
        <v>6564</v>
      </c>
      <c r="F64" t="str">
        <f>Config!$B$7</f>
        <v>SCH/Connector.SchLib</v>
      </c>
      <c r="G64" t="s">
        <v>6565</v>
      </c>
      <c r="H64" t="s">
        <v>6595</v>
      </c>
      <c r="I64" t="s">
        <v>6634</v>
      </c>
      <c r="J64" t="s">
        <v>6567</v>
      </c>
    </row>
    <row r="65" spans="1:14">
      <c r="A65" t="s">
        <v>6623</v>
      </c>
      <c r="B65" t="s">
        <v>6623</v>
      </c>
      <c r="C65" t="s">
        <v>6629</v>
      </c>
      <c r="D65" t="s">
        <v>6564</v>
      </c>
      <c r="F65" t="str">
        <f>Config!$B$7</f>
        <v>SCH/Connector.SchLib</v>
      </c>
      <c r="G65" t="s">
        <v>6565</v>
      </c>
      <c r="H65" t="s">
        <v>6595</v>
      </c>
      <c r="I65" t="s">
        <v>6635</v>
      </c>
      <c r="J65" t="s">
        <v>6570</v>
      </c>
    </row>
    <row r="66" spans="1:14">
      <c r="A66" t="s">
        <v>6571</v>
      </c>
      <c r="B66" t="s">
        <v>6571</v>
      </c>
      <c r="C66" t="s">
        <v>6583</v>
      </c>
      <c r="D66" t="s">
        <v>6564</v>
      </c>
      <c r="F66" t="str">
        <f>Config!$B$7</f>
        <v>SCH/Connector.SchLib</v>
      </c>
      <c r="G66" t="s">
        <v>6572</v>
      </c>
      <c r="H66" t="s">
        <v>6595</v>
      </c>
      <c r="I66" t="s">
        <v>6579</v>
      </c>
      <c r="J66" t="s">
        <v>6577</v>
      </c>
    </row>
    <row r="67" spans="1:14">
      <c r="A67" t="s">
        <v>6573</v>
      </c>
      <c r="B67" t="s">
        <v>6573</v>
      </c>
      <c r="C67" t="s">
        <v>6584</v>
      </c>
      <c r="D67" t="s">
        <v>6564</v>
      </c>
      <c r="F67" t="str">
        <f>Config!$B$7</f>
        <v>SCH/Connector.SchLib</v>
      </c>
      <c r="G67" t="s">
        <v>6572</v>
      </c>
      <c r="H67" t="s">
        <v>6595</v>
      </c>
      <c r="I67" t="s">
        <v>6580</v>
      </c>
    </row>
    <row r="68" spans="1:14">
      <c r="A68" t="s">
        <v>6624</v>
      </c>
      <c r="B68" t="s">
        <v>6624</v>
      </c>
      <c r="C68" t="s">
        <v>6630</v>
      </c>
      <c r="D68" t="s">
        <v>6564</v>
      </c>
      <c r="F68" t="str">
        <f>Config!$B$7</f>
        <v>SCH/Connector.SchLib</v>
      </c>
      <c r="G68" t="s">
        <v>6572</v>
      </c>
      <c r="H68" t="s">
        <v>6595</v>
      </c>
      <c r="I68" t="s">
        <v>6636</v>
      </c>
      <c r="J68" t="s">
        <v>6577</v>
      </c>
    </row>
    <row r="69" spans="1:14">
      <c r="A69" t="s">
        <v>6625</v>
      </c>
      <c r="B69" t="s">
        <v>6625</v>
      </c>
      <c r="C69" t="s">
        <v>6631</v>
      </c>
      <c r="D69" t="s">
        <v>6564</v>
      </c>
      <c r="F69" t="str">
        <f>Config!$B$7</f>
        <v>SCH/Connector.SchLib</v>
      </c>
      <c r="G69" t="s">
        <v>6572</v>
      </c>
      <c r="H69" t="s">
        <v>6595</v>
      </c>
      <c r="I69" t="s">
        <v>6637</v>
      </c>
    </row>
    <row r="70" spans="1:14">
      <c r="A70" t="s">
        <v>6574</v>
      </c>
      <c r="B70" t="s">
        <v>6574</v>
      </c>
      <c r="C70" t="s">
        <v>6585</v>
      </c>
      <c r="D70" t="s">
        <v>6564</v>
      </c>
      <c r="F70" t="str">
        <f>Config!$B$7</f>
        <v>SCH/Connector.SchLib</v>
      </c>
      <c r="G70" t="s">
        <v>6575</v>
      </c>
      <c r="H70" t="s">
        <v>6595</v>
      </c>
      <c r="I70" t="s">
        <v>6587</v>
      </c>
      <c r="J70" t="s">
        <v>6578</v>
      </c>
    </row>
    <row r="71" spans="1:14">
      <c r="A71" t="s">
        <v>6576</v>
      </c>
      <c r="B71" t="s">
        <v>6576</v>
      </c>
      <c r="C71" t="s">
        <v>6586</v>
      </c>
      <c r="D71" t="s">
        <v>6564</v>
      </c>
      <c r="F71" t="str">
        <f>Config!$B$7</f>
        <v>SCH/Connector.SchLib</v>
      </c>
      <c r="G71" t="s">
        <v>6575</v>
      </c>
      <c r="H71" t="s">
        <v>6595</v>
      </c>
      <c r="I71" t="s">
        <v>6588</v>
      </c>
    </row>
    <row r="72" spans="1:14">
      <c r="A72" t="s">
        <v>6626</v>
      </c>
      <c r="B72" t="s">
        <v>6626</v>
      </c>
      <c r="C72" t="s">
        <v>6632</v>
      </c>
      <c r="D72" t="s">
        <v>6564</v>
      </c>
      <c r="F72" t="str">
        <f>Config!$B$7</f>
        <v>SCH/Connector.SchLib</v>
      </c>
      <c r="G72" t="s">
        <v>6575</v>
      </c>
      <c r="H72" t="s">
        <v>6595</v>
      </c>
      <c r="I72" t="s">
        <v>6638</v>
      </c>
      <c r="J72" t="s">
        <v>6578</v>
      </c>
    </row>
    <row r="73" spans="1:14">
      <c r="A73" t="s">
        <v>6627</v>
      </c>
      <c r="B73" t="s">
        <v>6627</v>
      </c>
      <c r="C73" t="s">
        <v>6633</v>
      </c>
      <c r="D73" t="s">
        <v>6564</v>
      </c>
      <c r="F73" t="str">
        <f>Config!$B$7</f>
        <v>SCH/Connector.SchLib</v>
      </c>
      <c r="G73" t="s">
        <v>6575</v>
      </c>
      <c r="H73" t="s">
        <v>6595</v>
      </c>
      <c r="I73" t="s">
        <v>6639</v>
      </c>
    </row>
    <row r="74" spans="1:14">
      <c r="A74" t="s">
        <v>8075</v>
      </c>
      <c r="B74" t="s">
        <v>8075</v>
      </c>
      <c r="C74" t="s">
        <v>8075</v>
      </c>
      <c r="D74" t="s">
        <v>7852</v>
      </c>
      <c r="F74" t="str">
        <f>Config!$B$7</f>
        <v>SCH/Connector.SchLib</v>
      </c>
      <c r="G74" t="s">
        <v>4323</v>
      </c>
      <c r="H74" t="s">
        <v>4324</v>
      </c>
      <c r="I74" t="s">
        <v>8074</v>
      </c>
      <c r="J74" t="s">
        <v>8075</v>
      </c>
      <c r="K74" t="s">
        <v>8076</v>
      </c>
      <c r="L74" t="s">
        <v>8077</v>
      </c>
      <c r="M74" t="s">
        <v>26</v>
      </c>
      <c r="N74" t="s">
        <v>8078</v>
      </c>
    </row>
    <row r="75" spans="1:14">
      <c r="A75" t="s">
        <v>7855</v>
      </c>
      <c r="B75" t="s">
        <v>7855</v>
      </c>
      <c r="C75" t="s">
        <v>7855</v>
      </c>
      <c r="D75" t="s">
        <v>7852</v>
      </c>
      <c r="F75" t="str">
        <f>Config!$B$7</f>
        <v>SCH/Connector.SchLib</v>
      </c>
      <c r="G75" t="s">
        <v>4323</v>
      </c>
      <c r="H75" t="s">
        <v>4324</v>
      </c>
      <c r="I75" t="s">
        <v>7856</v>
      </c>
      <c r="J75" t="s">
        <v>7857</v>
      </c>
      <c r="K75" t="s">
        <v>8076</v>
      </c>
      <c r="L75" t="s">
        <v>7853</v>
      </c>
      <c r="M75" t="s">
        <v>26</v>
      </c>
      <c r="N75" t="s">
        <v>7854</v>
      </c>
    </row>
    <row r="76" spans="1:14">
      <c r="A76" t="s">
        <v>8006</v>
      </c>
      <c r="B76" t="s">
        <v>8006</v>
      </c>
      <c r="C76" t="s">
        <v>8006</v>
      </c>
      <c r="D76" t="s">
        <v>4312</v>
      </c>
      <c r="F76" t="str">
        <f>Config!$B$7</f>
        <v>SCH/Connector.SchLib</v>
      </c>
      <c r="G76" t="s">
        <v>8007</v>
      </c>
      <c r="H76" t="s">
        <v>4317</v>
      </c>
      <c r="I76" t="s">
        <v>8006</v>
      </c>
    </row>
    <row r="77" spans="1:14">
      <c r="A77" t="s">
        <v>8026</v>
      </c>
      <c r="B77" t="s">
        <v>8026</v>
      </c>
      <c r="C77" t="s">
        <v>8025</v>
      </c>
      <c r="D77" t="s">
        <v>8016</v>
      </c>
      <c r="F77" t="s">
        <v>8017</v>
      </c>
      <c r="G77" t="s">
        <v>8018</v>
      </c>
      <c r="H77" t="s">
        <v>8019</v>
      </c>
      <c r="I77" t="s">
        <v>8020</v>
      </c>
      <c r="J77" s="26" t="s">
        <v>8021</v>
      </c>
      <c r="K77" t="s">
        <v>8022</v>
      </c>
      <c r="L77" t="s">
        <v>8023</v>
      </c>
      <c r="M77" t="s">
        <v>26</v>
      </c>
      <c r="N77" t="s">
        <v>8024</v>
      </c>
    </row>
    <row r="78" spans="1:14">
      <c r="A78" t="s">
        <v>8027</v>
      </c>
      <c r="B78" t="s">
        <v>8027</v>
      </c>
      <c r="C78" t="s">
        <v>8028</v>
      </c>
      <c r="D78" t="s">
        <v>8016</v>
      </c>
      <c r="F78" t="s">
        <v>8017</v>
      </c>
      <c r="G78" t="s">
        <v>8018</v>
      </c>
      <c r="H78" t="s">
        <v>8019</v>
      </c>
      <c r="I78" t="s">
        <v>8020</v>
      </c>
      <c r="J78" s="26" t="s">
        <v>8021</v>
      </c>
      <c r="K78" t="s">
        <v>8022</v>
      </c>
      <c r="L78" t="s">
        <v>8029</v>
      </c>
      <c r="M78" t="s">
        <v>26</v>
      </c>
      <c r="N78" t="s">
        <v>8030</v>
      </c>
    </row>
    <row r="79" spans="1:14">
      <c r="A79" t="s">
        <v>8049</v>
      </c>
      <c r="B79" t="s">
        <v>8049</v>
      </c>
      <c r="C79" t="s">
        <v>8048</v>
      </c>
      <c r="D79" t="s">
        <v>8016</v>
      </c>
      <c r="F79" t="s">
        <v>8017</v>
      </c>
      <c r="G79" t="s">
        <v>8018</v>
      </c>
      <c r="H79" t="s">
        <v>8019</v>
      </c>
      <c r="I79" t="s">
        <v>8020</v>
      </c>
      <c r="J79" s="26" t="s">
        <v>8021</v>
      </c>
      <c r="K79" t="s">
        <v>8022</v>
      </c>
      <c r="L79" t="s">
        <v>8050</v>
      </c>
      <c r="M79" t="s">
        <v>26</v>
      </c>
      <c r="N79" t="s">
        <v>8051</v>
      </c>
    </row>
    <row r="80" spans="1:14">
      <c r="A80" t="s">
        <v>8031</v>
      </c>
      <c r="B80" t="s">
        <v>8031</v>
      </c>
      <c r="C80" t="s">
        <v>8039</v>
      </c>
      <c r="D80" t="s">
        <v>8016</v>
      </c>
      <c r="F80" t="s">
        <v>8017</v>
      </c>
      <c r="G80" t="s">
        <v>8032</v>
      </c>
      <c r="H80" t="s">
        <v>8019</v>
      </c>
      <c r="I80" t="s">
        <v>8033</v>
      </c>
      <c r="J80" s="26" t="s">
        <v>8034</v>
      </c>
      <c r="K80" t="s">
        <v>8022</v>
      </c>
      <c r="L80" t="s">
        <v>8035</v>
      </c>
      <c r="M80" t="s">
        <v>26</v>
      </c>
      <c r="N80" t="s">
        <v>8036</v>
      </c>
    </row>
    <row r="81" spans="1:14">
      <c r="A81" t="s">
        <v>8031</v>
      </c>
      <c r="B81" t="s">
        <v>8031</v>
      </c>
      <c r="C81" t="s">
        <v>8040</v>
      </c>
      <c r="D81" t="s">
        <v>8016</v>
      </c>
      <c r="F81" t="s">
        <v>8017</v>
      </c>
      <c r="G81" t="s">
        <v>8032</v>
      </c>
      <c r="H81" t="s">
        <v>8019</v>
      </c>
      <c r="I81" t="s">
        <v>8033</v>
      </c>
      <c r="J81" s="26" t="s">
        <v>8034</v>
      </c>
      <c r="K81" t="s">
        <v>8022</v>
      </c>
      <c r="L81" t="s">
        <v>8037</v>
      </c>
      <c r="M81" t="s">
        <v>26</v>
      </c>
      <c r="N81" t="s">
        <v>8038</v>
      </c>
    </row>
    <row r="82" spans="1:14">
      <c r="A82" t="s">
        <v>8041</v>
      </c>
      <c r="B82" t="s">
        <v>8041</v>
      </c>
      <c r="C82" t="s">
        <v>8042</v>
      </c>
      <c r="D82" t="s">
        <v>8016</v>
      </c>
      <c r="F82" t="s">
        <v>8017</v>
      </c>
      <c r="G82" t="s">
        <v>8032</v>
      </c>
      <c r="H82" t="s">
        <v>8019</v>
      </c>
      <c r="I82" t="s">
        <v>8033</v>
      </c>
      <c r="J82" s="26" t="s">
        <v>8034</v>
      </c>
      <c r="K82" t="s">
        <v>8022</v>
      </c>
      <c r="L82" t="s">
        <v>8043</v>
      </c>
      <c r="M82" t="s">
        <v>26</v>
      </c>
      <c r="N82" t="s">
        <v>8044</v>
      </c>
    </row>
    <row r="83" spans="1:14">
      <c r="A83" t="s">
        <v>8041</v>
      </c>
      <c r="B83" t="s">
        <v>8041</v>
      </c>
      <c r="C83" t="s">
        <v>8045</v>
      </c>
      <c r="D83" t="s">
        <v>8016</v>
      </c>
      <c r="F83" t="s">
        <v>8017</v>
      </c>
      <c r="G83" t="s">
        <v>8032</v>
      </c>
      <c r="H83" t="s">
        <v>8019</v>
      </c>
      <c r="I83" t="s">
        <v>8033</v>
      </c>
      <c r="J83" s="26" t="s">
        <v>8034</v>
      </c>
      <c r="K83" t="s">
        <v>8022</v>
      </c>
      <c r="L83" t="s">
        <v>8046</v>
      </c>
      <c r="M83" t="s">
        <v>26</v>
      </c>
      <c r="N83" t="s">
        <v>8047</v>
      </c>
    </row>
    <row r="84" spans="1:14">
      <c r="A84" t="s">
        <v>8481</v>
      </c>
      <c r="B84" t="s">
        <v>8480</v>
      </c>
      <c r="C84" t="s">
        <v>8482</v>
      </c>
      <c r="D84" t="s">
        <v>8483</v>
      </c>
      <c r="F84" t="s">
        <v>8484</v>
      </c>
      <c r="G84" t="s">
        <v>8485</v>
      </c>
      <c r="H84" t="s">
        <v>8486</v>
      </c>
      <c r="I84" t="s">
        <v>8487</v>
      </c>
      <c r="J84" t="s">
        <v>8488</v>
      </c>
      <c r="K84" t="s">
        <v>8483</v>
      </c>
      <c r="L84" t="s">
        <v>8489</v>
      </c>
      <c r="M84" t="s">
        <v>8478</v>
      </c>
      <c r="N84" t="s">
        <v>8490</v>
      </c>
    </row>
    <row r="85" spans="1:14">
      <c r="A85" t="s">
        <v>10987</v>
      </c>
      <c r="B85" t="s">
        <v>10987</v>
      </c>
      <c r="C85" t="s">
        <v>10989</v>
      </c>
      <c r="D85" t="s">
        <v>10991</v>
      </c>
      <c r="F85" t="s">
        <v>4360</v>
      </c>
      <c r="G85" t="s">
        <v>10986</v>
      </c>
      <c r="H85" t="s">
        <v>4361</v>
      </c>
      <c r="I85" t="s">
        <v>10993</v>
      </c>
      <c r="J85" t="s">
        <v>10995</v>
      </c>
      <c r="K85" t="s">
        <v>10991</v>
      </c>
      <c r="L85" t="s">
        <v>10997</v>
      </c>
      <c r="M85" t="s">
        <v>10996</v>
      </c>
      <c r="N85" s="25" t="s">
        <v>10998</v>
      </c>
    </row>
    <row r="86" spans="1:14">
      <c r="A86" t="s">
        <v>10988</v>
      </c>
      <c r="B86" t="s">
        <v>10987</v>
      </c>
      <c r="C86" t="s">
        <v>10990</v>
      </c>
      <c r="D86" t="s">
        <v>10991</v>
      </c>
      <c r="F86" t="s">
        <v>4360</v>
      </c>
      <c r="G86" t="s">
        <v>10992</v>
      </c>
      <c r="H86" t="s">
        <v>4361</v>
      </c>
      <c r="I86" t="s">
        <v>10994</v>
      </c>
      <c r="J86" t="s">
        <v>10995</v>
      </c>
      <c r="K86" t="s">
        <v>10991</v>
      </c>
      <c r="L86" t="s">
        <v>10997</v>
      </c>
      <c r="M86" t="s">
        <v>10996</v>
      </c>
      <c r="N86" s="25" t="s">
        <v>10998</v>
      </c>
    </row>
    <row r="87" spans="1:14">
      <c r="A87" t="s">
        <v>11209</v>
      </c>
      <c r="B87" t="s">
        <v>11209</v>
      </c>
      <c r="C87" t="s">
        <v>11214</v>
      </c>
      <c r="D87" t="s">
        <v>8022</v>
      </c>
      <c r="F87" t="s">
        <v>8017</v>
      </c>
      <c r="G87" t="s">
        <v>8032</v>
      </c>
      <c r="H87" t="s">
        <v>8019</v>
      </c>
      <c r="I87" t="s">
        <v>11208</v>
      </c>
      <c r="J87" t="s">
        <v>11213</v>
      </c>
      <c r="K87" t="s">
        <v>8022</v>
      </c>
      <c r="L87" t="s">
        <v>11209</v>
      </c>
      <c r="M87" t="s">
        <v>26</v>
      </c>
      <c r="N87" t="s">
        <v>11211</v>
      </c>
    </row>
    <row r="88" spans="1:14">
      <c r="A88" t="s">
        <v>11210</v>
      </c>
      <c r="B88" t="s">
        <v>11210</v>
      </c>
      <c r="C88" t="s">
        <v>11215</v>
      </c>
      <c r="D88" t="s">
        <v>8022</v>
      </c>
      <c r="F88" t="s">
        <v>8017</v>
      </c>
      <c r="G88" t="s">
        <v>8032</v>
      </c>
      <c r="H88" t="s">
        <v>8019</v>
      </c>
      <c r="I88" t="s">
        <v>11208</v>
      </c>
      <c r="J88" t="s">
        <v>11213</v>
      </c>
      <c r="K88" t="s">
        <v>8022</v>
      </c>
      <c r="L88" t="s">
        <v>11210</v>
      </c>
      <c r="M88" t="s">
        <v>26</v>
      </c>
      <c r="N88" t="s">
        <v>11212</v>
      </c>
    </row>
    <row r="89" spans="1:14">
      <c r="A89" t="s">
        <v>11216</v>
      </c>
      <c r="B89" t="s">
        <v>11216</v>
      </c>
      <c r="C89" t="s">
        <v>11224</v>
      </c>
      <c r="D89" t="s">
        <v>8022</v>
      </c>
      <c r="F89" t="s">
        <v>8017</v>
      </c>
      <c r="G89" t="s">
        <v>8032</v>
      </c>
      <c r="H89" t="s">
        <v>8019</v>
      </c>
      <c r="I89" t="s">
        <v>11233</v>
      </c>
      <c r="J89" t="s">
        <v>11232</v>
      </c>
      <c r="K89" t="s">
        <v>8022</v>
      </c>
      <c r="L89" t="s">
        <v>11216</v>
      </c>
      <c r="M89" t="s">
        <v>26</v>
      </c>
      <c r="N89" t="s">
        <v>11234</v>
      </c>
    </row>
    <row r="90" spans="1:14">
      <c r="A90" t="s">
        <v>11217</v>
      </c>
      <c r="B90" t="s">
        <v>11217</v>
      </c>
      <c r="C90" t="s">
        <v>11225</v>
      </c>
      <c r="D90" t="s">
        <v>8022</v>
      </c>
      <c r="F90" t="s">
        <v>8017</v>
      </c>
      <c r="G90" t="s">
        <v>8032</v>
      </c>
      <c r="H90" t="s">
        <v>8019</v>
      </c>
      <c r="I90" t="s">
        <v>11233</v>
      </c>
      <c r="J90" t="s">
        <v>11232</v>
      </c>
      <c r="K90" t="s">
        <v>8022</v>
      </c>
      <c r="L90" t="s">
        <v>11217</v>
      </c>
      <c r="M90" t="s">
        <v>26</v>
      </c>
      <c r="N90" t="s">
        <v>11235</v>
      </c>
    </row>
    <row r="91" spans="1:14">
      <c r="A91" t="s">
        <v>11218</v>
      </c>
      <c r="B91" t="s">
        <v>11218</v>
      </c>
      <c r="C91" t="s">
        <v>11226</v>
      </c>
      <c r="D91" t="s">
        <v>8022</v>
      </c>
      <c r="F91" t="s">
        <v>8017</v>
      </c>
      <c r="G91" t="s">
        <v>8032</v>
      </c>
      <c r="H91" t="s">
        <v>8019</v>
      </c>
      <c r="I91" t="s">
        <v>11233</v>
      </c>
      <c r="J91" t="s">
        <v>11232</v>
      </c>
      <c r="K91" t="s">
        <v>8022</v>
      </c>
      <c r="L91" t="s">
        <v>11218</v>
      </c>
      <c r="M91" t="s">
        <v>26</v>
      </c>
      <c r="N91" t="s">
        <v>11236</v>
      </c>
    </row>
    <row r="92" spans="1:14">
      <c r="A92" t="s">
        <v>11219</v>
      </c>
      <c r="B92" t="s">
        <v>11219</v>
      </c>
      <c r="C92" t="s">
        <v>11227</v>
      </c>
      <c r="D92" t="s">
        <v>8022</v>
      </c>
      <c r="F92" t="s">
        <v>8017</v>
      </c>
      <c r="G92" t="s">
        <v>8032</v>
      </c>
      <c r="H92" t="s">
        <v>8019</v>
      </c>
      <c r="I92" t="s">
        <v>11233</v>
      </c>
      <c r="J92" t="s">
        <v>11232</v>
      </c>
      <c r="K92" t="s">
        <v>8022</v>
      </c>
      <c r="L92" t="s">
        <v>11219</v>
      </c>
      <c r="M92" t="s">
        <v>26</v>
      </c>
      <c r="N92" t="s">
        <v>11237</v>
      </c>
    </row>
    <row r="93" spans="1:14">
      <c r="A93" t="s">
        <v>11220</v>
      </c>
      <c r="B93" t="s">
        <v>11220</v>
      </c>
      <c r="C93" t="s">
        <v>11228</v>
      </c>
      <c r="D93" t="s">
        <v>8022</v>
      </c>
      <c r="F93" t="s">
        <v>8017</v>
      </c>
      <c r="G93" t="s">
        <v>8032</v>
      </c>
      <c r="H93" t="s">
        <v>8019</v>
      </c>
      <c r="I93" t="s">
        <v>11233</v>
      </c>
      <c r="J93" t="s">
        <v>11232</v>
      </c>
      <c r="K93" t="s">
        <v>8022</v>
      </c>
      <c r="L93" t="s">
        <v>11220</v>
      </c>
      <c r="M93" t="s">
        <v>26</v>
      </c>
      <c r="N93" t="s">
        <v>11238</v>
      </c>
    </row>
    <row r="94" spans="1:14">
      <c r="A94" t="s">
        <v>11221</v>
      </c>
      <c r="B94" t="s">
        <v>11221</v>
      </c>
      <c r="C94" t="s">
        <v>11229</v>
      </c>
      <c r="D94" t="s">
        <v>8022</v>
      </c>
      <c r="F94" t="s">
        <v>8017</v>
      </c>
      <c r="G94" t="s">
        <v>8032</v>
      </c>
      <c r="H94" t="s">
        <v>8019</v>
      </c>
      <c r="I94" t="s">
        <v>11233</v>
      </c>
      <c r="J94" t="s">
        <v>11232</v>
      </c>
      <c r="K94" t="s">
        <v>8022</v>
      </c>
      <c r="L94" t="s">
        <v>11221</v>
      </c>
      <c r="M94" t="s">
        <v>26</v>
      </c>
      <c r="N94" t="s">
        <v>11239</v>
      </c>
    </row>
    <row r="95" spans="1:14">
      <c r="A95" t="s">
        <v>11222</v>
      </c>
      <c r="B95" t="s">
        <v>11222</v>
      </c>
      <c r="C95" t="s">
        <v>11230</v>
      </c>
      <c r="D95" t="s">
        <v>8022</v>
      </c>
      <c r="F95" t="s">
        <v>8017</v>
      </c>
      <c r="G95" t="s">
        <v>8032</v>
      </c>
      <c r="H95" t="s">
        <v>8019</v>
      </c>
      <c r="I95" t="s">
        <v>11233</v>
      </c>
      <c r="J95" t="s">
        <v>11232</v>
      </c>
      <c r="K95" t="s">
        <v>8022</v>
      </c>
      <c r="L95" t="s">
        <v>11222</v>
      </c>
      <c r="M95" t="s">
        <v>26</v>
      </c>
      <c r="N95" t="s">
        <v>11240</v>
      </c>
    </row>
    <row r="96" spans="1:14">
      <c r="A96" t="s">
        <v>11223</v>
      </c>
      <c r="B96" t="s">
        <v>11223</v>
      </c>
      <c r="C96" t="s">
        <v>11231</v>
      </c>
      <c r="D96" t="s">
        <v>8022</v>
      </c>
      <c r="F96" t="s">
        <v>8017</v>
      </c>
      <c r="G96" t="s">
        <v>8032</v>
      </c>
      <c r="H96" t="s">
        <v>8019</v>
      </c>
      <c r="I96" t="s">
        <v>11233</v>
      </c>
      <c r="J96" t="s">
        <v>11232</v>
      </c>
      <c r="K96" t="s">
        <v>8022</v>
      </c>
      <c r="L96" t="s">
        <v>11223</v>
      </c>
      <c r="M96" t="s">
        <v>26</v>
      </c>
      <c r="N96" t="s">
        <v>11241</v>
      </c>
    </row>
    <row r="97" spans="1:18">
      <c r="A97" t="s">
        <v>11247</v>
      </c>
      <c r="B97" t="s">
        <v>11247</v>
      </c>
      <c r="C97" t="s">
        <v>11254</v>
      </c>
      <c r="D97" t="s">
        <v>4548</v>
      </c>
      <c r="F97" t="s">
        <v>8484</v>
      </c>
      <c r="G97" t="s">
        <v>11253</v>
      </c>
      <c r="H97" t="str">
        <f>_xlfn.CONCAT(PrivateLibraryPath,"PCB/Bourns.PcbLib")</f>
        <v>../altium_lib_private/PCB/Bourns.PcbLib</v>
      </c>
      <c r="I97" t="s">
        <v>11251</v>
      </c>
      <c r="J97" t="s">
        <v>11242</v>
      </c>
      <c r="K97" t="s">
        <v>4548</v>
      </c>
      <c r="L97" t="s">
        <v>11247</v>
      </c>
      <c r="M97" t="s">
        <v>26</v>
      </c>
      <c r="N97" t="s">
        <v>11243</v>
      </c>
    </row>
    <row r="98" spans="1:18">
      <c r="A98" t="s">
        <v>11248</v>
      </c>
      <c r="B98" t="s">
        <v>11248</v>
      </c>
      <c r="C98" t="s">
        <v>11254</v>
      </c>
      <c r="D98" t="s">
        <v>4548</v>
      </c>
      <c r="F98" t="s">
        <v>8484</v>
      </c>
      <c r="G98" t="s">
        <v>11253</v>
      </c>
      <c r="H98" t="str">
        <f>_xlfn.CONCAT(PrivateLibraryPath,"PCB/Bourns.PcbLib")</f>
        <v>../altium_lib_private/PCB/Bourns.PcbLib</v>
      </c>
      <c r="I98" t="s">
        <v>11252</v>
      </c>
      <c r="J98" t="s">
        <v>11242</v>
      </c>
      <c r="K98" t="s">
        <v>4548</v>
      </c>
      <c r="L98" t="s">
        <v>11248</v>
      </c>
      <c r="M98" t="s">
        <v>26</v>
      </c>
      <c r="N98" t="s">
        <v>11244</v>
      </c>
    </row>
    <row r="99" spans="1:18">
      <c r="A99" t="s">
        <v>11249</v>
      </c>
      <c r="B99" t="s">
        <v>11249</v>
      </c>
      <c r="C99" t="s">
        <v>11254</v>
      </c>
      <c r="D99" t="s">
        <v>4548</v>
      </c>
      <c r="F99" t="s">
        <v>8484</v>
      </c>
      <c r="G99" t="s">
        <v>11253</v>
      </c>
      <c r="H99" t="str">
        <f>_xlfn.CONCAT(PrivateLibraryPath,"PCB/Bourns.PcbLib")</f>
        <v>../altium_lib_private/PCB/Bourns.PcbLib</v>
      </c>
      <c r="I99" t="s">
        <v>11252</v>
      </c>
      <c r="J99" t="s">
        <v>11242</v>
      </c>
      <c r="K99" t="s">
        <v>4548</v>
      </c>
      <c r="L99" t="s">
        <v>11249</v>
      </c>
      <c r="M99" t="s">
        <v>26</v>
      </c>
      <c r="N99" t="s">
        <v>11245</v>
      </c>
    </row>
    <row r="100" spans="1:18">
      <c r="A100" t="s">
        <v>11250</v>
      </c>
      <c r="B100" t="s">
        <v>11250</v>
      </c>
      <c r="C100" t="s">
        <v>11254</v>
      </c>
      <c r="D100" t="s">
        <v>4548</v>
      </c>
      <c r="F100" t="s">
        <v>8484</v>
      </c>
      <c r="G100" t="s">
        <v>11253</v>
      </c>
      <c r="H100" t="str">
        <f>_xlfn.CONCAT(PrivateLibraryPath,"PCB/Bourns.PcbLib")</f>
        <v>../altium_lib_private/PCB/Bourns.PcbLib</v>
      </c>
      <c r="I100" t="s">
        <v>11251</v>
      </c>
      <c r="J100" t="s">
        <v>11242</v>
      </c>
      <c r="K100" t="s">
        <v>4548</v>
      </c>
      <c r="L100" t="s">
        <v>11250</v>
      </c>
      <c r="M100" t="s">
        <v>26</v>
      </c>
      <c r="N100" t="s">
        <v>11246</v>
      </c>
    </row>
    <row r="101" spans="1:18">
      <c r="A101" t="s">
        <v>11270</v>
      </c>
      <c r="B101" t="s">
        <v>11270</v>
      </c>
      <c r="C101" t="s">
        <v>11276</v>
      </c>
      <c r="D101" t="s">
        <v>11272</v>
      </c>
      <c r="F101" t="s">
        <v>11275</v>
      </c>
      <c r="G101" t="s">
        <v>11274</v>
      </c>
      <c r="H101" t="str">
        <f>_xlfn.CONCAT(PrivateLibraryPath,"PCB/Camdenboss.PcbLib")</f>
        <v>../altium_lib_private/PCB/Camdenboss.PcbLib</v>
      </c>
      <c r="I101" t="s">
        <v>11270</v>
      </c>
      <c r="J101" t="s">
        <v>11273</v>
      </c>
      <c r="K101" t="s">
        <v>11272</v>
      </c>
      <c r="L101" t="s">
        <v>11270</v>
      </c>
      <c r="M101" t="s">
        <v>11269</v>
      </c>
      <c r="N101" t="s">
        <v>11271</v>
      </c>
      <c r="O101" t="s">
        <v>11272</v>
      </c>
      <c r="P101" t="s">
        <v>11270</v>
      </c>
      <c r="Q101" t="s">
        <v>12168</v>
      </c>
      <c r="R101">
        <v>2392779</v>
      </c>
    </row>
    <row r="102" spans="1:18">
      <c r="A102" t="s">
        <v>12192</v>
      </c>
      <c r="B102" t="s">
        <v>12192</v>
      </c>
      <c r="C102" t="s">
        <v>12419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12415</v>
      </c>
      <c r="K102" t="s">
        <v>12171</v>
      </c>
      <c r="L102" t="s">
        <v>12175</v>
      </c>
      <c r="M102" t="s">
        <v>8478</v>
      </c>
      <c r="N102">
        <v>14021770</v>
      </c>
    </row>
    <row r="103" spans="1:18">
      <c r="A103" t="s">
        <v>12193</v>
      </c>
      <c r="B103" t="s">
        <v>12193</v>
      </c>
      <c r="C103" t="s">
        <v>12419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12415</v>
      </c>
      <c r="K103" t="s">
        <v>12171</v>
      </c>
      <c r="L103" t="s">
        <v>12176</v>
      </c>
      <c r="M103" t="s">
        <v>8478</v>
      </c>
      <c r="N103">
        <v>14021767</v>
      </c>
    </row>
    <row r="104" spans="1:18">
      <c r="A104" t="s">
        <v>12169</v>
      </c>
      <c r="B104" t="s">
        <v>12169</v>
      </c>
      <c r="C104" t="s">
        <v>12419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12415</v>
      </c>
      <c r="K104" t="s">
        <v>12171</v>
      </c>
      <c r="L104" t="s">
        <v>12174</v>
      </c>
      <c r="M104" t="s">
        <v>8478</v>
      </c>
      <c r="N104">
        <v>14021765</v>
      </c>
    </row>
    <row r="105" spans="1:18">
      <c r="A105" t="s">
        <v>12194</v>
      </c>
      <c r="B105" t="s">
        <v>12194</v>
      </c>
      <c r="C105" t="s">
        <v>12419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12415</v>
      </c>
      <c r="K105" t="s">
        <v>12171</v>
      </c>
      <c r="L105" t="s">
        <v>12177</v>
      </c>
      <c r="M105" t="s">
        <v>8478</v>
      </c>
      <c r="N105">
        <v>14021766</v>
      </c>
    </row>
    <row r="106" spans="1:18">
      <c r="A106" t="s">
        <v>12195</v>
      </c>
      <c r="B106" t="s">
        <v>12195</v>
      </c>
      <c r="C106" t="s">
        <v>12419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12415</v>
      </c>
      <c r="K106" t="s">
        <v>12171</v>
      </c>
      <c r="L106" t="s">
        <v>12178</v>
      </c>
      <c r="M106" t="s">
        <v>8478</v>
      </c>
      <c r="N106">
        <v>14021768</v>
      </c>
    </row>
    <row r="107" spans="1:18">
      <c r="A107" t="s">
        <v>12196</v>
      </c>
      <c r="B107" t="s">
        <v>12196</v>
      </c>
      <c r="C107" t="s">
        <v>12419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12415</v>
      </c>
      <c r="K107" t="s">
        <v>12171</v>
      </c>
      <c r="L107" t="s">
        <v>12179</v>
      </c>
      <c r="M107" t="s">
        <v>8478</v>
      </c>
      <c r="N107">
        <v>14021769</v>
      </c>
    </row>
    <row r="108" spans="1:18">
      <c r="A108" t="s">
        <v>12197</v>
      </c>
      <c r="B108" t="s">
        <v>12197</v>
      </c>
      <c r="C108" t="s">
        <v>12419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12415</v>
      </c>
      <c r="K108" t="s">
        <v>12171</v>
      </c>
      <c r="L108" t="s">
        <v>12180</v>
      </c>
      <c r="M108" t="s">
        <v>8478</v>
      </c>
      <c r="N108">
        <v>30136205</v>
      </c>
    </row>
    <row r="109" spans="1:18">
      <c r="A109" t="s">
        <v>12198</v>
      </c>
      <c r="B109" t="s">
        <v>12198</v>
      </c>
      <c r="C109" t="s">
        <v>12419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12415</v>
      </c>
      <c r="K109" t="s">
        <v>12171</v>
      </c>
      <c r="L109" t="s">
        <v>12181</v>
      </c>
      <c r="M109" t="s">
        <v>8478</v>
      </c>
      <c r="N109">
        <v>14022426</v>
      </c>
    </row>
    <row r="110" spans="1:18">
      <c r="A110" t="s">
        <v>12199</v>
      </c>
      <c r="B110" t="s">
        <v>12199</v>
      </c>
      <c r="C110" t="s">
        <v>12419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12415</v>
      </c>
      <c r="K110" t="s">
        <v>12171</v>
      </c>
      <c r="L110" t="s">
        <v>12182</v>
      </c>
      <c r="M110" t="s">
        <v>8478</v>
      </c>
      <c r="N110">
        <v>14022425</v>
      </c>
    </row>
    <row r="111" spans="1:18">
      <c r="A111" t="s">
        <v>12200</v>
      </c>
      <c r="B111" t="s">
        <v>12200</v>
      </c>
      <c r="C111" t="s">
        <v>12419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12415</v>
      </c>
      <c r="K111" t="s">
        <v>12171</v>
      </c>
      <c r="L111" t="s">
        <v>12183</v>
      </c>
      <c r="M111" t="s">
        <v>8478</v>
      </c>
      <c r="N111">
        <v>14021772</v>
      </c>
    </row>
    <row r="112" spans="1:18">
      <c r="A112" t="s">
        <v>12201</v>
      </c>
      <c r="B112" t="s">
        <v>12201</v>
      </c>
      <c r="C112" t="s">
        <v>12420</v>
      </c>
      <c r="D112" t="s">
        <v>12170</v>
      </c>
      <c r="F112" t="s">
        <v>11275</v>
      </c>
      <c r="G112" t="s">
        <v>7000</v>
      </c>
      <c r="H112" s="39"/>
      <c r="I112" s="39"/>
      <c r="J112" t="s">
        <v>12416</v>
      </c>
      <c r="K112" t="s">
        <v>12171</v>
      </c>
      <c r="L112" t="s">
        <v>12184</v>
      </c>
      <c r="M112" t="s">
        <v>8478</v>
      </c>
      <c r="N112">
        <v>30136216</v>
      </c>
    </row>
    <row r="113" spans="1:14">
      <c r="A113" t="s">
        <v>12202</v>
      </c>
      <c r="B113" t="s">
        <v>12202</v>
      </c>
      <c r="C113" t="s">
        <v>12420</v>
      </c>
      <c r="D113" t="s">
        <v>12170</v>
      </c>
      <c r="F113" t="s">
        <v>11275</v>
      </c>
      <c r="G113" t="s">
        <v>7000</v>
      </c>
      <c r="H113" s="39"/>
      <c r="I113" s="39"/>
      <c r="J113" t="s">
        <v>12416</v>
      </c>
      <c r="K113" t="s">
        <v>12171</v>
      </c>
      <c r="L113" t="s">
        <v>12185</v>
      </c>
      <c r="M113" t="s">
        <v>8478</v>
      </c>
      <c r="N113">
        <v>30136217</v>
      </c>
    </row>
    <row r="114" spans="1:14">
      <c r="A114" t="s">
        <v>12173</v>
      </c>
      <c r="B114" t="s">
        <v>12173</v>
      </c>
      <c r="C114" t="s">
        <v>12420</v>
      </c>
      <c r="D114" t="s">
        <v>12170</v>
      </c>
      <c r="F114" t="s">
        <v>11275</v>
      </c>
      <c r="G114" t="s">
        <v>7000</v>
      </c>
      <c r="H114" s="39"/>
      <c r="I114" s="39"/>
      <c r="J114" t="s">
        <v>12416</v>
      </c>
      <c r="K114" t="s">
        <v>12171</v>
      </c>
      <c r="L114" t="s">
        <v>12172</v>
      </c>
      <c r="M114" t="s">
        <v>8478</v>
      </c>
      <c r="N114">
        <v>30136218</v>
      </c>
    </row>
    <row r="115" spans="1:14">
      <c r="A115" t="s">
        <v>12203</v>
      </c>
      <c r="B115" t="s">
        <v>12203</v>
      </c>
      <c r="C115" t="s">
        <v>12420</v>
      </c>
      <c r="D115" t="s">
        <v>12170</v>
      </c>
      <c r="F115" t="s">
        <v>11275</v>
      </c>
      <c r="G115" t="s">
        <v>7000</v>
      </c>
      <c r="H115" s="39"/>
      <c r="I115" s="39"/>
      <c r="J115" t="s">
        <v>12416</v>
      </c>
      <c r="K115" t="s">
        <v>12171</v>
      </c>
      <c r="L115" t="s">
        <v>12186</v>
      </c>
      <c r="M115" t="s">
        <v>8478</v>
      </c>
      <c r="N115">
        <v>30136219</v>
      </c>
    </row>
    <row r="116" spans="1:14">
      <c r="A116" t="s">
        <v>12204</v>
      </c>
      <c r="B116" t="s">
        <v>12204</v>
      </c>
      <c r="C116" t="s">
        <v>12420</v>
      </c>
      <c r="D116" t="s">
        <v>12170</v>
      </c>
      <c r="F116" t="s">
        <v>11275</v>
      </c>
      <c r="G116" t="s">
        <v>7000</v>
      </c>
      <c r="H116" s="39"/>
      <c r="I116" s="39"/>
      <c r="J116" t="s">
        <v>12416</v>
      </c>
      <c r="K116" t="s">
        <v>12171</v>
      </c>
      <c r="L116" t="s">
        <v>12187</v>
      </c>
      <c r="M116" t="s">
        <v>8478</v>
      </c>
      <c r="N116">
        <v>30136220</v>
      </c>
    </row>
    <row r="117" spans="1:14">
      <c r="A117" t="s">
        <v>12205</v>
      </c>
      <c r="B117" t="s">
        <v>12205</v>
      </c>
      <c r="C117" t="s">
        <v>12420</v>
      </c>
      <c r="D117" t="s">
        <v>12170</v>
      </c>
      <c r="F117" t="s">
        <v>11275</v>
      </c>
      <c r="G117" t="s">
        <v>7000</v>
      </c>
      <c r="H117" s="39"/>
      <c r="I117" s="39"/>
      <c r="J117" t="s">
        <v>12416</v>
      </c>
      <c r="K117" t="s">
        <v>12171</v>
      </c>
      <c r="L117" t="s">
        <v>12188</v>
      </c>
      <c r="M117" t="s">
        <v>8478</v>
      </c>
      <c r="N117">
        <v>30136221</v>
      </c>
    </row>
    <row r="118" spans="1:14">
      <c r="A118" t="s">
        <v>12206</v>
      </c>
      <c r="B118" t="s">
        <v>12206</v>
      </c>
      <c r="C118" t="s">
        <v>12420</v>
      </c>
      <c r="D118" t="s">
        <v>12170</v>
      </c>
      <c r="F118" t="s">
        <v>11275</v>
      </c>
      <c r="G118" t="s">
        <v>7000</v>
      </c>
      <c r="H118" s="39"/>
      <c r="I118" s="39"/>
      <c r="J118" t="s">
        <v>12416</v>
      </c>
      <c r="K118" t="s">
        <v>12171</v>
      </c>
      <c r="L118" t="s">
        <v>12189</v>
      </c>
      <c r="M118" t="s">
        <v>8478</v>
      </c>
      <c r="N118">
        <v>30136222</v>
      </c>
    </row>
    <row r="119" spans="1:14">
      <c r="A119" t="s">
        <v>12207</v>
      </c>
      <c r="B119" t="s">
        <v>12207</v>
      </c>
      <c r="C119" t="s">
        <v>12420</v>
      </c>
      <c r="D119" t="s">
        <v>12170</v>
      </c>
      <c r="F119" t="s">
        <v>11275</v>
      </c>
      <c r="G119" t="s">
        <v>7000</v>
      </c>
      <c r="H119" s="39"/>
      <c r="I119" s="39"/>
      <c r="J119" t="s">
        <v>12416</v>
      </c>
      <c r="K119" t="s">
        <v>12171</v>
      </c>
      <c r="L119" t="s">
        <v>12190</v>
      </c>
      <c r="M119" t="s">
        <v>8478</v>
      </c>
      <c r="N119">
        <v>30136223</v>
      </c>
    </row>
    <row r="120" spans="1:14">
      <c r="A120" t="s">
        <v>12208</v>
      </c>
      <c r="B120" t="s">
        <v>12208</v>
      </c>
      <c r="C120" t="s">
        <v>12420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12416</v>
      </c>
      <c r="K120" t="s">
        <v>12171</v>
      </c>
      <c r="L120" t="s">
        <v>12191</v>
      </c>
      <c r="M120" t="s">
        <v>8478</v>
      </c>
      <c r="N120">
        <v>30136224</v>
      </c>
    </row>
    <row r="121" spans="1:14">
      <c r="A121" t="s">
        <v>12209</v>
      </c>
      <c r="B121" t="s">
        <v>12209</v>
      </c>
      <c r="C121" t="s">
        <v>12420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12416</v>
      </c>
      <c r="K121" t="s">
        <v>12171</v>
      </c>
      <c r="L121" t="s">
        <v>12476</v>
      </c>
    </row>
    <row r="122" spans="1:14">
      <c r="A122" t="s">
        <v>12349</v>
      </c>
      <c r="B122" t="s">
        <v>12349</v>
      </c>
      <c r="C122" t="s">
        <v>12421</v>
      </c>
      <c r="D122" t="s">
        <v>12170</v>
      </c>
      <c r="F122" t="s">
        <v>11275</v>
      </c>
      <c r="G122" t="s">
        <v>7022</v>
      </c>
      <c r="H122" s="39"/>
      <c r="I122" s="39"/>
      <c r="J122" t="s">
        <v>12417</v>
      </c>
      <c r="K122" t="s">
        <v>12171</v>
      </c>
      <c r="L122" t="s">
        <v>12357</v>
      </c>
    </row>
    <row r="123" spans="1:14">
      <c r="A123" t="s">
        <v>12350</v>
      </c>
      <c r="B123" t="s">
        <v>12350</v>
      </c>
      <c r="C123" t="s">
        <v>12421</v>
      </c>
      <c r="D123" t="s">
        <v>12170</v>
      </c>
      <c r="F123" t="s">
        <v>11275</v>
      </c>
      <c r="G123" t="s">
        <v>7022</v>
      </c>
      <c r="H123" s="39"/>
      <c r="I123" s="39"/>
      <c r="J123" t="s">
        <v>12417</v>
      </c>
      <c r="K123" t="s">
        <v>12171</v>
      </c>
      <c r="L123" t="s">
        <v>12358</v>
      </c>
      <c r="M123" t="s">
        <v>8478</v>
      </c>
      <c r="N123">
        <v>14021779</v>
      </c>
    </row>
    <row r="124" spans="1:14">
      <c r="A124" t="s">
        <v>12351</v>
      </c>
      <c r="B124" t="s">
        <v>12351</v>
      </c>
      <c r="C124" t="s">
        <v>12421</v>
      </c>
      <c r="D124" t="s">
        <v>12170</v>
      </c>
      <c r="F124" t="s">
        <v>11275</v>
      </c>
      <c r="G124" t="s">
        <v>7022</v>
      </c>
      <c r="H124" s="39"/>
      <c r="I124" s="39"/>
      <c r="J124" t="s">
        <v>12417</v>
      </c>
      <c r="K124" t="s">
        <v>12171</v>
      </c>
      <c r="L124" t="s">
        <v>12359</v>
      </c>
      <c r="M124" t="s">
        <v>8478</v>
      </c>
      <c r="N124">
        <v>14021780</v>
      </c>
    </row>
    <row r="125" spans="1:14">
      <c r="A125" t="s">
        <v>12352</v>
      </c>
      <c r="B125" t="s">
        <v>12352</v>
      </c>
      <c r="C125" t="s">
        <v>12421</v>
      </c>
      <c r="D125" t="s">
        <v>12170</v>
      </c>
      <c r="F125" t="s">
        <v>11275</v>
      </c>
      <c r="G125" t="s">
        <v>7022</v>
      </c>
      <c r="H125" s="39"/>
      <c r="I125" s="39"/>
      <c r="J125" t="s">
        <v>12417</v>
      </c>
      <c r="K125" t="s">
        <v>12171</v>
      </c>
      <c r="L125" t="s">
        <v>12360</v>
      </c>
      <c r="M125" t="s">
        <v>8478</v>
      </c>
      <c r="N125">
        <v>14021781</v>
      </c>
    </row>
    <row r="126" spans="1:14">
      <c r="A126" t="s">
        <v>12353</v>
      </c>
      <c r="B126" t="s">
        <v>12353</v>
      </c>
      <c r="C126" t="s">
        <v>12421</v>
      </c>
      <c r="D126" t="s">
        <v>12170</v>
      </c>
      <c r="F126" t="s">
        <v>11275</v>
      </c>
      <c r="G126" t="s">
        <v>7022</v>
      </c>
      <c r="H126" s="39"/>
      <c r="I126" s="39"/>
      <c r="J126" t="s">
        <v>12417</v>
      </c>
      <c r="K126" t="s">
        <v>12171</v>
      </c>
      <c r="L126" t="s">
        <v>12361</v>
      </c>
    </row>
    <row r="127" spans="1:14">
      <c r="A127" t="s">
        <v>12354</v>
      </c>
      <c r="B127" t="s">
        <v>12354</v>
      </c>
      <c r="C127" t="s">
        <v>12421</v>
      </c>
      <c r="D127" t="s">
        <v>12170</v>
      </c>
      <c r="F127" t="s">
        <v>11275</v>
      </c>
      <c r="G127" t="s">
        <v>7022</v>
      </c>
      <c r="H127" s="39"/>
      <c r="I127" s="39"/>
      <c r="J127" t="s">
        <v>12417</v>
      </c>
      <c r="K127" t="s">
        <v>12171</v>
      </c>
      <c r="L127" t="s">
        <v>12362</v>
      </c>
    </row>
    <row r="128" spans="1:14">
      <c r="A128" t="s">
        <v>12355</v>
      </c>
      <c r="B128" t="s">
        <v>12355</v>
      </c>
      <c r="C128" t="s">
        <v>12421</v>
      </c>
      <c r="D128" t="s">
        <v>12170</v>
      </c>
      <c r="F128" t="s">
        <v>11275</v>
      </c>
      <c r="G128" t="s">
        <v>7022</v>
      </c>
      <c r="H128" s="39"/>
      <c r="I128" s="39"/>
      <c r="J128" t="s">
        <v>12417</v>
      </c>
      <c r="K128" t="s">
        <v>12171</v>
      </c>
      <c r="L128" t="s">
        <v>12363</v>
      </c>
    </row>
    <row r="129" spans="1:14">
      <c r="A129" t="s">
        <v>12356</v>
      </c>
      <c r="B129" t="s">
        <v>12356</v>
      </c>
      <c r="C129" t="s">
        <v>12421</v>
      </c>
      <c r="D129" t="s">
        <v>12170</v>
      </c>
      <c r="F129" t="s">
        <v>11275</v>
      </c>
      <c r="G129" t="s">
        <v>7022</v>
      </c>
      <c r="H129" s="39"/>
      <c r="I129" s="39"/>
      <c r="J129" t="s">
        <v>12417</v>
      </c>
      <c r="K129" t="s">
        <v>12171</v>
      </c>
      <c r="L129" t="s">
        <v>12364</v>
      </c>
    </row>
    <row r="130" spans="1:14">
      <c r="A130" t="s">
        <v>12365</v>
      </c>
      <c r="B130" t="s">
        <v>12365</v>
      </c>
      <c r="C130" t="s">
        <v>12422</v>
      </c>
      <c r="D130" t="s">
        <v>12170</v>
      </c>
      <c r="F130" t="s">
        <v>11275</v>
      </c>
      <c r="G130" t="s">
        <v>7000</v>
      </c>
      <c r="H130" s="39"/>
      <c r="I130" s="39"/>
      <c r="J130" t="s">
        <v>12418</v>
      </c>
      <c r="K130" t="s">
        <v>12171</v>
      </c>
      <c r="L130" t="s">
        <v>12375</v>
      </c>
      <c r="M130" t="s">
        <v>8478</v>
      </c>
      <c r="N130">
        <v>30223684</v>
      </c>
    </row>
    <row r="131" spans="1:14">
      <c r="A131" t="s">
        <v>12366</v>
      </c>
      <c r="B131" t="s">
        <v>12366</v>
      </c>
      <c r="C131" t="s">
        <v>12422</v>
      </c>
      <c r="D131" t="s">
        <v>12170</v>
      </c>
      <c r="F131" t="s">
        <v>11275</v>
      </c>
      <c r="G131" t="s">
        <v>7000</v>
      </c>
      <c r="H131" s="39"/>
      <c r="I131" s="39"/>
      <c r="J131" t="s">
        <v>12418</v>
      </c>
      <c r="K131" t="s">
        <v>12171</v>
      </c>
      <c r="L131" t="s">
        <v>12376</v>
      </c>
      <c r="M131" t="s">
        <v>8478</v>
      </c>
      <c r="N131">
        <v>30136412</v>
      </c>
    </row>
    <row r="132" spans="1:14">
      <c r="A132" t="s">
        <v>12367</v>
      </c>
      <c r="B132" t="s">
        <v>12367</v>
      </c>
      <c r="C132" t="s">
        <v>12422</v>
      </c>
      <c r="D132" t="s">
        <v>12170</v>
      </c>
      <c r="F132" t="s">
        <v>11275</v>
      </c>
      <c r="G132" t="s">
        <v>7000</v>
      </c>
      <c r="H132" s="39"/>
      <c r="I132" s="39"/>
      <c r="J132" t="s">
        <v>12418</v>
      </c>
      <c r="K132" t="s">
        <v>12171</v>
      </c>
      <c r="L132" t="s">
        <v>12377</v>
      </c>
      <c r="M132" t="s">
        <v>8478</v>
      </c>
      <c r="N132">
        <v>30136413</v>
      </c>
    </row>
    <row r="133" spans="1:14">
      <c r="A133" t="s">
        <v>12368</v>
      </c>
      <c r="B133" t="s">
        <v>12368</v>
      </c>
      <c r="C133" t="s">
        <v>12422</v>
      </c>
      <c r="D133" t="s">
        <v>12170</v>
      </c>
      <c r="F133" t="s">
        <v>11275</v>
      </c>
      <c r="G133" t="s">
        <v>7000</v>
      </c>
      <c r="H133" s="39"/>
      <c r="I133" s="39"/>
      <c r="J133" t="s">
        <v>12418</v>
      </c>
      <c r="K133" t="s">
        <v>12171</v>
      </c>
      <c r="L133" t="s">
        <v>12378</v>
      </c>
    </row>
    <row r="134" spans="1:14">
      <c r="A134" t="s">
        <v>12369</v>
      </c>
      <c r="B134" t="s">
        <v>12369</v>
      </c>
      <c r="C134" t="s">
        <v>12422</v>
      </c>
      <c r="D134" t="s">
        <v>12170</v>
      </c>
      <c r="F134" t="s">
        <v>11275</v>
      </c>
      <c r="G134" t="s">
        <v>7000</v>
      </c>
      <c r="H134" s="39"/>
      <c r="I134" s="39"/>
      <c r="J134" t="s">
        <v>12418</v>
      </c>
      <c r="K134" t="s">
        <v>12171</v>
      </c>
      <c r="L134" t="s">
        <v>12379</v>
      </c>
      <c r="M134" t="s">
        <v>8478</v>
      </c>
      <c r="N134">
        <v>30136415</v>
      </c>
    </row>
    <row r="135" spans="1:14">
      <c r="A135" t="s">
        <v>12370</v>
      </c>
      <c r="B135" t="s">
        <v>12370</v>
      </c>
      <c r="C135" t="s">
        <v>12422</v>
      </c>
      <c r="D135" t="s">
        <v>12170</v>
      </c>
      <c r="F135" t="s">
        <v>11275</v>
      </c>
      <c r="G135" t="s">
        <v>7000</v>
      </c>
      <c r="H135" s="39"/>
      <c r="I135" s="39"/>
      <c r="J135" t="s">
        <v>12418</v>
      </c>
      <c r="K135" t="s">
        <v>12171</v>
      </c>
      <c r="L135" t="s">
        <v>12380</v>
      </c>
    </row>
    <row r="136" spans="1:14">
      <c r="A136" t="s">
        <v>12371</v>
      </c>
      <c r="B136" t="s">
        <v>12371</v>
      </c>
      <c r="C136" t="s">
        <v>12422</v>
      </c>
      <c r="D136" t="s">
        <v>12170</v>
      </c>
      <c r="F136" t="s">
        <v>11275</v>
      </c>
      <c r="G136" t="s">
        <v>7000</v>
      </c>
      <c r="H136" s="39"/>
      <c r="I136" s="39"/>
      <c r="J136" t="s">
        <v>12418</v>
      </c>
      <c r="K136" t="s">
        <v>12171</v>
      </c>
      <c r="L136" t="s">
        <v>12381</v>
      </c>
    </row>
    <row r="137" spans="1:14">
      <c r="A137" t="s">
        <v>12372</v>
      </c>
      <c r="B137" t="s">
        <v>12372</v>
      </c>
      <c r="C137" t="s">
        <v>12422</v>
      </c>
      <c r="D137" t="s">
        <v>12170</v>
      </c>
      <c r="F137" t="s">
        <v>11275</v>
      </c>
      <c r="G137" t="s">
        <v>7000</v>
      </c>
      <c r="H137" s="39"/>
      <c r="I137" s="39"/>
      <c r="J137" t="s">
        <v>12418</v>
      </c>
      <c r="K137" t="s">
        <v>12171</v>
      </c>
      <c r="L137" t="s">
        <v>12382</v>
      </c>
      <c r="M137" t="s">
        <v>8478</v>
      </c>
    </row>
    <row r="138" spans="1:14">
      <c r="A138" t="s">
        <v>12373</v>
      </c>
      <c r="B138" t="s">
        <v>12373</v>
      </c>
      <c r="C138" t="s">
        <v>12422</v>
      </c>
      <c r="D138" t="s">
        <v>12170</v>
      </c>
      <c r="F138" t="s">
        <v>11275</v>
      </c>
      <c r="G138" t="s">
        <v>7000</v>
      </c>
      <c r="H138" s="39"/>
      <c r="I138" s="39"/>
      <c r="J138" t="s">
        <v>12418</v>
      </c>
      <c r="K138" t="s">
        <v>12171</v>
      </c>
      <c r="L138" t="s">
        <v>12383</v>
      </c>
      <c r="M138" t="s">
        <v>8478</v>
      </c>
      <c r="N138">
        <v>30223687</v>
      </c>
    </row>
    <row r="139" spans="1:14">
      <c r="A139" t="s">
        <v>12374</v>
      </c>
      <c r="B139" t="s">
        <v>12374</v>
      </c>
      <c r="C139" t="s">
        <v>12422</v>
      </c>
      <c r="D139" t="s">
        <v>12170</v>
      </c>
      <c r="F139" t="s">
        <v>11275</v>
      </c>
      <c r="G139" t="s">
        <v>7000</v>
      </c>
      <c r="H139" s="39"/>
      <c r="I139" s="39"/>
      <c r="J139" t="s">
        <v>12418</v>
      </c>
      <c r="K139" t="s">
        <v>12171</v>
      </c>
      <c r="L139" t="s">
        <v>12384</v>
      </c>
      <c r="M139" t="s">
        <v>8478</v>
      </c>
      <c r="N139">
        <v>30223688</v>
      </c>
    </row>
    <row r="140" spans="1:14">
      <c r="A140" t="s">
        <v>12385</v>
      </c>
      <c r="B140" t="s">
        <v>12385</v>
      </c>
      <c r="C140" t="s">
        <v>12423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12501</v>
      </c>
      <c r="K140" t="s">
        <v>12171</v>
      </c>
      <c r="L140" t="s">
        <v>12426</v>
      </c>
    </row>
    <row r="141" spans="1:14">
      <c r="A141" t="s">
        <v>12386</v>
      </c>
      <c r="B141" t="s">
        <v>12386</v>
      </c>
      <c r="C141" t="s">
        <v>12423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12501</v>
      </c>
      <c r="K141" t="s">
        <v>12171</v>
      </c>
      <c r="L141" t="s">
        <v>12427</v>
      </c>
    </row>
    <row r="142" spans="1:14">
      <c r="A142" t="s">
        <v>12387</v>
      </c>
      <c r="B142" t="s">
        <v>12387</v>
      </c>
      <c r="C142" t="s">
        <v>12423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12501</v>
      </c>
      <c r="K142" t="s">
        <v>12171</v>
      </c>
      <c r="L142" t="s">
        <v>12428</v>
      </c>
    </row>
    <row r="143" spans="1:14">
      <c r="A143" t="s">
        <v>12388</v>
      </c>
      <c r="B143" t="s">
        <v>12388</v>
      </c>
      <c r="C143" t="s">
        <v>12423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12501</v>
      </c>
      <c r="K143" t="s">
        <v>12171</v>
      </c>
      <c r="L143" t="s">
        <v>12429</v>
      </c>
    </row>
    <row r="144" spans="1:14">
      <c r="A144" t="s">
        <v>12389</v>
      </c>
      <c r="B144" t="s">
        <v>12389</v>
      </c>
      <c r="C144" t="s">
        <v>12423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12501</v>
      </c>
      <c r="K144" t="s">
        <v>12171</v>
      </c>
      <c r="L144" t="s">
        <v>12430</v>
      </c>
    </row>
    <row r="145" spans="1:14">
      <c r="A145" t="s">
        <v>12390</v>
      </c>
      <c r="B145" t="s">
        <v>12390</v>
      </c>
      <c r="C145" t="s">
        <v>12423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12501</v>
      </c>
      <c r="K145" t="s">
        <v>12171</v>
      </c>
      <c r="L145" t="s">
        <v>12431</v>
      </c>
    </row>
    <row r="146" spans="1:14">
      <c r="A146" t="s">
        <v>12391</v>
      </c>
      <c r="B146" t="s">
        <v>12391</v>
      </c>
      <c r="C146" t="s">
        <v>12423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12501</v>
      </c>
      <c r="K146" t="s">
        <v>12171</v>
      </c>
      <c r="L146" t="s">
        <v>12432</v>
      </c>
    </row>
    <row r="147" spans="1:14">
      <c r="A147" t="s">
        <v>12392</v>
      </c>
      <c r="B147" t="s">
        <v>12392</v>
      </c>
      <c r="C147" t="s">
        <v>12423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12501</v>
      </c>
      <c r="K147" t="s">
        <v>12171</v>
      </c>
      <c r="L147" t="s">
        <v>12433</v>
      </c>
      <c r="M147" t="s">
        <v>8478</v>
      </c>
      <c r="N147">
        <v>30223530</v>
      </c>
    </row>
    <row r="148" spans="1:14">
      <c r="A148" t="s">
        <v>12393</v>
      </c>
      <c r="B148" t="s">
        <v>12393</v>
      </c>
      <c r="C148" t="s">
        <v>12423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12501</v>
      </c>
      <c r="K148" t="s">
        <v>12171</v>
      </c>
      <c r="L148" t="s">
        <v>12434</v>
      </c>
      <c r="M148" t="s">
        <v>8478</v>
      </c>
      <c r="N148">
        <v>30223531</v>
      </c>
    </row>
    <row r="149" spans="1:14">
      <c r="A149" t="s">
        <v>12394</v>
      </c>
      <c r="B149" t="s">
        <v>12394</v>
      </c>
      <c r="C149" t="s">
        <v>12423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12501</v>
      </c>
      <c r="K149" t="s">
        <v>12171</v>
      </c>
      <c r="L149" t="s">
        <v>12435</v>
      </c>
      <c r="M149" t="s">
        <v>8478</v>
      </c>
    </row>
    <row r="150" spans="1:14">
      <c r="A150" t="s">
        <v>12395</v>
      </c>
      <c r="B150" t="s">
        <v>12395</v>
      </c>
      <c r="C150" t="s">
        <v>12424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12502</v>
      </c>
      <c r="K150" t="s">
        <v>12171</v>
      </c>
      <c r="L150" t="s">
        <v>12436</v>
      </c>
      <c r="M150" t="s">
        <v>8478</v>
      </c>
      <c r="N150">
        <v>30136211</v>
      </c>
    </row>
    <row r="151" spans="1:14">
      <c r="A151" t="s">
        <v>12396</v>
      </c>
      <c r="B151" t="s">
        <v>12396</v>
      </c>
      <c r="C151" t="s">
        <v>12424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12502</v>
      </c>
      <c r="K151" t="s">
        <v>12171</v>
      </c>
      <c r="L151" t="s">
        <v>12437</v>
      </c>
      <c r="M151" t="s">
        <v>8478</v>
      </c>
      <c r="N151">
        <v>14021753</v>
      </c>
    </row>
    <row r="152" spans="1:14">
      <c r="A152" t="s">
        <v>12397</v>
      </c>
      <c r="B152" t="s">
        <v>12397</v>
      </c>
      <c r="C152" t="s">
        <v>12424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12502</v>
      </c>
      <c r="K152" t="s">
        <v>12171</v>
      </c>
      <c r="L152" t="s">
        <v>12438</v>
      </c>
      <c r="M152" t="s">
        <v>8478</v>
      </c>
      <c r="N152">
        <v>14021754</v>
      </c>
    </row>
    <row r="153" spans="1:14">
      <c r="A153" t="s">
        <v>12398</v>
      </c>
      <c r="B153" t="s">
        <v>12398</v>
      </c>
      <c r="C153" t="s">
        <v>12424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12502</v>
      </c>
      <c r="K153" t="s">
        <v>12171</v>
      </c>
      <c r="L153" t="s">
        <v>12439</v>
      </c>
      <c r="M153" t="s">
        <v>8478</v>
      </c>
      <c r="N153">
        <v>14021757</v>
      </c>
    </row>
    <row r="154" spans="1:14">
      <c r="A154" t="s">
        <v>12399</v>
      </c>
      <c r="B154" t="s">
        <v>12399</v>
      </c>
      <c r="C154" t="s">
        <v>12424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12502</v>
      </c>
      <c r="K154" t="s">
        <v>12171</v>
      </c>
      <c r="L154" t="s">
        <v>12440</v>
      </c>
      <c r="M154" t="s">
        <v>8478</v>
      </c>
      <c r="N154">
        <v>14021755</v>
      </c>
    </row>
    <row r="155" spans="1:14">
      <c r="A155" t="s">
        <v>12400</v>
      </c>
      <c r="B155" t="s">
        <v>12400</v>
      </c>
      <c r="C155" t="s">
        <v>12424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12502</v>
      </c>
      <c r="K155" t="s">
        <v>12171</v>
      </c>
      <c r="L155" t="s">
        <v>12441</v>
      </c>
      <c r="M155" t="s">
        <v>8478</v>
      </c>
      <c r="N155">
        <v>14021756</v>
      </c>
    </row>
    <row r="156" spans="1:14">
      <c r="A156" t="s">
        <v>12401</v>
      </c>
      <c r="B156" t="s">
        <v>12401</v>
      </c>
      <c r="C156" t="s">
        <v>12424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12502</v>
      </c>
      <c r="K156" t="s">
        <v>12171</v>
      </c>
      <c r="L156" t="s">
        <v>12442</v>
      </c>
    </row>
    <row r="157" spans="1:14">
      <c r="A157" t="s">
        <v>12402</v>
      </c>
      <c r="B157" t="s">
        <v>12402</v>
      </c>
      <c r="C157" t="s">
        <v>12424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12502</v>
      </c>
      <c r="K157" t="s">
        <v>12171</v>
      </c>
      <c r="L157" t="s">
        <v>12443</v>
      </c>
      <c r="M157" t="s">
        <v>8478</v>
      </c>
      <c r="N157">
        <v>30136213</v>
      </c>
    </row>
    <row r="158" spans="1:14">
      <c r="A158" t="s">
        <v>12403</v>
      </c>
      <c r="B158" t="s">
        <v>12403</v>
      </c>
      <c r="C158" t="s">
        <v>12424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12502</v>
      </c>
      <c r="K158" t="s">
        <v>12171</v>
      </c>
      <c r="L158" t="s">
        <v>12444</v>
      </c>
    </row>
    <row r="159" spans="1:14">
      <c r="A159" t="s">
        <v>12404</v>
      </c>
      <c r="B159" t="s">
        <v>12404</v>
      </c>
      <c r="C159" t="s">
        <v>12424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12502</v>
      </c>
      <c r="K159" t="s">
        <v>12171</v>
      </c>
      <c r="L159" t="s">
        <v>12445</v>
      </c>
    </row>
    <row r="160" spans="1:14">
      <c r="A160" t="s">
        <v>12405</v>
      </c>
      <c r="B160" t="s">
        <v>12405</v>
      </c>
      <c r="C160" t="s">
        <v>12425</v>
      </c>
      <c r="D160" t="s">
        <v>12170</v>
      </c>
      <c r="F160" t="s">
        <v>11275</v>
      </c>
      <c r="G160" t="s">
        <v>7000</v>
      </c>
      <c r="H160" s="39"/>
      <c r="I160" s="39"/>
      <c r="J160" t="s">
        <v>12503</v>
      </c>
      <c r="K160" t="s">
        <v>12171</v>
      </c>
      <c r="L160" t="s">
        <v>12446</v>
      </c>
      <c r="M160" t="s">
        <v>8478</v>
      </c>
      <c r="N160">
        <v>14021809</v>
      </c>
    </row>
    <row r="161" spans="1:14">
      <c r="A161" t="s">
        <v>12406</v>
      </c>
      <c r="B161" t="s">
        <v>12406</v>
      </c>
      <c r="C161" t="s">
        <v>12425</v>
      </c>
      <c r="D161" t="s">
        <v>12170</v>
      </c>
      <c r="F161" t="s">
        <v>11275</v>
      </c>
      <c r="G161" t="s">
        <v>7000</v>
      </c>
      <c r="H161" s="39"/>
      <c r="I161" s="39"/>
      <c r="J161" t="s">
        <v>12503</v>
      </c>
      <c r="K161" t="s">
        <v>12171</v>
      </c>
      <c r="L161" t="s">
        <v>12447</v>
      </c>
      <c r="M161" t="s">
        <v>8478</v>
      </c>
      <c r="N161">
        <v>14021804</v>
      </c>
    </row>
    <row r="162" spans="1:14">
      <c r="A162" t="s">
        <v>12407</v>
      </c>
      <c r="B162" t="s">
        <v>12407</v>
      </c>
      <c r="C162" t="s">
        <v>12425</v>
      </c>
      <c r="D162" t="s">
        <v>12170</v>
      </c>
      <c r="F162" t="s">
        <v>11275</v>
      </c>
      <c r="G162" t="s">
        <v>7000</v>
      </c>
      <c r="H162" s="39"/>
      <c r="I162" s="39"/>
      <c r="J162" t="s">
        <v>12503</v>
      </c>
      <c r="K162" t="s">
        <v>12171</v>
      </c>
      <c r="L162" t="s">
        <v>12448</v>
      </c>
      <c r="M162" t="s">
        <v>8478</v>
      </c>
      <c r="N162">
        <v>14021805</v>
      </c>
    </row>
    <row r="163" spans="1:14">
      <c r="A163" t="s">
        <v>12408</v>
      </c>
      <c r="B163" t="s">
        <v>12408</v>
      </c>
      <c r="C163" t="s">
        <v>12425</v>
      </c>
      <c r="D163" t="s">
        <v>12170</v>
      </c>
      <c r="F163" t="s">
        <v>11275</v>
      </c>
      <c r="G163" t="s">
        <v>7000</v>
      </c>
      <c r="H163" s="39"/>
      <c r="I163" s="39"/>
      <c r="J163" t="s">
        <v>12503</v>
      </c>
      <c r="K163" t="s">
        <v>12171</v>
      </c>
      <c r="L163" t="s">
        <v>12449</v>
      </c>
      <c r="M163" t="s">
        <v>8478</v>
      </c>
      <c r="N163">
        <v>14021808</v>
      </c>
    </row>
    <row r="164" spans="1:14">
      <c r="A164" t="s">
        <v>12409</v>
      </c>
      <c r="B164" t="s">
        <v>12409</v>
      </c>
      <c r="C164" t="s">
        <v>12425</v>
      </c>
      <c r="D164" t="s">
        <v>12170</v>
      </c>
      <c r="F164" t="s">
        <v>11275</v>
      </c>
      <c r="G164" t="s">
        <v>7000</v>
      </c>
      <c r="H164" s="39"/>
      <c r="I164" s="39"/>
      <c r="J164" t="s">
        <v>12503</v>
      </c>
      <c r="K164" t="s">
        <v>12171</v>
      </c>
      <c r="L164" t="s">
        <v>12450</v>
      </c>
    </row>
    <row r="165" spans="1:14">
      <c r="A165" t="s">
        <v>12410</v>
      </c>
      <c r="B165" t="s">
        <v>12410</v>
      </c>
      <c r="C165" t="s">
        <v>12425</v>
      </c>
      <c r="D165" t="s">
        <v>12170</v>
      </c>
      <c r="F165" t="s">
        <v>11275</v>
      </c>
      <c r="G165" t="s">
        <v>7000</v>
      </c>
      <c r="H165" s="39"/>
      <c r="I165" s="39"/>
      <c r="J165" t="s">
        <v>12503</v>
      </c>
      <c r="K165" t="s">
        <v>12171</v>
      </c>
      <c r="L165" t="s">
        <v>12451</v>
      </c>
    </row>
    <row r="166" spans="1:14">
      <c r="A166" t="s">
        <v>12411</v>
      </c>
      <c r="B166" t="s">
        <v>12411</v>
      </c>
      <c r="C166" t="s">
        <v>12425</v>
      </c>
      <c r="D166" t="s">
        <v>12170</v>
      </c>
      <c r="F166" t="s">
        <v>11275</v>
      </c>
      <c r="G166" t="s">
        <v>7000</v>
      </c>
      <c r="H166" s="39"/>
      <c r="I166" s="39"/>
      <c r="J166" t="s">
        <v>12503</v>
      </c>
      <c r="K166" t="s">
        <v>12171</v>
      </c>
      <c r="L166" t="s">
        <v>12452</v>
      </c>
    </row>
    <row r="167" spans="1:14">
      <c r="A167" t="s">
        <v>12412</v>
      </c>
      <c r="B167" t="s">
        <v>12412</v>
      </c>
      <c r="C167" t="s">
        <v>12425</v>
      </c>
      <c r="D167" t="s">
        <v>12170</v>
      </c>
      <c r="F167" t="s">
        <v>11275</v>
      </c>
      <c r="G167" t="s">
        <v>7000</v>
      </c>
      <c r="H167" s="39"/>
      <c r="I167" s="39"/>
      <c r="J167" t="s">
        <v>12503</v>
      </c>
      <c r="K167" t="s">
        <v>12171</v>
      </c>
      <c r="L167" t="s">
        <v>12453</v>
      </c>
    </row>
    <row r="168" spans="1:14">
      <c r="A168" t="s">
        <v>12413</v>
      </c>
      <c r="B168" t="s">
        <v>12413</v>
      </c>
      <c r="C168" t="s">
        <v>12425</v>
      </c>
      <c r="D168" t="s">
        <v>12170</v>
      </c>
      <c r="F168" t="s">
        <v>11275</v>
      </c>
      <c r="G168" t="s">
        <v>7000</v>
      </c>
      <c r="H168" s="39"/>
      <c r="I168" s="39"/>
      <c r="J168" t="s">
        <v>12503</v>
      </c>
      <c r="K168" t="s">
        <v>12171</v>
      </c>
      <c r="L168" t="s">
        <v>12454</v>
      </c>
    </row>
    <row r="169" spans="1:14">
      <c r="A169" t="s">
        <v>12414</v>
      </c>
      <c r="B169" t="s">
        <v>12414</v>
      </c>
      <c r="C169" t="s">
        <v>12425</v>
      </c>
      <c r="D169" t="s">
        <v>12170</v>
      </c>
      <c r="F169" t="s">
        <v>11275</v>
      </c>
      <c r="G169" t="s">
        <v>7000</v>
      </c>
      <c r="H169" s="39"/>
      <c r="I169" s="39"/>
      <c r="J169" t="s">
        <v>12503</v>
      </c>
      <c r="K169" t="s">
        <v>12171</v>
      </c>
      <c r="L169" t="s">
        <v>12455</v>
      </c>
    </row>
    <row r="170" spans="1:14">
      <c r="A170" t="s">
        <v>12479</v>
      </c>
      <c r="B170" t="s">
        <v>12479</v>
      </c>
      <c r="C170" t="s">
        <v>12500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12456</v>
      </c>
      <c r="K170" t="s">
        <v>12171</v>
      </c>
      <c r="L170" t="s">
        <v>12457</v>
      </c>
    </row>
    <row r="171" spans="1:14">
      <c r="A171" t="s">
        <v>12480</v>
      </c>
      <c r="B171" t="s">
        <v>12480</v>
      </c>
      <c r="C171" t="s">
        <v>12500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12456</v>
      </c>
      <c r="K171" t="s">
        <v>12171</v>
      </c>
      <c r="L171" t="s">
        <v>12458</v>
      </c>
      <c r="M171" t="s">
        <v>8478</v>
      </c>
      <c r="N171">
        <v>30136393</v>
      </c>
    </row>
    <row r="172" spans="1:14">
      <c r="A172" t="s">
        <v>12481</v>
      </c>
      <c r="B172" t="s">
        <v>12481</v>
      </c>
      <c r="C172" t="s">
        <v>12500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12456</v>
      </c>
      <c r="K172" t="s">
        <v>12171</v>
      </c>
      <c r="L172" t="s">
        <v>12459</v>
      </c>
      <c r="M172" t="s">
        <v>8478</v>
      </c>
      <c r="N172">
        <v>30136394</v>
      </c>
    </row>
    <row r="173" spans="1:14">
      <c r="A173" t="s">
        <v>12482</v>
      </c>
      <c r="B173" t="s">
        <v>12482</v>
      </c>
      <c r="C173" t="s">
        <v>12500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12456</v>
      </c>
      <c r="K173" t="s">
        <v>12171</v>
      </c>
      <c r="L173" t="s">
        <v>12460</v>
      </c>
      <c r="M173" t="s">
        <v>8478</v>
      </c>
      <c r="N173">
        <v>30136395</v>
      </c>
    </row>
    <row r="174" spans="1:14">
      <c r="A174" t="s">
        <v>12483</v>
      </c>
      <c r="B174" t="s">
        <v>12483</v>
      </c>
      <c r="C174" t="s">
        <v>12500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12456</v>
      </c>
      <c r="K174" t="s">
        <v>12171</v>
      </c>
      <c r="L174" t="s">
        <v>12461</v>
      </c>
      <c r="M174" t="s">
        <v>8478</v>
      </c>
      <c r="N174">
        <v>30136396</v>
      </c>
    </row>
    <row r="175" spans="1:14">
      <c r="A175" t="s">
        <v>12484</v>
      </c>
      <c r="B175" t="s">
        <v>12484</v>
      </c>
      <c r="C175" t="s">
        <v>12500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12456</v>
      </c>
      <c r="K175" t="s">
        <v>12171</v>
      </c>
      <c r="L175" t="s">
        <v>12462</v>
      </c>
    </row>
    <row r="176" spans="1:14">
      <c r="A176" t="s">
        <v>12485</v>
      </c>
      <c r="B176" t="s">
        <v>12485</v>
      </c>
      <c r="C176" t="s">
        <v>12500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12456</v>
      </c>
      <c r="K176" t="s">
        <v>12171</v>
      </c>
      <c r="L176" t="s">
        <v>12463</v>
      </c>
    </row>
    <row r="177" spans="1:14">
      <c r="A177" t="s">
        <v>12486</v>
      </c>
      <c r="B177" t="s">
        <v>12486</v>
      </c>
      <c r="C177" t="s">
        <v>12500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12456</v>
      </c>
      <c r="K177" t="s">
        <v>12171</v>
      </c>
      <c r="L177" t="s">
        <v>12464</v>
      </c>
      <c r="M177" t="s">
        <v>8478</v>
      </c>
      <c r="N177">
        <v>30136399</v>
      </c>
    </row>
    <row r="178" spans="1:14">
      <c r="A178" t="s">
        <v>12487</v>
      </c>
      <c r="B178" t="s">
        <v>12487</v>
      </c>
      <c r="C178" t="s">
        <v>12500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12456</v>
      </c>
      <c r="K178" t="s">
        <v>12171</v>
      </c>
      <c r="L178" t="s">
        <v>12465</v>
      </c>
      <c r="M178" t="s">
        <v>8478</v>
      </c>
      <c r="N178">
        <v>30136400</v>
      </c>
    </row>
    <row r="179" spans="1:14">
      <c r="A179" t="s">
        <v>12488</v>
      </c>
      <c r="B179" t="s">
        <v>12488</v>
      </c>
      <c r="C179" t="s">
        <v>12500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12456</v>
      </c>
      <c r="K179" t="s">
        <v>12171</v>
      </c>
      <c r="L179" t="s">
        <v>12466</v>
      </c>
    </row>
    <row r="180" spans="1:14">
      <c r="A180" t="s">
        <v>12489</v>
      </c>
      <c r="B180" t="s">
        <v>12489</v>
      </c>
      <c r="C180" t="s">
        <v>12490</v>
      </c>
      <c r="D180" t="s">
        <v>12170</v>
      </c>
      <c r="F180" t="s">
        <v>11275</v>
      </c>
      <c r="G180" t="s">
        <v>7000</v>
      </c>
      <c r="H180" s="39"/>
      <c r="I180" s="39"/>
      <c r="J180" t="s">
        <v>12478</v>
      </c>
      <c r="K180" t="s">
        <v>12171</v>
      </c>
      <c r="L180" t="s">
        <v>12467</v>
      </c>
    </row>
    <row r="181" spans="1:14">
      <c r="A181" t="s">
        <v>12491</v>
      </c>
      <c r="B181" t="s">
        <v>12491</v>
      </c>
      <c r="C181" t="s">
        <v>12490</v>
      </c>
      <c r="D181" t="s">
        <v>12170</v>
      </c>
      <c r="F181" t="s">
        <v>11275</v>
      </c>
      <c r="G181" t="s">
        <v>7000</v>
      </c>
      <c r="H181" s="39"/>
      <c r="I181" s="39"/>
      <c r="J181" t="s">
        <v>12478</v>
      </c>
      <c r="K181" t="s">
        <v>12171</v>
      </c>
      <c r="L181" t="s">
        <v>12468</v>
      </c>
      <c r="M181" t="s">
        <v>8478</v>
      </c>
      <c r="N181">
        <v>30136403</v>
      </c>
    </row>
    <row r="182" spans="1:14">
      <c r="A182" t="s">
        <v>12492</v>
      </c>
      <c r="B182" t="s">
        <v>12492</v>
      </c>
      <c r="C182" t="s">
        <v>12490</v>
      </c>
      <c r="D182" t="s">
        <v>12170</v>
      </c>
      <c r="F182" t="s">
        <v>11275</v>
      </c>
      <c r="G182" t="s">
        <v>7000</v>
      </c>
      <c r="H182" s="39"/>
      <c r="I182" s="39"/>
      <c r="J182" t="s">
        <v>12478</v>
      </c>
      <c r="K182" t="s">
        <v>12171</v>
      </c>
      <c r="L182" t="s">
        <v>12469</v>
      </c>
      <c r="M182" t="s">
        <v>8478</v>
      </c>
      <c r="N182">
        <v>30136404</v>
      </c>
    </row>
    <row r="183" spans="1:14">
      <c r="A183" t="s">
        <v>12493</v>
      </c>
      <c r="B183" t="s">
        <v>12493</v>
      </c>
      <c r="C183" t="s">
        <v>12490</v>
      </c>
      <c r="D183" t="s">
        <v>12170</v>
      </c>
      <c r="F183" t="s">
        <v>11275</v>
      </c>
      <c r="G183" t="s">
        <v>7000</v>
      </c>
      <c r="H183" s="39"/>
      <c r="I183" s="39"/>
      <c r="J183" t="s">
        <v>12478</v>
      </c>
      <c r="K183" t="s">
        <v>12171</v>
      </c>
      <c r="L183" t="s">
        <v>12470</v>
      </c>
      <c r="M183" t="s">
        <v>8478</v>
      </c>
      <c r="N183">
        <v>30136405</v>
      </c>
    </row>
    <row r="184" spans="1:14">
      <c r="A184" t="s">
        <v>12494</v>
      </c>
      <c r="B184" t="s">
        <v>12494</v>
      </c>
      <c r="C184" t="s">
        <v>12490</v>
      </c>
      <c r="D184" t="s">
        <v>12170</v>
      </c>
      <c r="F184" t="s">
        <v>11275</v>
      </c>
      <c r="G184" t="s">
        <v>7000</v>
      </c>
      <c r="H184" s="39"/>
      <c r="I184" s="39"/>
      <c r="J184" t="s">
        <v>12478</v>
      </c>
      <c r="K184" t="s">
        <v>12171</v>
      </c>
      <c r="L184" t="s">
        <v>12471</v>
      </c>
    </row>
    <row r="185" spans="1:14">
      <c r="A185" t="s">
        <v>12495</v>
      </c>
      <c r="B185" t="s">
        <v>12495</v>
      </c>
      <c r="C185" t="s">
        <v>12490</v>
      </c>
      <c r="D185" t="s">
        <v>12170</v>
      </c>
      <c r="F185" t="s">
        <v>11275</v>
      </c>
      <c r="G185" t="s">
        <v>7000</v>
      </c>
      <c r="H185" s="39"/>
      <c r="I185" s="39"/>
      <c r="J185" t="s">
        <v>12478</v>
      </c>
      <c r="K185" t="s">
        <v>12171</v>
      </c>
      <c r="L185" t="s">
        <v>12472</v>
      </c>
    </row>
    <row r="186" spans="1:14">
      <c r="A186" t="s">
        <v>12496</v>
      </c>
      <c r="B186" t="s">
        <v>12496</v>
      </c>
      <c r="C186" t="s">
        <v>12490</v>
      </c>
      <c r="D186" t="s">
        <v>12170</v>
      </c>
      <c r="F186" t="s">
        <v>11275</v>
      </c>
      <c r="G186" t="s">
        <v>7000</v>
      </c>
      <c r="H186" s="39"/>
      <c r="I186" s="39"/>
      <c r="J186" t="s">
        <v>12478</v>
      </c>
      <c r="K186" t="s">
        <v>12171</v>
      </c>
      <c r="L186" t="s">
        <v>12473</v>
      </c>
    </row>
    <row r="187" spans="1:14">
      <c r="A187" t="s">
        <v>12497</v>
      </c>
      <c r="B187" t="s">
        <v>12497</v>
      </c>
      <c r="C187" t="s">
        <v>12490</v>
      </c>
      <c r="D187" t="s">
        <v>12170</v>
      </c>
      <c r="F187" t="s">
        <v>11275</v>
      </c>
      <c r="G187" t="s">
        <v>7000</v>
      </c>
      <c r="H187" s="39"/>
      <c r="I187" s="39"/>
      <c r="J187" t="s">
        <v>12478</v>
      </c>
      <c r="K187" t="s">
        <v>12171</v>
      </c>
      <c r="L187" t="s">
        <v>12474</v>
      </c>
      <c r="M187" t="s">
        <v>8478</v>
      </c>
      <c r="N187">
        <v>30136409</v>
      </c>
    </row>
    <row r="188" spans="1:14">
      <c r="A188" t="s">
        <v>12498</v>
      </c>
      <c r="B188" t="s">
        <v>12498</v>
      </c>
      <c r="C188" t="s">
        <v>12490</v>
      </c>
      <c r="D188" t="s">
        <v>12170</v>
      </c>
      <c r="F188" t="s">
        <v>11275</v>
      </c>
      <c r="G188" t="s">
        <v>7000</v>
      </c>
      <c r="H188" s="39"/>
      <c r="I188" s="39"/>
      <c r="J188" t="s">
        <v>12478</v>
      </c>
      <c r="K188" t="s">
        <v>12171</v>
      </c>
      <c r="L188" t="s">
        <v>12475</v>
      </c>
      <c r="M188" t="s">
        <v>8478</v>
      </c>
      <c r="N188">
        <v>30136410</v>
      </c>
    </row>
    <row r="189" spans="1:14">
      <c r="A189" t="s">
        <v>12499</v>
      </c>
      <c r="B189" t="s">
        <v>12499</v>
      </c>
      <c r="C189" t="s">
        <v>12490</v>
      </c>
      <c r="D189" t="s">
        <v>12170</v>
      </c>
      <c r="F189" t="s">
        <v>11275</v>
      </c>
      <c r="G189" t="s">
        <v>7000</v>
      </c>
      <c r="H189" s="39"/>
      <c r="I189" s="39"/>
      <c r="J189" t="s">
        <v>12478</v>
      </c>
      <c r="K189" t="s">
        <v>12171</v>
      </c>
      <c r="L189" t="s">
        <v>12477</v>
      </c>
    </row>
    <row r="190" spans="1:14">
      <c r="A190" t="s">
        <v>12257</v>
      </c>
      <c r="B190" t="s">
        <v>12257</v>
      </c>
      <c r="C190" t="s">
        <v>12258</v>
      </c>
      <c r="D190" t="s">
        <v>12259</v>
      </c>
      <c r="F190" t="s">
        <v>8484</v>
      </c>
      <c r="G190" t="s">
        <v>12260</v>
      </c>
      <c r="H190" t="s">
        <v>8486</v>
      </c>
      <c r="I190" t="s">
        <v>12257</v>
      </c>
      <c r="J190" t="s">
        <v>12261</v>
      </c>
      <c r="K190" t="s">
        <v>12259</v>
      </c>
      <c r="L190" t="s">
        <v>12257</v>
      </c>
      <c r="M190" t="s">
        <v>26</v>
      </c>
      <c r="N190" t="s">
        <v>12262</v>
      </c>
    </row>
    <row r="191" spans="1:14">
      <c r="A191" t="s">
        <v>12278</v>
      </c>
      <c r="B191" t="s">
        <v>12278</v>
      </c>
      <c r="C191" t="s">
        <v>12264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12278</v>
      </c>
      <c r="M191" t="s">
        <v>26</v>
      </c>
      <c r="N191" t="s">
        <v>12308</v>
      </c>
    </row>
    <row r="192" spans="1:14">
      <c r="A192" t="s">
        <v>12279</v>
      </c>
      <c r="B192" t="s">
        <v>12279</v>
      </c>
      <c r="C192" t="s">
        <v>12265</v>
      </c>
      <c r="D192" t="s">
        <v>12277</v>
      </c>
      <c r="F192" t="s">
        <v>8017</v>
      </c>
      <c r="G192" t="s">
        <v>12305</v>
      </c>
      <c r="H192" t="s">
        <v>8019</v>
      </c>
      <c r="I192" t="s">
        <v>12307</v>
      </c>
      <c r="J192" t="s">
        <v>12263</v>
      </c>
      <c r="K192" t="s">
        <v>12277</v>
      </c>
      <c r="L192" t="s">
        <v>12279</v>
      </c>
      <c r="M192" t="s">
        <v>26</v>
      </c>
      <c r="N192" t="s">
        <v>12309</v>
      </c>
    </row>
    <row r="193" spans="1:14">
      <c r="A193" t="s">
        <v>12280</v>
      </c>
      <c r="B193" t="s">
        <v>12280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12280</v>
      </c>
      <c r="M193" t="s">
        <v>26</v>
      </c>
      <c r="N193" t="s">
        <v>12310</v>
      </c>
    </row>
    <row r="194" spans="1:14">
      <c r="A194" t="s">
        <v>12281</v>
      </c>
      <c r="B194" t="s">
        <v>12281</v>
      </c>
      <c r="C194" t="s">
        <v>12265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12281</v>
      </c>
      <c r="M194" t="s">
        <v>26</v>
      </c>
      <c r="N194" t="s">
        <v>12311</v>
      </c>
    </row>
    <row r="195" spans="1:14">
      <c r="A195" t="s">
        <v>12282</v>
      </c>
      <c r="B195" t="s">
        <v>12282</v>
      </c>
      <c r="C195" t="s">
        <v>12267</v>
      </c>
      <c r="D195" t="s">
        <v>12277</v>
      </c>
      <c r="F195" t="s">
        <v>8017</v>
      </c>
      <c r="G195" t="s">
        <v>12305</v>
      </c>
      <c r="H195" t="s">
        <v>8019</v>
      </c>
      <c r="I195" t="s">
        <v>12307</v>
      </c>
      <c r="J195" t="s">
        <v>12263</v>
      </c>
      <c r="K195" t="s">
        <v>12277</v>
      </c>
      <c r="L195" t="s">
        <v>12282</v>
      </c>
      <c r="M195" t="s">
        <v>26</v>
      </c>
      <c r="N195" t="s">
        <v>12312</v>
      </c>
    </row>
    <row r="196" spans="1:14">
      <c r="A196" t="s">
        <v>12283</v>
      </c>
      <c r="B196" t="s">
        <v>12283</v>
      </c>
      <c r="C196" t="s">
        <v>12268</v>
      </c>
      <c r="D196" t="s">
        <v>12277</v>
      </c>
      <c r="F196" t="s">
        <v>8017</v>
      </c>
      <c r="G196" t="s">
        <v>12305</v>
      </c>
      <c r="H196" t="s">
        <v>8019</v>
      </c>
      <c r="I196" t="s">
        <v>12307</v>
      </c>
      <c r="J196" t="s">
        <v>12263</v>
      </c>
      <c r="K196" t="s">
        <v>12277</v>
      </c>
      <c r="L196" t="s">
        <v>12283</v>
      </c>
      <c r="M196" t="s">
        <v>26</v>
      </c>
      <c r="N196" t="s">
        <v>12313</v>
      </c>
    </row>
    <row r="197" spans="1:14">
      <c r="A197" t="s">
        <v>12284</v>
      </c>
      <c r="B197" t="s">
        <v>12284</v>
      </c>
      <c r="C197" t="s">
        <v>12269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12284</v>
      </c>
      <c r="M197" t="s">
        <v>26</v>
      </c>
      <c r="N197" t="s">
        <v>12314</v>
      </c>
    </row>
    <row r="198" spans="1:14">
      <c r="A198" t="s">
        <v>12285</v>
      </c>
      <c r="B198" t="s">
        <v>12285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12285</v>
      </c>
      <c r="M198" t="s">
        <v>26</v>
      </c>
      <c r="N198" t="s">
        <v>12315</v>
      </c>
    </row>
    <row r="199" spans="1:14">
      <c r="A199" t="s">
        <v>12286</v>
      </c>
      <c r="B199" t="s">
        <v>12286</v>
      </c>
      <c r="C199" t="s">
        <v>12267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12286</v>
      </c>
      <c r="M199" t="s">
        <v>26</v>
      </c>
      <c r="N199" t="s">
        <v>12316</v>
      </c>
    </row>
    <row r="200" spans="1:14">
      <c r="A200" t="s">
        <v>12287</v>
      </c>
      <c r="B200" t="s">
        <v>12287</v>
      </c>
      <c r="C200" t="s">
        <v>12270</v>
      </c>
      <c r="D200" t="s">
        <v>12277</v>
      </c>
      <c r="F200" t="s">
        <v>8017</v>
      </c>
      <c r="G200" t="s">
        <v>8018</v>
      </c>
      <c r="H200" t="s">
        <v>8019</v>
      </c>
      <c r="I200" t="s">
        <v>12306</v>
      </c>
      <c r="J200" t="s">
        <v>12263</v>
      </c>
      <c r="K200" t="s">
        <v>12277</v>
      </c>
      <c r="L200" t="s">
        <v>12287</v>
      </c>
      <c r="M200" t="s">
        <v>26</v>
      </c>
      <c r="N200" t="s">
        <v>12317</v>
      </c>
    </row>
    <row r="201" spans="1:14">
      <c r="A201" t="s">
        <v>12288</v>
      </c>
      <c r="B201" t="s">
        <v>12288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12288</v>
      </c>
      <c r="M201" t="s">
        <v>26</v>
      </c>
      <c r="N201" t="s">
        <v>12318</v>
      </c>
    </row>
    <row r="202" spans="1:14">
      <c r="A202" t="s">
        <v>12289</v>
      </c>
      <c r="B202" t="s">
        <v>12289</v>
      </c>
      <c r="C202" t="s">
        <v>12270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12289</v>
      </c>
      <c r="M202" t="s">
        <v>26</v>
      </c>
      <c r="N202" t="s">
        <v>12319</v>
      </c>
    </row>
    <row r="203" spans="1:14">
      <c r="A203" t="s">
        <v>12290</v>
      </c>
      <c r="B203" t="s">
        <v>12290</v>
      </c>
      <c r="C203" t="s">
        <v>12266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12290</v>
      </c>
      <c r="M203" t="s">
        <v>26</v>
      </c>
      <c r="N203" t="s">
        <v>12320</v>
      </c>
    </row>
    <row r="204" spans="1:14">
      <c r="A204" t="s">
        <v>12291</v>
      </c>
      <c r="B204" t="s">
        <v>12291</v>
      </c>
      <c r="C204" t="s">
        <v>12266</v>
      </c>
      <c r="D204" t="s">
        <v>12277</v>
      </c>
      <c r="F204" t="s">
        <v>8017</v>
      </c>
      <c r="G204" t="s">
        <v>12305</v>
      </c>
      <c r="H204" t="s">
        <v>8019</v>
      </c>
      <c r="I204" t="s">
        <v>12307</v>
      </c>
      <c r="J204" t="s">
        <v>12263</v>
      </c>
      <c r="K204" t="s">
        <v>12277</v>
      </c>
      <c r="L204" t="s">
        <v>12291</v>
      </c>
      <c r="M204" t="s">
        <v>26</v>
      </c>
      <c r="N204" t="s">
        <v>12321</v>
      </c>
    </row>
    <row r="205" spans="1:14">
      <c r="A205" t="s">
        <v>12292</v>
      </c>
      <c r="B205" t="s">
        <v>12292</v>
      </c>
      <c r="C205" t="s">
        <v>12264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12292</v>
      </c>
      <c r="M205" t="s">
        <v>26</v>
      </c>
      <c r="N205" t="s">
        <v>12322</v>
      </c>
    </row>
    <row r="206" spans="1:14">
      <c r="A206" t="s">
        <v>12293</v>
      </c>
      <c r="B206" t="s">
        <v>12293</v>
      </c>
      <c r="C206" t="s">
        <v>12264</v>
      </c>
      <c r="D206" t="s">
        <v>12277</v>
      </c>
      <c r="F206" t="s">
        <v>8017</v>
      </c>
      <c r="G206" t="s">
        <v>8018</v>
      </c>
      <c r="H206" t="s">
        <v>8019</v>
      </c>
      <c r="I206" t="s">
        <v>12306</v>
      </c>
      <c r="J206" t="s">
        <v>12263</v>
      </c>
      <c r="K206" t="s">
        <v>12277</v>
      </c>
      <c r="L206" t="s">
        <v>12293</v>
      </c>
      <c r="M206" t="s">
        <v>26</v>
      </c>
      <c r="N206" t="s">
        <v>12323</v>
      </c>
    </row>
    <row r="207" spans="1:14">
      <c r="A207" t="s">
        <v>12294</v>
      </c>
      <c r="B207" t="s">
        <v>12294</v>
      </c>
      <c r="C207" t="s">
        <v>12271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12294</v>
      </c>
      <c r="M207" t="s">
        <v>26</v>
      </c>
      <c r="N207" t="s">
        <v>12324</v>
      </c>
    </row>
    <row r="208" spans="1:14">
      <c r="A208" t="s">
        <v>12295</v>
      </c>
      <c r="B208" t="s">
        <v>12295</v>
      </c>
      <c r="C208" t="s">
        <v>12268</v>
      </c>
      <c r="D208" t="s">
        <v>12277</v>
      </c>
      <c r="F208" t="s">
        <v>8017</v>
      </c>
      <c r="G208" t="s">
        <v>12305</v>
      </c>
      <c r="H208" t="s">
        <v>8019</v>
      </c>
      <c r="I208" t="s">
        <v>12307</v>
      </c>
      <c r="J208" t="s">
        <v>12263</v>
      </c>
      <c r="K208" t="s">
        <v>12277</v>
      </c>
      <c r="L208" t="s">
        <v>12295</v>
      </c>
      <c r="M208" t="s">
        <v>26</v>
      </c>
      <c r="N208" t="s">
        <v>12325</v>
      </c>
    </row>
    <row r="209" spans="1:18">
      <c r="A209" t="s">
        <v>12296</v>
      </c>
      <c r="B209" t="s">
        <v>12296</v>
      </c>
      <c r="C209" t="s">
        <v>12272</v>
      </c>
      <c r="D209" t="s">
        <v>12277</v>
      </c>
      <c r="F209" t="s">
        <v>8017</v>
      </c>
      <c r="G209" t="s">
        <v>12305</v>
      </c>
      <c r="H209" t="s">
        <v>8019</v>
      </c>
      <c r="I209" t="s">
        <v>12307</v>
      </c>
      <c r="J209" t="s">
        <v>12263</v>
      </c>
      <c r="K209" t="s">
        <v>12277</v>
      </c>
      <c r="L209" t="s">
        <v>12296</v>
      </c>
      <c r="M209" t="s">
        <v>26</v>
      </c>
      <c r="N209" t="s">
        <v>12326</v>
      </c>
    </row>
    <row r="210" spans="1:18">
      <c r="A210" t="s">
        <v>12297</v>
      </c>
      <c r="B210" t="s">
        <v>12297</v>
      </c>
      <c r="C210" t="s">
        <v>12266</v>
      </c>
      <c r="D210" t="s">
        <v>12277</v>
      </c>
      <c r="F210" t="s">
        <v>8017</v>
      </c>
      <c r="G210" t="s">
        <v>12305</v>
      </c>
      <c r="H210" t="s">
        <v>8019</v>
      </c>
      <c r="I210" t="s">
        <v>12307</v>
      </c>
      <c r="J210" t="s">
        <v>12263</v>
      </c>
      <c r="K210" t="s">
        <v>12277</v>
      </c>
      <c r="L210" t="s">
        <v>12297</v>
      </c>
      <c r="M210" t="s">
        <v>26</v>
      </c>
      <c r="N210" t="s">
        <v>12327</v>
      </c>
    </row>
    <row r="211" spans="1:18">
      <c r="A211" t="s">
        <v>12298</v>
      </c>
      <c r="B211" t="s">
        <v>12298</v>
      </c>
      <c r="C211" t="s">
        <v>12271</v>
      </c>
      <c r="D211" t="s">
        <v>12277</v>
      </c>
      <c r="F211" t="s">
        <v>8017</v>
      </c>
      <c r="G211" t="s">
        <v>8018</v>
      </c>
      <c r="H211" t="s">
        <v>8019</v>
      </c>
      <c r="I211" t="s">
        <v>12306</v>
      </c>
      <c r="J211" t="s">
        <v>12263</v>
      </c>
      <c r="K211" t="s">
        <v>12277</v>
      </c>
      <c r="L211" t="s">
        <v>12298</v>
      </c>
      <c r="M211" t="s">
        <v>26</v>
      </c>
      <c r="N211" t="s">
        <v>12328</v>
      </c>
    </row>
    <row r="212" spans="1:18">
      <c r="A212" t="s">
        <v>12299</v>
      </c>
      <c r="B212" t="s">
        <v>12299</v>
      </c>
      <c r="C212" t="s">
        <v>12273</v>
      </c>
      <c r="D212" t="s">
        <v>12277</v>
      </c>
      <c r="F212" t="s">
        <v>8017</v>
      </c>
      <c r="G212" t="s">
        <v>8018</v>
      </c>
      <c r="H212" t="s">
        <v>8019</v>
      </c>
      <c r="I212" t="s">
        <v>12306</v>
      </c>
      <c r="J212" t="s">
        <v>12263</v>
      </c>
      <c r="K212" t="s">
        <v>12277</v>
      </c>
      <c r="L212" t="s">
        <v>12299</v>
      </c>
      <c r="M212" t="s">
        <v>26</v>
      </c>
      <c r="N212" t="s">
        <v>12329</v>
      </c>
    </row>
    <row r="213" spans="1:18">
      <c r="A213" t="s">
        <v>12300</v>
      </c>
      <c r="B213" t="s">
        <v>12300</v>
      </c>
      <c r="C213" t="s">
        <v>12274</v>
      </c>
      <c r="D213" t="s">
        <v>12277</v>
      </c>
      <c r="F213" t="s">
        <v>8017</v>
      </c>
      <c r="G213" t="s">
        <v>12305</v>
      </c>
      <c r="H213" t="s">
        <v>8019</v>
      </c>
      <c r="I213" t="s">
        <v>12307</v>
      </c>
      <c r="J213" t="s">
        <v>12263</v>
      </c>
      <c r="K213" t="s">
        <v>12277</v>
      </c>
      <c r="L213" t="s">
        <v>12300</v>
      </c>
      <c r="M213" t="s">
        <v>26</v>
      </c>
      <c r="N213" t="s">
        <v>12330</v>
      </c>
    </row>
    <row r="214" spans="1:18">
      <c r="A214" t="s">
        <v>12301</v>
      </c>
      <c r="B214" t="s">
        <v>12301</v>
      </c>
      <c r="C214" t="s">
        <v>12270</v>
      </c>
      <c r="D214" t="s">
        <v>12277</v>
      </c>
      <c r="F214" t="s">
        <v>8017</v>
      </c>
      <c r="G214" t="s">
        <v>8018</v>
      </c>
      <c r="H214" t="s">
        <v>8019</v>
      </c>
      <c r="I214" t="s">
        <v>12306</v>
      </c>
      <c r="J214" t="s">
        <v>12263</v>
      </c>
      <c r="K214" t="s">
        <v>12277</v>
      </c>
      <c r="L214" t="s">
        <v>12301</v>
      </c>
      <c r="M214" t="s">
        <v>26</v>
      </c>
      <c r="N214" t="s">
        <v>12331</v>
      </c>
    </row>
    <row r="215" spans="1:18">
      <c r="A215" t="s">
        <v>12302</v>
      </c>
      <c r="B215" t="s">
        <v>12302</v>
      </c>
      <c r="C215" t="s">
        <v>12275</v>
      </c>
      <c r="D215" t="s">
        <v>12277</v>
      </c>
      <c r="F215" t="s">
        <v>8017</v>
      </c>
      <c r="G215" t="s">
        <v>8018</v>
      </c>
      <c r="H215" t="s">
        <v>8019</v>
      </c>
      <c r="I215" t="s">
        <v>12306</v>
      </c>
      <c r="J215" t="s">
        <v>12263</v>
      </c>
      <c r="K215" t="s">
        <v>12277</v>
      </c>
      <c r="L215" t="s">
        <v>12302</v>
      </c>
      <c r="M215" t="s">
        <v>26</v>
      </c>
      <c r="N215" t="s">
        <v>12332</v>
      </c>
    </row>
    <row r="216" spans="1:18">
      <c r="A216" t="s">
        <v>12303</v>
      </c>
      <c r="B216" t="s">
        <v>12303</v>
      </c>
      <c r="C216" t="s">
        <v>12276</v>
      </c>
      <c r="D216" t="s">
        <v>12277</v>
      </c>
      <c r="F216" t="s">
        <v>8017</v>
      </c>
      <c r="G216" t="s">
        <v>12305</v>
      </c>
      <c r="H216" t="s">
        <v>8019</v>
      </c>
      <c r="I216" t="s">
        <v>12307</v>
      </c>
      <c r="J216" t="s">
        <v>12263</v>
      </c>
      <c r="K216" t="s">
        <v>12277</v>
      </c>
      <c r="L216" t="s">
        <v>12303</v>
      </c>
      <c r="M216" t="s">
        <v>26</v>
      </c>
      <c r="N216" t="s">
        <v>12333</v>
      </c>
    </row>
    <row r="217" spans="1:18">
      <c r="A217" t="s">
        <v>12304</v>
      </c>
      <c r="B217" t="s">
        <v>12304</v>
      </c>
      <c r="C217" t="s">
        <v>12269</v>
      </c>
      <c r="D217" t="s">
        <v>12277</v>
      </c>
      <c r="F217" t="s">
        <v>8017</v>
      </c>
      <c r="G217" t="s">
        <v>8018</v>
      </c>
      <c r="H217" t="s">
        <v>8019</v>
      </c>
      <c r="I217" t="s">
        <v>12306</v>
      </c>
      <c r="J217" t="s">
        <v>12263</v>
      </c>
      <c r="K217" t="s">
        <v>12277</v>
      </c>
      <c r="L217" t="s">
        <v>12304</v>
      </c>
      <c r="M217" t="s">
        <v>26</v>
      </c>
      <c r="N217" t="s">
        <v>12334</v>
      </c>
    </row>
    <row r="218" spans="1:18">
      <c r="A218" t="s">
        <v>12603</v>
      </c>
      <c r="B218" t="s">
        <v>12603</v>
      </c>
      <c r="C218" t="s">
        <v>12611</v>
      </c>
      <c r="D218" t="s">
        <v>12612</v>
      </c>
      <c r="F218" t="s">
        <v>8484</v>
      </c>
      <c r="G218" t="s">
        <v>12609</v>
      </c>
      <c r="H218" t="s">
        <v>8486</v>
      </c>
      <c r="I218" t="s">
        <v>12608</v>
      </c>
      <c r="J218" t="s">
        <v>12630</v>
      </c>
      <c r="K218" t="s">
        <v>12612</v>
      </c>
      <c r="L218">
        <v>7346710</v>
      </c>
      <c r="M218" t="s">
        <v>8478</v>
      </c>
      <c r="N218">
        <v>30403424</v>
      </c>
      <c r="O218" t="s">
        <v>12612</v>
      </c>
      <c r="P218">
        <v>7346710</v>
      </c>
      <c r="Q218" t="s">
        <v>11269</v>
      </c>
      <c r="R218">
        <v>7346710</v>
      </c>
    </row>
    <row r="219" spans="1:18">
      <c r="A219" t="s">
        <v>12613</v>
      </c>
      <c r="B219" t="s">
        <v>12613</v>
      </c>
      <c r="C219" t="s">
        <v>12617</v>
      </c>
      <c r="D219" t="s">
        <v>12612</v>
      </c>
      <c r="F219" t="s">
        <v>8484</v>
      </c>
      <c r="G219" t="s">
        <v>12610</v>
      </c>
      <c r="H219" t="s">
        <v>8486</v>
      </c>
      <c r="I219" t="s">
        <v>12623</v>
      </c>
      <c r="J219" t="s">
        <v>12635</v>
      </c>
      <c r="K219" t="s">
        <v>12612</v>
      </c>
      <c r="L219" t="s">
        <v>12634</v>
      </c>
      <c r="M219" t="s">
        <v>11269</v>
      </c>
      <c r="N219" t="s">
        <v>12634</v>
      </c>
    </row>
    <row r="220" spans="1:18">
      <c r="A220" t="s">
        <v>12605</v>
      </c>
      <c r="B220" t="s">
        <v>12605</v>
      </c>
      <c r="C220" t="s">
        <v>12606</v>
      </c>
      <c r="D220" t="s">
        <v>12612</v>
      </c>
      <c r="F220" t="s">
        <v>8484</v>
      </c>
      <c r="G220" t="s">
        <v>12610</v>
      </c>
      <c r="H220" t="s">
        <v>8486</v>
      </c>
      <c r="I220" t="s">
        <v>12624</v>
      </c>
      <c r="J220" t="s">
        <v>12631</v>
      </c>
      <c r="K220" t="s">
        <v>12612</v>
      </c>
      <c r="L220">
        <v>7346704</v>
      </c>
      <c r="M220" t="s">
        <v>8478</v>
      </c>
      <c r="N220">
        <v>30403423</v>
      </c>
      <c r="O220" t="s">
        <v>12612</v>
      </c>
      <c r="P220" t="s">
        <v>12632</v>
      </c>
      <c r="Q220" t="s">
        <v>11269</v>
      </c>
      <c r="R220" t="s">
        <v>12632</v>
      </c>
    </row>
    <row r="221" spans="1:18">
      <c r="A221" t="s">
        <v>12604</v>
      </c>
      <c r="B221" t="s">
        <v>12604</v>
      </c>
      <c r="C221" t="s">
        <v>12607</v>
      </c>
      <c r="D221" t="s">
        <v>12612</v>
      </c>
      <c r="F221" t="s">
        <v>8484</v>
      </c>
      <c r="G221" t="s">
        <v>12610</v>
      </c>
      <c r="H221" t="s">
        <v>8486</v>
      </c>
      <c r="I221" t="s">
        <v>12608</v>
      </c>
      <c r="J221" t="s">
        <v>12638</v>
      </c>
      <c r="K221" t="s">
        <v>12612</v>
      </c>
      <c r="L221">
        <v>7346716</v>
      </c>
      <c r="M221" t="s">
        <v>8478</v>
      </c>
      <c r="N221">
        <v>30395366</v>
      </c>
      <c r="O221" t="s">
        <v>12612</v>
      </c>
      <c r="P221" t="s">
        <v>12633</v>
      </c>
      <c r="Q221" t="s">
        <v>11269</v>
      </c>
      <c r="R221" t="s">
        <v>12633</v>
      </c>
    </row>
    <row r="222" spans="1:18">
      <c r="A222" t="s">
        <v>12614</v>
      </c>
      <c r="B222" t="s">
        <v>12614</v>
      </c>
      <c r="C222" t="s">
        <v>12618</v>
      </c>
      <c r="D222" t="s">
        <v>12612</v>
      </c>
      <c r="F222" t="s">
        <v>8484</v>
      </c>
      <c r="G222" t="s">
        <v>12610</v>
      </c>
      <c r="H222" t="s">
        <v>8486</v>
      </c>
      <c r="I222" t="s">
        <v>12625</v>
      </c>
      <c r="J222" t="s">
        <v>12637</v>
      </c>
      <c r="K222" t="s">
        <v>12612</v>
      </c>
      <c r="L222" t="s">
        <v>12636</v>
      </c>
      <c r="M222" t="s">
        <v>11269</v>
      </c>
      <c r="N222" t="s">
        <v>12636</v>
      </c>
      <c r="O222" t="s">
        <v>12612</v>
      </c>
    </row>
    <row r="223" spans="1:18">
      <c r="A223" t="s">
        <v>12615</v>
      </c>
      <c r="B223" t="s">
        <v>12615</v>
      </c>
      <c r="C223" t="s">
        <v>12619</v>
      </c>
      <c r="D223" t="s">
        <v>12612</v>
      </c>
      <c r="F223" t="s">
        <v>8484</v>
      </c>
      <c r="G223" t="s">
        <v>12610</v>
      </c>
      <c r="H223" t="s">
        <v>8486</v>
      </c>
      <c r="I223" t="s">
        <v>12626</v>
      </c>
      <c r="J223" t="s">
        <v>12640</v>
      </c>
      <c r="K223" t="s">
        <v>12612</v>
      </c>
      <c r="L223" t="s">
        <v>12639</v>
      </c>
      <c r="M223" t="s">
        <v>11269</v>
      </c>
      <c r="N223" t="s">
        <v>12639</v>
      </c>
      <c r="O223" t="s">
        <v>12612</v>
      </c>
      <c r="Q223" t="s">
        <v>11269</v>
      </c>
      <c r="R223" t="s">
        <v>12629</v>
      </c>
    </row>
    <row r="224" spans="1:18">
      <c r="A224" t="s">
        <v>12616</v>
      </c>
      <c r="B224" t="s">
        <v>12616</v>
      </c>
      <c r="C224" t="s">
        <v>12620</v>
      </c>
      <c r="D224" t="s">
        <v>12612</v>
      </c>
      <c r="F224" t="s">
        <v>8484</v>
      </c>
      <c r="G224" t="s">
        <v>12610</v>
      </c>
      <c r="H224" t="s">
        <v>8486</v>
      </c>
      <c r="I224" t="s">
        <v>12627</v>
      </c>
      <c r="J224" t="s">
        <v>12642</v>
      </c>
      <c r="K224" t="s">
        <v>12612</v>
      </c>
      <c r="L224" t="s">
        <v>12641</v>
      </c>
      <c r="M224" t="s">
        <v>11269</v>
      </c>
      <c r="N224" t="s">
        <v>12641</v>
      </c>
      <c r="O224" t="s">
        <v>12612</v>
      </c>
    </row>
    <row r="225" spans="1:15">
      <c r="A225" t="s">
        <v>12621</v>
      </c>
      <c r="B225" t="s">
        <v>12621</v>
      </c>
      <c r="C225" t="s">
        <v>12622</v>
      </c>
      <c r="D225" t="s">
        <v>12612</v>
      </c>
      <c r="F225" t="s">
        <v>8484</v>
      </c>
      <c r="G225" t="s">
        <v>12610</v>
      </c>
      <c r="H225" t="s">
        <v>8486</v>
      </c>
      <c r="I225" t="s">
        <v>12628</v>
      </c>
      <c r="J225" t="s">
        <v>12643</v>
      </c>
      <c r="K225" t="s">
        <v>12612</v>
      </c>
      <c r="L225" t="s">
        <v>12644</v>
      </c>
      <c r="M225" t="s">
        <v>11269</v>
      </c>
      <c r="N225" t="s">
        <v>12644</v>
      </c>
      <c r="O225" t="s">
        <v>12612</v>
      </c>
    </row>
    <row r="226" spans="1:15">
      <c r="A226" t="s">
        <v>12645</v>
      </c>
      <c r="B226" t="s">
        <v>12647</v>
      </c>
      <c r="C226" t="s">
        <v>12659</v>
      </c>
      <c r="F226" t="s">
        <v>8484</v>
      </c>
      <c r="G226" t="s">
        <v>12610</v>
      </c>
      <c r="H226" t="s">
        <v>8486</v>
      </c>
      <c r="I226" t="s">
        <v>12680</v>
      </c>
      <c r="J226" t="s">
        <v>12693</v>
      </c>
      <c r="K226" t="s">
        <v>12277</v>
      </c>
      <c r="L226" t="s">
        <v>12694</v>
      </c>
      <c r="M226" t="s">
        <v>26</v>
      </c>
      <c r="N226" t="s">
        <v>12715</v>
      </c>
    </row>
    <row r="227" spans="1:15">
      <c r="A227" t="s">
        <v>12646</v>
      </c>
      <c r="B227" t="s">
        <v>12647</v>
      </c>
      <c r="C227" t="s">
        <v>12660</v>
      </c>
      <c r="F227" t="s">
        <v>8484</v>
      </c>
      <c r="G227" t="s">
        <v>12610</v>
      </c>
      <c r="H227" t="s">
        <v>8486</v>
      </c>
      <c r="I227" t="s">
        <v>12681</v>
      </c>
      <c r="J227" t="s">
        <v>12693</v>
      </c>
      <c r="K227" t="s">
        <v>12277</v>
      </c>
      <c r="L227" t="s">
        <v>12695</v>
      </c>
      <c r="M227" t="s">
        <v>26</v>
      </c>
      <c r="N227" t="s">
        <v>12716</v>
      </c>
    </row>
    <row r="228" spans="1:15">
      <c r="A228" t="s">
        <v>12648</v>
      </c>
      <c r="B228" t="s">
        <v>12647</v>
      </c>
      <c r="C228" t="s">
        <v>12661</v>
      </c>
      <c r="F228" t="s">
        <v>8484</v>
      </c>
      <c r="G228" t="s">
        <v>12610</v>
      </c>
      <c r="H228" t="s">
        <v>8486</v>
      </c>
      <c r="I228" t="s">
        <v>12684</v>
      </c>
      <c r="J228" t="s">
        <v>12693</v>
      </c>
      <c r="K228" t="s">
        <v>12277</v>
      </c>
      <c r="L228" t="s">
        <v>12696</v>
      </c>
      <c r="M228" t="s">
        <v>26</v>
      </c>
      <c r="N228" t="s">
        <v>12717</v>
      </c>
    </row>
    <row r="229" spans="1:15">
      <c r="A229" t="s">
        <v>12649</v>
      </c>
      <c r="B229" t="s">
        <v>12647</v>
      </c>
      <c r="C229" t="s">
        <v>12662</v>
      </c>
      <c r="F229" t="s">
        <v>8484</v>
      </c>
      <c r="G229" t="s">
        <v>12610</v>
      </c>
      <c r="H229" t="s">
        <v>8486</v>
      </c>
      <c r="I229" t="s">
        <v>12685</v>
      </c>
      <c r="J229" t="s">
        <v>12693</v>
      </c>
      <c r="K229" t="s">
        <v>12277</v>
      </c>
      <c r="L229" t="s">
        <v>12697</v>
      </c>
      <c r="M229" t="s">
        <v>26</v>
      </c>
      <c r="N229" t="s">
        <v>12718</v>
      </c>
    </row>
    <row r="230" spans="1:15">
      <c r="A230" t="s">
        <v>12650</v>
      </c>
      <c r="B230" t="s">
        <v>12647</v>
      </c>
      <c r="C230" t="s">
        <v>12663</v>
      </c>
      <c r="F230" t="s">
        <v>8484</v>
      </c>
      <c r="G230" t="s">
        <v>12610</v>
      </c>
      <c r="H230" t="s">
        <v>8486</v>
      </c>
      <c r="I230" t="s">
        <v>12686</v>
      </c>
      <c r="J230" t="s">
        <v>12693</v>
      </c>
      <c r="K230" t="s">
        <v>12277</v>
      </c>
      <c r="L230" t="s">
        <v>12698</v>
      </c>
      <c r="M230" t="s">
        <v>26</v>
      </c>
      <c r="N230" t="s">
        <v>12719</v>
      </c>
    </row>
    <row r="231" spans="1:15">
      <c r="A231" t="s">
        <v>12651</v>
      </c>
      <c r="B231" t="s">
        <v>12647</v>
      </c>
      <c r="C231" t="s">
        <v>12664</v>
      </c>
      <c r="F231" t="s">
        <v>8484</v>
      </c>
      <c r="G231" t="s">
        <v>12610</v>
      </c>
      <c r="H231" t="s">
        <v>8486</v>
      </c>
      <c r="I231" t="s">
        <v>12687</v>
      </c>
      <c r="J231" t="s">
        <v>12693</v>
      </c>
      <c r="K231" t="s">
        <v>12277</v>
      </c>
      <c r="L231" t="s">
        <v>12699</v>
      </c>
      <c r="M231" t="s">
        <v>26</v>
      </c>
      <c r="N231" t="s">
        <v>12720</v>
      </c>
    </row>
    <row r="232" spans="1:15">
      <c r="A232" t="s">
        <v>12652</v>
      </c>
      <c r="B232" t="s">
        <v>12647</v>
      </c>
      <c r="C232" t="s">
        <v>12665</v>
      </c>
      <c r="F232" t="s">
        <v>8484</v>
      </c>
      <c r="G232" t="s">
        <v>12610</v>
      </c>
      <c r="H232" t="s">
        <v>8486</v>
      </c>
      <c r="I232" t="s">
        <v>12688</v>
      </c>
      <c r="J232" t="s">
        <v>12693</v>
      </c>
      <c r="K232" t="s">
        <v>12277</v>
      </c>
      <c r="L232" t="s">
        <v>12700</v>
      </c>
      <c r="M232" t="s">
        <v>26</v>
      </c>
      <c r="N232" t="s">
        <v>12721</v>
      </c>
    </row>
    <row r="233" spans="1:15">
      <c r="A233" t="s">
        <v>12653</v>
      </c>
      <c r="B233" t="s">
        <v>12647</v>
      </c>
      <c r="C233" t="s">
        <v>12666</v>
      </c>
      <c r="F233" t="s">
        <v>8484</v>
      </c>
      <c r="G233" t="s">
        <v>12610</v>
      </c>
      <c r="H233" t="s">
        <v>8486</v>
      </c>
      <c r="I233" t="s">
        <v>12689</v>
      </c>
      <c r="J233" t="s">
        <v>12693</v>
      </c>
      <c r="K233" t="s">
        <v>12277</v>
      </c>
      <c r="L233" t="s">
        <v>12701</v>
      </c>
      <c r="M233" t="s">
        <v>26</v>
      </c>
      <c r="N233" t="s">
        <v>12722</v>
      </c>
    </row>
    <row r="234" spans="1:15">
      <c r="A234" t="s">
        <v>12654</v>
      </c>
      <c r="B234" t="s">
        <v>12647</v>
      </c>
      <c r="C234" t="s">
        <v>12667</v>
      </c>
      <c r="F234" t="s">
        <v>8484</v>
      </c>
      <c r="G234" t="s">
        <v>12610</v>
      </c>
      <c r="H234" t="s">
        <v>8486</v>
      </c>
      <c r="I234" t="s">
        <v>12690</v>
      </c>
      <c r="J234" t="s">
        <v>12693</v>
      </c>
      <c r="K234" t="s">
        <v>12277</v>
      </c>
      <c r="L234" t="s">
        <v>12702</v>
      </c>
      <c r="M234" t="s">
        <v>26</v>
      </c>
      <c r="N234" t="s">
        <v>12723</v>
      </c>
    </row>
    <row r="235" spans="1:15">
      <c r="A235" t="s">
        <v>12655</v>
      </c>
      <c r="B235" t="s">
        <v>12647</v>
      </c>
      <c r="C235" t="s">
        <v>12668</v>
      </c>
      <c r="F235" t="s">
        <v>8484</v>
      </c>
      <c r="G235" t="s">
        <v>12610</v>
      </c>
      <c r="H235" t="s">
        <v>8486</v>
      </c>
      <c r="I235" t="s">
        <v>12682</v>
      </c>
      <c r="J235" t="s">
        <v>12693</v>
      </c>
      <c r="K235" t="s">
        <v>12277</v>
      </c>
      <c r="L235" t="s">
        <v>12703</v>
      </c>
      <c r="M235" t="s">
        <v>26</v>
      </c>
      <c r="N235" t="s">
        <v>12724</v>
      </c>
    </row>
    <row r="236" spans="1:15">
      <c r="A236" t="s">
        <v>12656</v>
      </c>
      <c r="B236" t="s">
        <v>12647</v>
      </c>
      <c r="C236" t="s">
        <v>12669</v>
      </c>
      <c r="F236" t="s">
        <v>8484</v>
      </c>
      <c r="G236" t="s">
        <v>12610</v>
      </c>
      <c r="H236" t="s">
        <v>8486</v>
      </c>
      <c r="I236" t="s">
        <v>12691</v>
      </c>
      <c r="J236" t="s">
        <v>12693</v>
      </c>
      <c r="K236" t="s">
        <v>12277</v>
      </c>
      <c r="L236" t="s">
        <v>12704</v>
      </c>
      <c r="M236" t="s">
        <v>26</v>
      </c>
      <c r="N236" t="s">
        <v>12725</v>
      </c>
    </row>
    <row r="237" spans="1:15">
      <c r="A237" t="s">
        <v>12657</v>
      </c>
      <c r="B237" t="s">
        <v>12647</v>
      </c>
      <c r="C237" t="s">
        <v>12670</v>
      </c>
      <c r="F237" t="s">
        <v>8484</v>
      </c>
      <c r="G237" t="s">
        <v>12610</v>
      </c>
      <c r="H237" t="s">
        <v>8486</v>
      </c>
      <c r="I237" t="s">
        <v>12683</v>
      </c>
      <c r="J237" t="s">
        <v>12693</v>
      </c>
      <c r="K237" t="s">
        <v>12277</v>
      </c>
      <c r="L237" t="s">
        <v>12705</v>
      </c>
      <c r="M237" t="s">
        <v>26</v>
      </c>
      <c r="N237" t="s">
        <v>12726</v>
      </c>
    </row>
    <row r="238" spans="1:15">
      <c r="A238" t="s">
        <v>12658</v>
      </c>
      <c r="B238" t="s">
        <v>12647</v>
      </c>
      <c r="C238" t="s">
        <v>12671</v>
      </c>
      <c r="F238" t="s">
        <v>8484</v>
      </c>
      <c r="G238" t="s">
        <v>12610</v>
      </c>
      <c r="H238" t="s">
        <v>8486</v>
      </c>
      <c r="I238" t="s">
        <v>12692</v>
      </c>
      <c r="J238" t="s">
        <v>12693</v>
      </c>
      <c r="K238" t="s">
        <v>12277</v>
      </c>
      <c r="L238" t="s">
        <v>12706</v>
      </c>
      <c r="M238" t="s">
        <v>26</v>
      </c>
      <c r="N238" t="s">
        <v>12727</v>
      </c>
    </row>
    <row r="239" spans="1:15">
      <c r="A239" t="s">
        <v>12672</v>
      </c>
      <c r="B239" t="s">
        <v>12647</v>
      </c>
      <c r="C239" t="s">
        <v>12676</v>
      </c>
      <c r="F239" t="s">
        <v>8484</v>
      </c>
      <c r="G239" t="s">
        <v>12610</v>
      </c>
      <c r="H239" t="s">
        <v>8486</v>
      </c>
      <c r="I239" t="s">
        <v>12681</v>
      </c>
      <c r="J239" t="s">
        <v>12693</v>
      </c>
      <c r="K239" t="s">
        <v>12277</v>
      </c>
      <c r="L239" t="s">
        <v>12707</v>
      </c>
      <c r="M239" t="s">
        <v>26</v>
      </c>
      <c r="N239" t="s">
        <v>12711</v>
      </c>
    </row>
    <row r="240" spans="1:15">
      <c r="A240" t="s">
        <v>12673</v>
      </c>
      <c r="B240" t="s">
        <v>12647</v>
      </c>
      <c r="C240" t="s">
        <v>12677</v>
      </c>
      <c r="F240" t="s">
        <v>8484</v>
      </c>
      <c r="G240" t="s">
        <v>12610</v>
      </c>
      <c r="H240" t="s">
        <v>8486</v>
      </c>
      <c r="I240" t="s">
        <v>12687</v>
      </c>
      <c r="J240" t="s">
        <v>12693</v>
      </c>
      <c r="K240" t="s">
        <v>12277</v>
      </c>
      <c r="L240" t="s">
        <v>12708</v>
      </c>
      <c r="M240" t="s">
        <v>26</v>
      </c>
      <c r="N240" t="s">
        <v>12712</v>
      </c>
    </row>
    <row r="241" spans="1:22">
      <c r="A241" t="s">
        <v>12674</v>
      </c>
      <c r="B241" t="s">
        <v>12647</v>
      </c>
      <c r="C241" t="s">
        <v>12678</v>
      </c>
      <c r="F241" t="s">
        <v>8484</v>
      </c>
      <c r="G241" t="s">
        <v>12610</v>
      </c>
      <c r="H241" t="s">
        <v>8486</v>
      </c>
      <c r="I241" t="s">
        <v>12682</v>
      </c>
      <c r="J241" t="s">
        <v>12693</v>
      </c>
      <c r="K241" t="s">
        <v>12277</v>
      </c>
      <c r="L241" t="s">
        <v>12709</v>
      </c>
      <c r="M241" t="s">
        <v>26</v>
      </c>
      <c r="N241" t="s">
        <v>12713</v>
      </c>
    </row>
    <row r="242" spans="1:22">
      <c r="A242" t="s">
        <v>12675</v>
      </c>
      <c r="B242" t="s">
        <v>12647</v>
      </c>
      <c r="C242" t="s">
        <v>12679</v>
      </c>
      <c r="F242" t="s">
        <v>8484</v>
      </c>
      <c r="G242" t="s">
        <v>12610</v>
      </c>
      <c r="H242" t="s">
        <v>8486</v>
      </c>
      <c r="I242" t="s">
        <v>12692</v>
      </c>
      <c r="J242" t="s">
        <v>12693</v>
      </c>
      <c r="K242" t="s">
        <v>12277</v>
      </c>
      <c r="L242" t="s">
        <v>12710</v>
      </c>
      <c r="M242" t="s">
        <v>26</v>
      </c>
      <c r="N242" t="s">
        <v>12714</v>
      </c>
    </row>
    <row r="243" spans="1:22">
      <c r="A243" t="s">
        <v>13399</v>
      </c>
      <c r="B243" t="s">
        <v>13026</v>
      </c>
      <c r="C243" t="s">
        <v>13027</v>
      </c>
      <c r="D243" t="s">
        <v>6229</v>
      </c>
      <c r="E243" t="s">
        <v>13028</v>
      </c>
      <c r="F243" t="s">
        <v>2657</v>
      </c>
      <c r="G243" t="s">
        <v>13024</v>
      </c>
      <c r="H243" t="s">
        <v>13085</v>
      </c>
      <c r="I243" t="s">
        <v>13082</v>
      </c>
      <c r="J243" t="s">
        <v>13029</v>
      </c>
      <c r="K243" t="s">
        <v>6229</v>
      </c>
      <c r="L243">
        <v>830025159</v>
      </c>
      <c r="M243" t="s">
        <v>26</v>
      </c>
      <c r="N243" t="s">
        <v>13030</v>
      </c>
      <c r="S243" t="s">
        <v>13032</v>
      </c>
      <c r="T243" t="s">
        <v>13031</v>
      </c>
      <c r="U243" t="s">
        <v>4561</v>
      </c>
      <c r="V243" t="s">
        <v>13033</v>
      </c>
    </row>
    <row r="244" spans="1:22">
      <c r="A244" t="s">
        <v>13060</v>
      </c>
      <c r="B244" t="s">
        <v>13061</v>
      </c>
      <c r="C244" t="s">
        <v>13062</v>
      </c>
      <c r="D244" t="s">
        <v>13063</v>
      </c>
      <c r="F244" t="s">
        <v>2657</v>
      </c>
      <c r="G244" t="s">
        <v>13084</v>
      </c>
      <c r="H244" t="s">
        <v>13085</v>
      </c>
      <c r="I244" t="s">
        <v>13083</v>
      </c>
      <c r="J244" t="s">
        <v>13064</v>
      </c>
      <c r="K244" t="s">
        <v>6229</v>
      </c>
      <c r="L244">
        <v>830053099</v>
      </c>
      <c r="M244" t="s">
        <v>26</v>
      </c>
      <c r="N244" t="s">
        <v>13065</v>
      </c>
      <c r="S244" t="s">
        <v>13067</v>
      </c>
      <c r="T244" t="s">
        <v>13066</v>
      </c>
      <c r="U244" t="s">
        <v>4561</v>
      </c>
      <c r="V244" t="s">
        <v>13068</v>
      </c>
    </row>
    <row r="245" spans="1:22">
      <c r="A245" t="s">
        <v>13059</v>
      </c>
      <c r="B245" t="s">
        <v>13070</v>
      </c>
      <c r="C245" t="s">
        <v>13069</v>
      </c>
      <c r="D245" t="s">
        <v>13071</v>
      </c>
      <c r="F245" t="s">
        <v>11275</v>
      </c>
      <c r="G245" t="s">
        <v>13074</v>
      </c>
      <c r="H245" t="s">
        <v>13080</v>
      </c>
      <c r="I245" t="s">
        <v>13081</v>
      </c>
      <c r="J245" t="s">
        <v>13086</v>
      </c>
      <c r="K245" t="s">
        <v>13071</v>
      </c>
      <c r="L245" t="s">
        <v>13073</v>
      </c>
      <c r="M245" t="s">
        <v>26</v>
      </c>
      <c r="N245" t="s">
        <v>13072</v>
      </c>
      <c r="S245" t="s">
        <v>13076</v>
      </c>
      <c r="T245" t="s">
        <v>13075</v>
      </c>
      <c r="U245" t="s">
        <v>4561</v>
      </c>
      <c r="V245" t="s">
        <v>13077</v>
      </c>
    </row>
    <row r="246" spans="1:22">
      <c r="A246" t="s">
        <v>13087</v>
      </c>
      <c r="B246" t="s">
        <v>13087</v>
      </c>
      <c r="C246" t="s">
        <v>13088</v>
      </c>
      <c r="D246" t="s">
        <v>13063</v>
      </c>
      <c r="F246" t="s">
        <v>4360</v>
      </c>
      <c r="G246" t="s">
        <v>10986</v>
      </c>
      <c r="H246" t="s">
        <v>4361</v>
      </c>
      <c r="I246" t="s">
        <v>13087</v>
      </c>
      <c r="J246" t="s">
        <v>13089</v>
      </c>
      <c r="K246" t="s">
        <v>13090</v>
      </c>
      <c r="L246" t="s">
        <v>13092</v>
      </c>
      <c r="M246" t="s">
        <v>26</v>
      </c>
      <c r="N246" t="s">
        <v>13091</v>
      </c>
      <c r="S246" t="s">
        <v>13093</v>
      </c>
      <c r="T246" t="s">
        <v>13095</v>
      </c>
      <c r="U246" t="s">
        <v>4561</v>
      </c>
      <c r="V246" t="s">
        <v>13094</v>
      </c>
    </row>
    <row r="247" spans="1:22">
      <c r="A247" t="s">
        <v>13356</v>
      </c>
      <c r="B247" t="s">
        <v>13356</v>
      </c>
      <c r="C247" t="s">
        <v>13360</v>
      </c>
      <c r="F247" t="s">
        <v>2657</v>
      </c>
      <c r="G247" t="s">
        <v>13084</v>
      </c>
      <c r="H247" t="s">
        <v>13085</v>
      </c>
      <c r="I247" t="s">
        <v>13362</v>
      </c>
      <c r="J247" t="s">
        <v>13359</v>
      </c>
      <c r="K247" t="s">
        <v>13358</v>
      </c>
      <c r="L247" t="s">
        <v>13357</v>
      </c>
      <c r="M247" t="s">
        <v>26</v>
      </c>
      <c r="N247" t="s">
        <v>13361</v>
      </c>
      <c r="S247" t="s">
        <v>13365</v>
      </c>
      <c r="T247" t="s">
        <v>13364</v>
      </c>
      <c r="U247" t="s">
        <v>4561</v>
      </c>
      <c r="V247" t="s">
        <v>13363</v>
      </c>
    </row>
    <row r="248" spans="1:22">
      <c r="A248" t="s">
        <v>13025</v>
      </c>
      <c r="B248" t="s">
        <v>13026</v>
      </c>
      <c r="C248" t="s">
        <v>13398</v>
      </c>
      <c r="F248" t="s">
        <v>2657</v>
      </c>
      <c r="G248" t="s">
        <v>13389</v>
      </c>
      <c r="H248" t="s">
        <v>13085</v>
      </c>
      <c r="I248" t="s">
        <v>13397</v>
      </c>
      <c r="J248" t="s">
        <v>13396</v>
      </c>
      <c r="K248" t="s">
        <v>13395</v>
      </c>
      <c r="L248" t="s">
        <v>13394</v>
      </c>
      <c r="M248" t="s">
        <v>26</v>
      </c>
      <c r="N248" t="s">
        <v>13393</v>
      </c>
      <c r="S248" t="s">
        <v>13391</v>
      </c>
      <c r="T248" t="s">
        <v>13390</v>
      </c>
      <c r="U248" t="s">
        <v>4561</v>
      </c>
      <c r="V248" t="s">
        <v>13392</v>
      </c>
    </row>
    <row r="249" spans="1:22">
      <c r="A249" t="s">
        <v>13409</v>
      </c>
      <c r="B249" t="s">
        <v>13408</v>
      </c>
      <c r="C249" t="s">
        <v>13407</v>
      </c>
      <c r="F249" t="s">
        <v>13401</v>
      </c>
      <c r="G249" t="s">
        <v>13400</v>
      </c>
      <c r="H249" t="s">
        <v>13402</v>
      </c>
      <c r="I249" t="s">
        <v>13410</v>
      </c>
      <c r="J249" t="s">
        <v>13406</v>
      </c>
      <c r="S249" t="s">
        <v>13405</v>
      </c>
      <c r="T249" t="s">
        <v>13403</v>
      </c>
      <c r="U249" t="s">
        <v>4561</v>
      </c>
      <c r="V249" t="s">
        <v>13404</v>
      </c>
    </row>
  </sheetData>
  <phoneticPr fontId="2" type="noConversion"/>
  <hyperlinks>
    <hyperlink ref="J61" r:id="rId1" xr:uid="{87781633-39AF-43F4-9B59-6B071DCD639F}"/>
    <hyperlink ref="J77" r:id="rId2" xr:uid="{9AA03FFF-97B9-46EA-A8AB-2879CFBDAEDD}"/>
    <hyperlink ref="J78" r:id="rId3" xr:uid="{943911E4-6B95-4648-A434-F1E2F7FE56E8}"/>
    <hyperlink ref="J80" r:id="rId4" xr:uid="{7B95649C-8ABB-498A-B7E6-C155EBFC68C3}"/>
    <hyperlink ref="J81" r:id="rId5" xr:uid="{5FD714E7-7453-45EB-8152-1F21A4764B1D}"/>
    <hyperlink ref="J82" r:id="rId6" xr:uid="{F8E85698-8458-41DD-A290-C0F6971F7240}"/>
    <hyperlink ref="J83" r:id="rId7" xr:uid="{9E8A709C-4D72-4E03-B880-1CB63F7321AC}"/>
    <hyperlink ref="J7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tabSelected="1" workbookViewId="0">
      <pane xSplit="2" ySplit="1" topLeftCell="Q336" activePane="bottomRight" state="frozen"/>
      <selection pane="topRight" activeCell="C1" sqref="C1"/>
      <selection pane="bottomLeft" activeCell="A2" sqref="A2"/>
      <selection pane="bottomRight" activeCell="V219" sqref="V219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1"/>
  <sheetViews>
    <sheetView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V101" sqref="V10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A96" t="s">
        <v>13374</v>
      </c>
      <c r="B96" t="s">
        <v>13374</v>
      </c>
      <c r="C96" t="s">
        <v>13375</v>
      </c>
      <c r="D96" t="s">
        <v>21</v>
      </c>
      <c r="E96" s="14" t="s">
        <v>22</v>
      </c>
      <c r="F96" t="s">
        <v>13376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13377</v>
      </c>
      <c r="M96" t="s">
        <v>1033</v>
      </c>
      <c r="N96" t="s">
        <v>13378</v>
      </c>
      <c r="O96" t="s">
        <v>26</v>
      </c>
      <c r="P96" t="s">
        <v>13379</v>
      </c>
      <c r="U96" t="s">
        <v>6202</v>
      </c>
      <c r="V96" t="s">
        <v>13380</v>
      </c>
      <c r="W96" t="s">
        <v>4561</v>
      </c>
      <c r="X96" t="s">
        <v>13381</v>
      </c>
    </row>
    <row r="97" spans="1:26">
      <c r="K97" s="3"/>
    </row>
    <row r="98" spans="1:26">
      <c r="A98" t="s">
        <v>10661</v>
      </c>
      <c r="B98" t="s">
        <v>10661</v>
      </c>
      <c r="C98" t="s">
        <v>5750</v>
      </c>
      <c r="D98" t="s">
        <v>21</v>
      </c>
      <c r="E98" s="14" t="s">
        <v>6456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6458</v>
      </c>
    </row>
    <row r="99" spans="1:26">
      <c r="A99" t="s">
        <v>10650</v>
      </c>
      <c r="B99" t="s">
        <v>10650</v>
      </c>
      <c r="C99" t="s">
        <v>5756</v>
      </c>
      <c r="D99" t="s">
        <v>21</v>
      </c>
      <c r="E99" s="14" t="s">
        <v>6456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6459</v>
      </c>
    </row>
    <row r="100" spans="1:26">
      <c r="A100" t="s">
        <v>10651</v>
      </c>
      <c r="B100" t="s">
        <v>10651</v>
      </c>
      <c r="C100" t="s">
        <v>5761</v>
      </c>
      <c r="D100" t="s">
        <v>21</v>
      </c>
      <c r="E100" s="14" t="s">
        <v>6456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6460</v>
      </c>
    </row>
    <row r="101" spans="1:26">
      <c r="A101" t="s">
        <v>10652</v>
      </c>
      <c r="B101" t="s">
        <v>10652</v>
      </c>
      <c r="C101" t="s">
        <v>5766</v>
      </c>
      <c r="D101" t="s">
        <v>21</v>
      </c>
      <c r="E101" s="14" t="s">
        <v>6456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6461</v>
      </c>
    </row>
    <row r="102" spans="1:26">
      <c r="A102" t="s">
        <v>10653</v>
      </c>
      <c r="B102" t="s">
        <v>10653</v>
      </c>
      <c r="C102" t="s">
        <v>5771</v>
      </c>
      <c r="D102" t="s">
        <v>21</v>
      </c>
      <c r="E102" s="14" t="s">
        <v>6456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6462</v>
      </c>
    </row>
    <row r="103" spans="1:26">
      <c r="A103" t="s">
        <v>10654</v>
      </c>
      <c r="B103" t="s">
        <v>10654</v>
      </c>
      <c r="C103" t="s">
        <v>5776</v>
      </c>
      <c r="D103" t="s">
        <v>21</v>
      </c>
      <c r="E103" s="14" t="s">
        <v>6456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6463</v>
      </c>
    </row>
    <row r="104" spans="1:26">
      <c r="A104" t="s">
        <v>10655</v>
      </c>
      <c r="B104" t="s">
        <v>10655</v>
      </c>
      <c r="C104" t="s">
        <v>5781</v>
      </c>
      <c r="D104" t="s">
        <v>21</v>
      </c>
      <c r="E104" s="14" t="s">
        <v>6456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6464</v>
      </c>
    </row>
    <row r="105" spans="1:26">
      <c r="A105" t="s">
        <v>10656</v>
      </c>
      <c r="B105" t="s">
        <v>10656</v>
      </c>
      <c r="C105" t="s">
        <v>5786</v>
      </c>
      <c r="D105" t="s">
        <v>21</v>
      </c>
      <c r="E105" s="14" t="s">
        <v>6456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6465</v>
      </c>
    </row>
    <row r="106" spans="1:26">
      <c r="A106" t="s">
        <v>10657</v>
      </c>
      <c r="B106" t="s">
        <v>10657</v>
      </c>
      <c r="C106" t="s">
        <v>5791</v>
      </c>
      <c r="D106" t="s">
        <v>21</v>
      </c>
      <c r="E106" s="14" t="s">
        <v>6456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6466</v>
      </c>
    </row>
    <row r="107" spans="1:26">
      <c r="A107" t="s">
        <v>10658</v>
      </c>
      <c r="B107" t="s">
        <v>10658</v>
      </c>
      <c r="C107" t="s">
        <v>5796</v>
      </c>
      <c r="D107" t="s">
        <v>21</v>
      </c>
      <c r="E107" s="14" t="s">
        <v>6456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6467</v>
      </c>
    </row>
    <row r="108" spans="1:26">
      <c r="A108" t="s">
        <v>10659</v>
      </c>
      <c r="B108" t="s">
        <v>10659</v>
      </c>
      <c r="C108" t="s">
        <v>5801</v>
      </c>
      <c r="D108" t="s">
        <v>21</v>
      </c>
      <c r="E108" s="14" t="s">
        <v>6456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6468</v>
      </c>
    </row>
    <row r="109" spans="1:26">
      <c r="A109" t="s">
        <v>10660</v>
      </c>
      <c r="B109" t="s">
        <v>10660</v>
      </c>
      <c r="C109" t="s">
        <v>5806</v>
      </c>
      <c r="D109" t="s">
        <v>21</v>
      </c>
      <c r="E109" s="14" t="s">
        <v>6456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6469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6456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6470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6456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6471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6456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6472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6456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6473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6456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6474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6456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6619</v>
      </c>
      <c r="Z115" t="s">
        <v>6475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6456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6476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6456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6477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6456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6478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6456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6479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6456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6480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6456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6481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6456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6482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6456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6483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6456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6484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6456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6485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6456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6486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6456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6487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6456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6488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6456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6489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6456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6490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6456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6491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6456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6492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6456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6493</v>
      </c>
    </row>
    <row r="134" spans="1:26">
      <c r="A134" t="s">
        <v>10662</v>
      </c>
      <c r="B134" t="s">
        <v>10662</v>
      </c>
      <c r="C134" t="s">
        <v>5953</v>
      </c>
      <c r="D134" t="s">
        <v>21</v>
      </c>
      <c r="E134" s="14" t="s">
        <v>6456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6494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6456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6456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6456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6456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6456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6456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6456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6456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6456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6456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6456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6456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10674</v>
      </c>
      <c r="B147" t="s">
        <v>10674</v>
      </c>
      <c r="C147" t="s">
        <v>6031</v>
      </c>
      <c r="D147" t="s">
        <v>21</v>
      </c>
      <c r="E147" s="14" t="s">
        <v>6456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10663</v>
      </c>
      <c r="B148" t="s">
        <v>10663</v>
      </c>
      <c r="C148" t="s">
        <v>6036</v>
      </c>
      <c r="D148" t="s">
        <v>21</v>
      </c>
      <c r="E148" s="14" t="s">
        <v>6456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10664</v>
      </c>
      <c r="B149" t="s">
        <v>10664</v>
      </c>
      <c r="C149" t="s">
        <v>6041</v>
      </c>
      <c r="D149" t="s">
        <v>21</v>
      </c>
      <c r="E149" s="14" t="s">
        <v>6456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10665</v>
      </c>
      <c r="B150" t="s">
        <v>10665</v>
      </c>
      <c r="C150" t="s">
        <v>6046</v>
      </c>
      <c r="D150" t="s">
        <v>21</v>
      </c>
      <c r="E150" s="14" t="s">
        <v>6456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10666</v>
      </c>
      <c r="B151" t="s">
        <v>10666</v>
      </c>
      <c r="C151" t="s">
        <v>6051</v>
      </c>
      <c r="D151" t="s">
        <v>21</v>
      </c>
      <c r="E151" s="14" t="s">
        <v>6456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10667</v>
      </c>
      <c r="B152" t="s">
        <v>10667</v>
      </c>
      <c r="C152" t="s">
        <v>6056</v>
      </c>
      <c r="D152" t="s">
        <v>21</v>
      </c>
      <c r="E152" s="14" t="s">
        <v>6456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10668</v>
      </c>
      <c r="B153" t="s">
        <v>10668</v>
      </c>
      <c r="C153" t="s">
        <v>6061</v>
      </c>
      <c r="D153" t="s">
        <v>21</v>
      </c>
      <c r="E153" s="14" t="s">
        <v>6456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10669</v>
      </c>
      <c r="B154" t="s">
        <v>10669</v>
      </c>
      <c r="C154" t="s">
        <v>6066</v>
      </c>
      <c r="D154" t="s">
        <v>21</v>
      </c>
      <c r="E154" s="14" t="s">
        <v>6456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10670</v>
      </c>
      <c r="B155" t="s">
        <v>10670</v>
      </c>
      <c r="C155" t="s">
        <v>6071</v>
      </c>
      <c r="D155" t="s">
        <v>21</v>
      </c>
      <c r="E155" s="14" t="s">
        <v>6456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10671</v>
      </c>
      <c r="B156" t="s">
        <v>10671</v>
      </c>
      <c r="C156" t="s">
        <v>6076</v>
      </c>
      <c r="D156" t="s">
        <v>21</v>
      </c>
      <c r="E156" s="14" t="s">
        <v>6456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10672</v>
      </c>
      <c r="B157" t="s">
        <v>10672</v>
      </c>
      <c r="C157" t="s">
        <v>6081</v>
      </c>
      <c r="D157" t="s">
        <v>21</v>
      </c>
      <c r="E157" s="14" t="s">
        <v>6456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10673</v>
      </c>
      <c r="B158" t="s">
        <v>10673</v>
      </c>
      <c r="C158" t="s">
        <v>6086</v>
      </c>
      <c r="D158" t="s">
        <v>21</v>
      </c>
      <c r="E158" s="14" t="s">
        <v>6456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6456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6456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6456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6456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6456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6456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6456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6456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6456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6456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6456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6456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6616</v>
      </c>
      <c r="Y171" t="s">
        <v>4730</v>
      </c>
      <c r="Z171" t="s">
        <v>6554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6455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6542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6455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6555</v>
      </c>
    </row>
    <row r="174" spans="1:26" ht="15.75">
      <c r="A174" t="s">
        <v>10675</v>
      </c>
      <c r="B174" t="s">
        <v>10675</v>
      </c>
      <c r="C174" t="s">
        <v>6188</v>
      </c>
      <c r="D174" t="s">
        <v>21</v>
      </c>
      <c r="E174" s="14" t="s">
        <v>6455</v>
      </c>
      <c r="F174" t="s">
        <v>6180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6191</v>
      </c>
      <c r="M174" t="s">
        <v>4300</v>
      </c>
      <c r="N174" t="s">
        <v>6190</v>
      </c>
      <c r="O174" t="s">
        <v>26</v>
      </c>
      <c r="P174" t="s">
        <v>6189</v>
      </c>
      <c r="U174" t="s">
        <v>6192</v>
      </c>
      <c r="V174" s="10" t="s">
        <v>6194</v>
      </c>
      <c r="W174" t="s">
        <v>4561</v>
      </c>
      <c r="X174" s="10" t="s">
        <v>6193</v>
      </c>
      <c r="Z174" t="s">
        <v>6556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6455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6557</v>
      </c>
    </row>
    <row r="176" spans="1:26">
      <c r="A176" t="s">
        <v>10676</v>
      </c>
      <c r="B176" t="s">
        <v>10676</v>
      </c>
      <c r="C176" t="s">
        <v>6185</v>
      </c>
      <c r="D176" t="s">
        <v>21</v>
      </c>
      <c r="E176" s="14">
        <v>1210</v>
      </c>
      <c r="F176" t="s">
        <v>6180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4.6999999999999999E-6</v>
      </c>
      <c r="L176" t="s">
        <v>6181</v>
      </c>
      <c r="M176" t="s">
        <v>4300</v>
      </c>
      <c r="N176" t="s">
        <v>6183</v>
      </c>
      <c r="O176" t="s">
        <v>26</v>
      </c>
      <c r="P176" t="s">
        <v>6182</v>
      </c>
      <c r="U176" t="s">
        <v>6177</v>
      </c>
      <c r="V176" t="s">
        <v>6187</v>
      </c>
      <c r="W176" t="s">
        <v>4561</v>
      </c>
      <c r="X176" t="s">
        <v>6186</v>
      </c>
      <c r="Z176" t="s">
        <v>6543</v>
      </c>
    </row>
    <row r="177" spans="1:26" ht="15.75">
      <c r="A177" t="s">
        <v>6195</v>
      </c>
      <c r="B177" t="s">
        <v>6195</v>
      </c>
      <c r="C177" t="s">
        <v>6196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6184</v>
      </c>
      <c r="K177" s="3">
        <v>2.1999999999999999E-5</v>
      </c>
      <c r="L177" t="s">
        <v>6197</v>
      </c>
      <c r="M177" t="s">
        <v>1033</v>
      </c>
      <c r="N177" t="s">
        <v>6198</v>
      </c>
      <c r="O177" t="s">
        <v>26</v>
      </c>
      <c r="P177" t="s">
        <v>6199</v>
      </c>
      <c r="U177" t="s">
        <v>6202</v>
      </c>
      <c r="V177" s="10" t="s">
        <v>6200</v>
      </c>
      <c r="W177" t="s">
        <v>4561</v>
      </c>
      <c r="X177" s="10" t="s">
        <v>6201</v>
      </c>
      <c r="Z177" t="s">
        <v>6558</v>
      </c>
    </row>
    <row r="178" spans="1:26">
      <c r="A178" t="s">
        <v>6288</v>
      </c>
      <c r="B178" t="s">
        <v>6288</v>
      </c>
      <c r="C178" t="s">
        <v>6289</v>
      </c>
      <c r="D178" t="s">
        <v>21</v>
      </c>
      <c r="E178" s="14" t="s">
        <v>6290</v>
      </c>
      <c r="F178" t="s">
        <v>6291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10</v>
      </c>
      <c r="L178" t="s">
        <v>6294</v>
      </c>
      <c r="M178" t="s">
        <v>6295</v>
      </c>
      <c r="N178" t="s">
        <v>6287</v>
      </c>
      <c r="O178" t="s">
        <v>26</v>
      </c>
      <c r="P178" t="s">
        <v>6296</v>
      </c>
      <c r="U178" t="s">
        <v>4594</v>
      </c>
      <c r="V178" t="s">
        <v>6298</v>
      </c>
      <c r="W178" t="s">
        <v>4561</v>
      </c>
      <c r="X178" s="5" t="s">
        <v>6297</v>
      </c>
    </row>
    <row r="179" spans="1:26">
      <c r="A179" t="s">
        <v>6411</v>
      </c>
      <c r="B179" t="s">
        <v>6411</v>
      </c>
      <c r="C179" t="s">
        <v>6412</v>
      </c>
      <c r="D179" t="s">
        <v>21</v>
      </c>
      <c r="E179" s="14" t="s">
        <v>6290</v>
      </c>
      <c r="F179" t="s">
        <v>6413</v>
      </c>
      <c r="G179" t="str">
        <f>Config!$B$4</f>
        <v>SCH/C_IEC.SchLib</v>
      </c>
      <c r="H179" t="s">
        <v>6292</v>
      </c>
      <c r="I179" t="s">
        <v>6293</v>
      </c>
      <c r="J179" t="s">
        <v>6677</v>
      </c>
      <c r="K179" s="3">
        <v>8.2000000000000001E-5</v>
      </c>
      <c r="L179" t="s">
        <v>6414</v>
      </c>
      <c r="M179" t="s">
        <v>6415</v>
      </c>
      <c r="N179" t="s">
        <v>6417</v>
      </c>
      <c r="O179" t="s">
        <v>26</v>
      </c>
      <c r="P179" t="s">
        <v>6416</v>
      </c>
    </row>
    <row r="180" spans="1:26">
      <c r="A180" t="s">
        <v>6783</v>
      </c>
      <c r="B180" t="s">
        <v>6783</v>
      </c>
      <c r="C180" t="s">
        <v>6784</v>
      </c>
      <c r="D180" t="s">
        <v>21</v>
      </c>
      <c r="E180" s="14" t="s">
        <v>6790</v>
      </c>
      <c r="F180" t="s">
        <v>6791</v>
      </c>
      <c r="G180" t="str">
        <f>Config!$B$4</f>
        <v>SCH/C_IEC.SchLib</v>
      </c>
      <c r="H180" t="s">
        <v>426</v>
      </c>
      <c r="I180" t="s">
        <v>462</v>
      </c>
      <c r="J180" t="s">
        <v>6184</v>
      </c>
      <c r="K180" s="3">
        <v>1.0000000000000001E-9</v>
      </c>
      <c r="L180" t="s">
        <v>6839</v>
      </c>
      <c r="M180" t="s">
        <v>6831</v>
      </c>
      <c r="N180" t="s">
        <v>6830</v>
      </c>
      <c r="O180" t="s">
        <v>26</v>
      </c>
      <c r="P180" s="17" t="s">
        <v>6829</v>
      </c>
      <c r="U180" t="s">
        <v>4594</v>
      </c>
      <c r="V180" s="5" t="s">
        <v>6832</v>
      </c>
      <c r="W180" t="s">
        <v>4561</v>
      </c>
      <c r="X180" s="5" t="s">
        <v>6833</v>
      </c>
    </row>
    <row r="181" spans="1:26">
      <c r="A181" t="s">
        <v>6843</v>
      </c>
      <c r="B181" t="s">
        <v>6843</v>
      </c>
      <c r="C181" t="s">
        <v>6850</v>
      </c>
      <c r="D181" t="s">
        <v>21</v>
      </c>
      <c r="E181" s="14" t="s">
        <v>6290</v>
      </c>
      <c r="F181" t="s">
        <v>6789</v>
      </c>
      <c r="G181" t="str">
        <f>Config!$B$4</f>
        <v>SCH/C_IEC.SchLib</v>
      </c>
      <c r="H181" t="s">
        <v>6292</v>
      </c>
      <c r="I181" t="s">
        <v>6293</v>
      </c>
      <c r="J181" t="s">
        <v>6845</v>
      </c>
      <c r="K181" s="3">
        <v>4.6999999999999997E-5</v>
      </c>
      <c r="L181" t="s">
        <v>6844</v>
      </c>
      <c r="M181" t="s">
        <v>6842</v>
      </c>
      <c r="N181" t="s">
        <v>6840</v>
      </c>
      <c r="O181" t="s">
        <v>26</v>
      </c>
      <c r="P181" t="s">
        <v>6841</v>
      </c>
      <c r="U181" t="s">
        <v>6848</v>
      </c>
      <c r="V181" s="5" t="s">
        <v>6847</v>
      </c>
      <c r="W181" t="s">
        <v>4561</v>
      </c>
      <c r="X181" s="5" t="s">
        <v>6846</v>
      </c>
    </row>
    <row r="182" spans="1:26">
      <c r="A182" t="s">
        <v>6852</v>
      </c>
      <c r="B182" t="s">
        <v>6852</v>
      </c>
      <c r="C182" t="s">
        <v>6851</v>
      </c>
      <c r="D182" t="s">
        <v>21</v>
      </c>
      <c r="E182" s="14" t="s">
        <v>6290</v>
      </c>
      <c r="F182" t="s">
        <v>6788</v>
      </c>
      <c r="G182" t="str">
        <f>Config!$B$4</f>
        <v>SCH/C_IEC.SchLib</v>
      </c>
      <c r="H182" t="s">
        <v>6292</v>
      </c>
      <c r="I182" t="s">
        <v>6293</v>
      </c>
      <c r="J182" t="s">
        <v>6849</v>
      </c>
      <c r="K182" s="3">
        <v>6.7999999999999999E-5</v>
      </c>
      <c r="L182" t="s">
        <v>6853</v>
      </c>
      <c r="M182" t="s">
        <v>6229</v>
      </c>
      <c r="N182" s="14" t="s">
        <v>6855</v>
      </c>
      <c r="O182" t="s">
        <v>26</v>
      </c>
      <c r="P182" t="s">
        <v>6854</v>
      </c>
      <c r="U182" t="s">
        <v>6858</v>
      </c>
      <c r="V182" s="5" t="s">
        <v>6856</v>
      </c>
      <c r="W182" t="s">
        <v>4561</v>
      </c>
      <c r="X182" s="5" t="s">
        <v>6857</v>
      </c>
    </row>
    <row r="183" spans="1:26">
      <c r="A183" t="s">
        <v>7836</v>
      </c>
      <c r="B183" t="s">
        <v>7836</v>
      </c>
      <c r="C183" t="s">
        <v>6792</v>
      </c>
      <c r="D183" t="s">
        <v>21</v>
      </c>
      <c r="E183" s="14" t="s">
        <v>6790</v>
      </c>
      <c r="F183" t="s">
        <v>6793</v>
      </c>
      <c r="G183" t="str">
        <f>Config!$B$4</f>
        <v>SCH/C_IEC.SchLib</v>
      </c>
      <c r="H183" t="s">
        <v>426</v>
      </c>
      <c r="I183" t="s">
        <v>462</v>
      </c>
      <c r="J183" t="s">
        <v>6184</v>
      </c>
      <c r="K183" s="3">
        <v>1.0000000000000001E-5</v>
      </c>
      <c r="L183" t="s">
        <v>6838</v>
      </c>
      <c r="M183" t="s">
        <v>1033</v>
      </c>
      <c r="N183" t="s">
        <v>6834</v>
      </c>
      <c r="O183" t="s">
        <v>26</v>
      </c>
      <c r="P183" t="s">
        <v>6835</v>
      </c>
      <c r="U183" t="s">
        <v>6177</v>
      </c>
      <c r="V183" s="5" t="s">
        <v>6836</v>
      </c>
      <c r="W183" t="s">
        <v>4561</v>
      </c>
      <c r="X183" s="5" t="s">
        <v>6837</v>
      </c>
    </row>
    <row r="184" spans="1:26">
      <c r="A184" t="s">
        <v>8079</v>
      </c>
      <c r="B184" t="s">
        <v>8079</v>
      </c>
      <c r="C184" t="s">
        <v>8080</v>
      </c>
      <c r="D184" t="s">
        <v>21</v>
      </c>
      <c r="F184" t="s">
        <v>8081</v>
      </c>
      <c r="G184" t="str">
        <f>Config!$B$4</f>
        <v>SCH/C_IEC.SchLib</v>
      </c>
      <c r="H184" t="s">
        <v>426</v>
      </c>
      <c r="I184" t="s">
        <v>6293</v>
      </c>
      <c r="J184" t="s">
        <v>8098</v>
      </c>
      <c r="K184" s="3">
        <v>9.9999999999999995E-7</v>
      </c>
      <c r="L184" t="s">
        <v>8082</v>
      </c>
      <c r="M184" t="s">
        <v>7523</v>
      </c>
      <c r="N184" t="s">
        <v>8083</v>
      </c>
      <c r="O184" t="s">
        <v>26</v>
      </c>
      <c r="P184" t="s">
        <v>8084</v>
      </c>
    </row>
    <row r="185" spans="1:26">
      <c r="A185" t="s">
        <v>8085</v>
      </c>
      <c r="B185" t="s">
        <v>8085</v>
      </c>
      <c r="C185" t="s">
        <v>8086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6293</v>
      </c>
      <c r="J185" t="s">
        <v>8097</v>
      </c>
      <c r="K185" s="3">
        <v>2.1999999999999998E-9</v>
      </c>
      <c r="L185" t="s">
        <v>8087</v>
      </c>
      <c r="M185" t="s">
        <v>7523</v>
      </c>
      <c r="N185" t="s">
        <v>8088</v>
      </c>
      <c r="O185" t="s">
        <v>26</v>
      </c>
      <c r="P185" t="s">
        <v>8089</v>
      </c>
    </row>
    <row r="186" spans="1:26">
      <c r="A186" t="s">
        <v>10856</v>
      </c>
      <c r="B186" t="s">
        <v>10856</v>
      </c>
      <c r="C186" t="s">
        <v>10857</v>
      </c>
      <c r="D186" t="s">
        <v>21</v>
      </c>
      <c r="E186" s="14" t="s">
        <v>6790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2.1999999999999998E-8</v>
      </c>
      <c r="L186" t="s">
        <v>10860</v>
      </c>
      <c r="M186" t="s">
        <v>6166</v>
      </c>
      <c r="N186" t="s">
        <v>10861</v>
      </c>
      <c r="O186" t="s">
        <v>26</v>
      </c>
      <c r="P186" t="s">
        <v>10862</v>
      </c>
    </row>
    <row r="187" spans="1:26">
      <c r="A187" t="s">
        <v>10858</v>
      </c>
      <c r="B187" t="s">
        <v>10858</v>
      </c>
      <c r="C187" t="s">
        <v>10859</v>
      </c>
      <c r="D187" t="s">
        <v>21</v>
      </c>
      <c r="E187" s="14" t="s">
        <v>6790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6184</v>
      </c>
      <c r="K187" s="3">
        <v>3.2999999999999998E-8</v>
      </c>
      <c r="L187" t="s">
        <v>10863</v>
      </c>
      <c r="M187" t="s">
        <v>1030</v>
      </c>
      <c r="N187" t="s">
        <v>10864</v>
      </c>
      <c r="O187" t="s">
        <v>26</v>
      </c>
      <c r="P187" t="s">
        <v>10865</v>
      </c>
    </row>
    <row r="188" spans="1:26">
      <c r="A188" t="s">
        <v>10891</v>
      </c>
      <c r="B188" t="s">
        <v>10891</v>
      </c>
      <c r="C188" t="s">
        <v>10866</v>
      </c>
      <c r="D188" t="s">
        <v>21</v>
      </c>
      <c r="E188" s="14" t="s">
        <v>6290</v>
      </c>
      <c r="F188" t="s">
        <v>10867</v>
      </c>
      <c r="G188" t="str">
        <f>Config!$B$4</f>
        <v>SCH/C_IEC.SchLib</v>
      </c>
      <c r="H188" t="s">
        <v>6292</v>
      </c>
      <c r="I188" t="s">
        <v>6293</v>
      </c>
      <c r="J188" t="s">
        <v>12560</v>
      </c>
      <c r="K188" s="3">
        <v>1.5E-5</v>
      </c>
      <c r="L188" t="s">
        <v>10868</v>
      </c>
      <c r="M188" t="s">
        <v>10869</v>
      </c>
      <c r="N188" t="s">
        <v>10870</v>
      </c>
      <c r="O188" t="s">
        <v>26</v>
      </c>
      <c r="P188" t="s">
        <v>10871</v>
      </c>
    </row>
    <row r="189" spans="1:26">
      <c r="A189" t="s">
        <v>10892</v>
      </c>
      <c r="B189" t="s">
        <v>10892</v>
      </c>
      <c r="C189" t="s">
        <v>10880</v>
      </c>
      <c r="D189" t="s">
        <v>21</v>
      </c>
      <c r="E189" s="14" t="s">
        <v>6782</v>
      </c>
      <c r="F189" t="s">
        <v>8081</v>
      </c>
      <c r="G189" t="str">
        <f>Config!$B$4</f>
        <v>SCH/C_IEC.SchLib</v>
      </c>
      <c r="H189" t="s">
        <v>426</v>
      </c>
      <c r="I189" t="s">
        <v>462</v>
      </c>
      <c r="J189" t="s">
        <v>12559</v>
      </c>
      <c r="K189" s="3">
        <v>9.9999999999999995E-7</v>
      </c>
      <c r="L189" t="s">
        <v>10881</v>
      </c>
      <c r="M189" t="s">
        <v>1033</v>
      </c>
      <c r="N189" t="s">
        <v>10882</v>
      </c>
      <c r="O189" t="s">
        <v>26</v>
      </c>
      <c r="P189" t="s">
        <v>10883</v>
      </c>
    </row>
    <row r="190" spans="1:26">
      <c r="A190" t="s">
        <v>10890</v>
      </c>
      <c r="B190" t="s">
        <v>10890</v>
      </c>
      <c r="C190" t="s">
        <v>10884</v>
      </c>
      <c r="D190" t="s">
        <v>21</v>
      </c>
      <c r="E190" s="14" t="s">
        <v>6290</v>
      </c>
      <c r="F190" t="s">
        <v>10885</v>
      </c>
      <c r="G190" t="str">
        <f>Config!$B$4</f>
        <v>SCH/C_IEC.SchLib</v>
      </c>
      <c r="H190" t="s">
        <v>6292</v>
      </c>
      <c r="I190" t="s">
        <v>6293</v>
      </c>
      <c r="J190" t="s">
        <v>12561</v>
      </c>
      <c r="K190" s="3">
        <v>6.8000000000000005E-4</v>
      </c>
      <c r="L190" t="s">
        <v>10886</v>
      </c>
      <c r="M190" t="s">
        <v>6166</v>
      </c>
      <c r="N190" t="s">
        <v>10887</v>
      </c>
      <c r="O190" t="s">
        <v>26</v>
      </c>
      <c r="P190" t="s">
        <v>10888</v>
      </c>
    </row>
    <row r="191" spans="1:26">
      <c r="A191" t="s">
        <v>10889</v>
      </c>
      <c r="B191" t="s">
        <v>10889</v>
      </c>
      <c r="C191" t="s">
        <v>10893</v>
      </c>
      <c r="D191" t="s">
        <v>21</v>
      </c>
      <c r="E191" s="14" t="s">
        <v>6455</v>
      </c>
      <c r="F191" t="s">
        <v>10894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10895</v>
      </c>
      <c r="M191" t="s">
        <v>1033</v>
      </c>
      <c r="N191" t="s">
        <v>10896</v>
      </c>
      <c r="O191" t="s">
        <v>26</v>
      </c>
      <c r="P191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W186" sqref="W186"/>
    </sheetView>
  </sheetViews>
  <sheetFormatPr baseColWidth="10" defaultColWidth="11.5703125" defaultRowHeight="15"/>
  <cols>
    <col min="1" max="1" width="28.42578125" bestFit="1" customWidth="1"/>
    <col min="2" max="2" width="19.140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24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24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24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  <row r="164" spans="1:24">
      <c r="A164" t="s">
        <v>13308</v>
      </c>
      <c r="B164" t="s">
        <v>13308</v>
      </c>
      <c r="C164" t="s">
        <v>13253</v>
      </c>
      <c r="D164" t="s">
        <v>4548</v>
      </c>
      <c r="E164">
        <v>603</v>
      </c>
      <c r="F164" t="s">
        <v>13295</v>
      </c>
      <c r="G164" t="str">
        <f>Config!$B$5</f>
        <v>SCH/L_ANSI.SchLib</v>
      </c>
      <c r="H164" t="s">
        <v>425</v>
      </c>
      <c r="I164" t="s">
        <v>462</v>
      </c>
      <c r="J164" t="s">
        <v>13230</v>
      </c>
      <c r="K164" s="3">
        <v>2.7000000000000001E-7</v>
      </c>
      <c r="L164" t="s">
        <v>13231</v>
      </c>
      <c r="M164" t="s">
        <v>4548</v>
      </c>
      <c r="N164" t="s">
        <v>13274</v>
      </c>
      <c r="O164" t="s">
        <v>26</v>
      </c>
      <c r="P164" t="s">
        <v>13232</v>
      </c>
    </row>
    <row r="165" spans="1:24">
      <c r="A165" t="s">
        <v>13309</v>
      </c>
      <c r="B165" t="s">
        <v>13309</v>
      </c>
      <c r="C165" t="s">
        <v>13254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13230</v>
      </c>
      <c r="K165" s="3">
        <v>9.9999999999999995E-7</v>
      </c>
      <c r="L165" t="s">
        <v>13231</v>
      </c>
      <c r="M165" t="s">
        <v>4548</v>
      </c>
      <c r="N165" t="s">
        <v>13275</v>
      </c>
      <c r="O165" t="s">
        <v>26</v>
      </c>
      <c r="P165" t="s">
        <v>13233</v>
      </c>
    </row>
    <row r="166" spans="1:24">
      <c r="A166" t="s">
        <v>13310</v>
      </c>
      <c r="B166" t="s">
        <v>13310</v>
      </c>
      <c r="C166" t="s">
        <v>13255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13230</v>
      </c>
      <c r="K166" s="3">
        <v>6.7999999999999995E-7</v>
      </c>
      <c r="L166" t="s">
        <v>13231</v>
      </c>
      <c r="M166" t="s">
        <v>4548</v>
      </c>
      <c r="N166" t="s">
        <v>13276</v>
      </c>
      <c r="O166" t="s">
        <v>26</v>
      </c>
      <c r="P166" t="s">
        <v>13234</v>
      </c>
    </row>
    <row r="167" spans="1:24">
      <c r="A167" t="s">
        <v>13311</v>
      </c>
      <c r="B167" t="s">
        <v>13311</v>
      </c>
      <c r="C167" t="s">
        <v>13256</v>
      </c>
      <c r="D167" t="s">
        <v>4548</v>
      </c>
      <c r="E167">
        <v>603</v>
      </c>
      <c r="F167" t="s">
        <v>13296</v>
      </c>
      <c r="G167" t="str">
        <f>Config!$B$5</f>
        <v>SCH/L_ANSI.SchLib</v>
      </c>
      <c r="H167" t="s">
        <v>425</v>
      </c>
      <c r="I167" t="s">
        <v>462</v>
      </c>
      <c r="J167" t="s">
        <v>13230</v>
      </c>
      <c r="K167" s="3">
        <v>1.1999999999999999E-6</v>
      </c>
      <c r="L167" t="s">
        <v>13231</v>
      </c>
      <c r="M167" t="s">
        <v>4548</v>
      </c>
      <c r="N167" t="s">
        <v>13277</v>
      </c>
      <c r="O167" t="s">
        <v>26</v>
      </c>
      <c r="P167" t="s">
        <v>13235</v>
      </c>
    </row>
    <row r="168" spans="1:24">
      <c r="A168" t="s">
        <v>13312</v>
      </c>
      <c r="B168" t="s">
        <v>13312</v>
      </c>
      <c r="C168" t="s">
        <v>13257</v>
      </c>
      <c r="D168" t="s">
        <v>4548</v>
      </c>
      <c r="E168">
        <v>603</v>
      </c>
      <c r="F168" t="s">
        <v>13297</v>
      </c>
      <c r="G168" t="str">
        <f>Config!$B$5</f>
        <v>SCH/L_ANSI.SchLib</v>
      </c>
      <c r="H168" t="s">
        <v>425</v>
      </c>
      <c r="I168" t="s">
        <v>462</v>
      </c>
      <c r="J168" t="s">
        <v>13230</v>
      </c>
      <c r="K168" s="3">
        <v>5.6000000000000004E-7</v>
      </c>
      <c r="L168" t="s">
        <v>13231</v>
      </c>
      <c r="M168" t="s">
        <v>4548</v>
      </c>
      <c r="N168" t="s">
        <v>13278</v>
      </c>
      <c r="O168" t="s">
        <v>26</v>
      </c>
      <c r="P168" t="s">
        <v>13236</v>
      </c>
      <c r="U168" t="s">
        <v>4594</v>
      </c>
      <c r="V168" t="s">
        <v>13329</v>
      </c>
      <c r="W168" t="s">
        <v>4561</v>
      </c>
      <c r="X168" t="s">
        <v>13330</v>
      </c>
    </row>
    <row r="169" spans="1:24">
      <c r="A169" t="s">
        <v>13313</v>
      </c>
      <c r="B169" t="s">
        <v>13313</v>
      </c>
      <c r="C169" t="s">
        <v>13258</v>
      </c>
      <c r="D169" t="s">
        <v>4548</v>
      </c>
      <c r="E169">
        <v>603</v>
      </c>
      <c r="F169" t="s">
        <v>13298</v>
      </c>
      <c r="G169" t="str">
        <f>Config!$B$5</f>
        <v>SCH/L_ANSI.SchLib</v>
      </c>
      <c r="H169" t="s">
        <v>425</v>
      </c>
      <c r="I169" t="s">
        <v>462</v>
      </c>
      <c r="J169" t="s">
        <v>13230</v>
      </c>
      <c r="K169" s="3">
        <v>8.1999999999999998E-7</v>
      </c>
      <c r="L169" t="s">
        <v>13231</v>
      </c>
      <c r="M169" t="s">
        <v>4548</v>
      </c>
      <c r="N169" t="s">
        <v>13279</v>
      </c>
      <c r="O169" t="s">
        <v>26</v>
      </c>
      <c r="P169" t="s">
        <v>13237</v>
      </c>
    </row>
    <row r="170" spans="1:24">
      <c r="A170" t="s">
        <v>13314</v>
      </c>
      <c r="B170" t="s">
        <v>13314</v>
      </c>
      <c r="C170" t="s">
        <v>13259</v>
      </c>
      <c r="D170" t="s">
        <v>4548</v>
      </c>
      <c r="E170">
        <v>603</v>
      </c>
      <c r="F170" t="s">
        <v>13299</v>
      </c>
      <c r="G170" t="str">
        <f>Config!$B$5</f>
        <v>SCH/L_ANSI.SchLib</v>
      </c>
      <c r="H170" t="s">
        <v>425</v>
      </c>
      <c r="I170" t="s">
        <v>462</v>
      </c>
      <c r="J170" t="s">
        <v>13230</v>
      </c>
      <c r="K170" s="3">
        <v>1.7999999999999999E-6</v>
      </c>
      <c r="L170" t="s">
        <v>13231</v>
      </c>
      <c r="M170" t="s">
        <v>4548</v>
      </c>
      <c r="N170" t="s">
        <v>13280</v>
      </c>
      <c r="O170" t="s">
        <v>26</v>
      </c>
      <c r="P170" t="s">
        <v>13238</v>
      </c>
    </row>
    <row r="171" spans="1:24">
      <c r="A171" t="s">
        <v>13315</v>
      </c>
      <c r="B171" t="s">
        <v>13315</v>
      </c>
      <c r="C171" t="s">
        <v>13260</v>
      </c>
      <c r="D171" t="s">
        <v>4548</v>
      </c>
      <c r="E171">
        <v>603</v>
      </c>
      <c r="F171" t="s">
        <v>13300</v>
      </c>
      <c r="G171" t="str">
        <f>Config!$B$5</f>
        <v>SCH/L_ANSI.SchLib</v>
      </c>
      <c r="H171" t="s">
        <v>425</v>
      </c>
      <c r="I171" t="s">
        <v>462</v>
      </c>
      <c r="J171" t="s">
        <v>13230</v>
      </c>
      <c r="K171" s="3">
        <v>9.9999999999999995E-8</v>
      </c>
      <c r="L171" t="s">
        <v>13231</v>
      </c>
      <c r="M171" t="s">
        <v>4548</v>
      </c>
      <c r="N171" t="s">
        <v>13281</v>
      </c>
      <c r="O171" t="s">
        <v>26</v>
      </c>
      <c r="P171" t="s">
        <v>13239</v>
      </c>
    </row>
    <row r="172" spans="1:24">
      <c r="A172" t="s">
        <v>13316</v>
      </c>
      <c r="B172" t="s">
        <v>13316</v>
      </c>
      <c r="C172" t="s">
        <v>13261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13230</v>
      </c>
      <c r="K172" s="3">
        <v>4.7E-7</v>
      </c>
      <c r="L172" t="s">
        <v>13231</v>
      </c>
      <c r="M172" t="s">
        <v>4548</v>
      </c>
      <c r="N172" t="s">
        <v>13282</v>
      </c>
      <c r="O172" t="s">
        <v>26</v>
      </c>
      <c r="P172" t="s">
        <v>13240</v>
      </c>
    </row>
    <row r="173" spans="1:24">
      <c r="A173" t="s">
        <v>13317</v>
      </c>
      <c r="B173" t="s">
        <v>13317</v>
      </c>
      <c r="C173" t="s">
        <v>13262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13230</v>
      </c>
      <c r="K173" s="3">
        <v>2.2000000000000001E-6</v>
      </c>
      <c r="L173" t="s">
        <v>13231</v>
      </c>
      <c r="M173" t="s">
        <v>4548</v>
      </c>
      <c r="N173" t="s">
        <v>13283</v>
      </c>
      <c r="O173" t="s">
        <v>26</v>
      </c>
      <c r="P173" t="s">
        <v>13241</v>
      </c>
    </row>
    <row r="174" spans="1:24">
      <c r="A174" t="s">
        <v>13318</v>
      </c>
      <c r="B174" t="s">
        <v>13318</v>
      </c>
      <c r="C174" t="s">
        <v>13263</v>
      </c>
      <c r="D174" t="s">
        <v>4548</v>
      </c>
      <c r="E174">
        <v>603</v>
      </c>
      <c r="F174" t="s">
        <v>6868</v>
      </c>
      <c r="G174" t="str">
        <f>Config!$B$5</f>
        <v>SCH/L_ANSI.SchLib</v>
      </c>
      <c r="H174" t="s">
        <v>425</v>
      </c>
      <c r="I174" t="s">
        <v>462</v>
      </c>
      <c r="J174" t="s">
        <v>13230</v>
      </c>
      <c r="K174" s="3">
        <v>2.2000000000000001E-7</v>
      </c>
      <c r="L174" t="s">
        <v>13231</v>
      </c>
      <c r="M174" t="s">
        <v>4548</v>
      </c>
      <c r="N174" t="s">
        <v>13284</v>
      </c>
      <c r="O174" t="s">
        <v>26</v>
      </c>
      <c r="P174" t="s">
        <v>13242</v>
      </c>
    </row>
    <row r="175" spans="1:24">
      <c r="A175" t="s">
        <v>13319</v>
      </c>
      <c r="B175" t="s">
        <v>13319</v>
      </c>
      <c r="C175" t="s">
        <v>13264</v>
      </c>
      <c r="D175" t="s">
        <v>4548</v>
      </c>
      <c r="E175">
        <v>603</v>
      </c>
      <c r="F175" t="s">
        <v>13301</v>
      </c>
      <c r="G175" t="str">
        <f>Config!$B$5</f>
        <v>SCH/L_ANSI.SchLib</v>
      </c>
      <c r="H175" t="s">
        <v>425</v>
      </c>
      <c r="I175" t="s">
        <v>462</v>
      </c>
      <c r="J175" t="s">
        <v>13230</v>
      </c>
      <c r="K175" s="3">
        <v>1.1999999999999999E-7</v>
      </c>
      <c r="L175" t="s">
        <v>13231</v>
      </c>
      <c r="M175" t="s">
        <v>4548</v>
      </c>
      <c r="N175" t="s">
        <v>13285</v>
      </c>
      <c r="O175" t="s">
        <v>26</v>
      </c>
      <c r="P175" t="s">
        <v>13243</v>
      </c>
    </row>
    <row r="176" spans="1:24">
      <c r="A176" t="s">
        <v>13320</v>
      </c>
      <c r="B176" t="s">
        <v>13320</v>
      </c>
      <c r="C176" t="s">
        <v>13265</v>
      </c>
      <c r="D176" t="s">
        <v>4548</v>
      </c>
      <c r="E176">
        <v>603</v>
      </c>
      <c r="F176" t="s">
        <v>13302</v>
      </c>
      <c r="G176" t="str">
        <f>Config!$B$5</f>
        <v>SCH/L_ANSI.SchLib</v>
      </c>
      <c r="H176" t="s">
        <v>425</v>
      </c>
      <c r="I176" t="s">
        <v>462</v>
      </c>
      <c r="J176" t="s">
        <v>13230</v>
      </c>
      <c r="K176" s="3">
        <v>6.8E-8</v>
      </c>
      <c r="L176" t="s">
        <v>13231</v>
      </c>
      <c r="M176" t="s">
        <v>4548</v>
      </c>
      <c r="N176" t="s">
        <v>13286</v>
      </c>
      <c r="O176" t="s">
        <v>26</v>
      </c>
      <c r="P176" t="s">
        <v>13244</v>
      </c>
    </row>
    <row r="177" spans="1:24">
      <c r="A177" t="s">
        <v>13321</v>
      </c>
      <c r="B177" t="s">
        <v>13321</v>
      </c>
      <c r="C177" t="s">
        <v>13266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13230</v>
      </c>
      <c r="K177" s="3">
        <v>1.5E-6</v>
      </c>
      <c r="L177" t="s">
        <v>13231</v>
      </c>
      <c r="M177" t="s">
        <v>4548</v>
      </c>
      <c r="N177" t="s">
        <v>13287</v>
      </c>
      <c r="O177" t="s">
        <v>26</v>
      </c>
      <c r="P177" t="s">
        <v>13245</v>
      </c>
    </row>
    <row r="178" spans="1:24">
      <c r="A178" t="s">
        <v>13322</v>
      </c>
      <c r="B178" t="s">
        <v>13322</v>
      </c>
      <c r="C178" t="s">
        <v>13267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13230</v>
      </c>
      <c r="K178" s="3">
        <v>3.3000000000000002E-7</v>
      </c>
      <c r="L178" t="s">
        <v>13231</v>
      </c>
      <c r="M178" t="s">
        <v>4548</v>
      </c>
      <c r="N178" t="s">
        <v>13288</v>
      </c>
      <c r="O178" t="s">
        <v>26</v>
      </c>
      <c r="P178" t="s">
        <v>13246</v>
      </c>
    </row>
    <row r="179" spans="1:24">
      <c r="A179" t="s">
        <v>13323</v>
      </c>
      <c r="B179" t="s">
        <v>13323</v>
      </c>
      <c r="C179" t="s">
        <v>13268</v>
      </c>
      <c r="D179" t="s">
        <v>4548</v>
      </c>
      <c r="E179">
        <v>603</v>
      </c>
      <c r="F179" t="s">
        <v>13303</v>
      </c>
      <c r="G179" t="str">
        <f>Config!$B$5</f>
        <v>SCH/L_ANSI.SchLib</v>
      </c>
      <c r="H179" t="s">
        <v>425</v>
      </c>
      <c r="I179" t="s">
        <v>462</v>
      </c>
      <c r="J179" t="s">
        <v>13230</v>
      </c>
      <c r="K179" s="3">
        <v>2.7E-6</v>
      </c>
      <c r="L179" t="s">
        <v>13231</v>
      </c>
      <c r="M179" t="s">
        <v>4548</v>
      </c>
      <c r="N179" t="s">
        <v>13289</v>
      </c>
      <c r="O179" t="s">
        <v>26</v>
      </c>
      <c r="P179" t="s">
        <v>13247</v>
      </c>
    </row>
    <row r="180" spans="1:24">
      <c r="A180" t="s">
        <v>13324</v>
      </c>
      <c r="B180" t="s">
        <v>13324</v>
      </c>
      <c r="C180" t="s">
        <v>13269</v>
      </c>
      <c r="D180" t="s">
        <v>4548</v>
      </c>
      <c r="E180">
        <v>603</v>
      </c>
      <c r="F180" t="s">
        <v>13304</v>
      </c>
      <c r="G180" t="str">
        <f>Config!$B$5</f>
        <v>SCH/L_ANSI.SchLib</v>
      </c>
      <c r="H180" t="s">
        <v>425</v>
      </c>
      <c r="I180" t="s">
        <v>462</v>
      </c>
      <c r="J180" t="s">
        <v>13230</v>
      </c>
      <c r="K180" s="3">
        <v>4.6999999999999997E-8</v>
      </c>
      <c r="L180" t="s">
        <v>13231</v>
      </c>
      <c r="M180" t="s">
        <v>4548</v>
      </c>
      <c r="N180" t="s">
        <v>13290</v>
      </c>
      <c r="O180" t="s">
        <v>26</v>
      </c>
      <c r="P180" t="s">
        <v>13248</v>
      </c>
    </row>
    <row r="181" spans="1:24">
      <c r="A181" t="s">
        <v>13325</v>
      </c>
      <c r="B181" t="s">
        <v>13325</v>
      </c>
      <c r="C181" t="s">
        <v>13270</v>
      </c>
      <c r="D181" t="s">
        <v>4548</v>
      </c>
      <c r="E181">
        <v>603</v>
      </c>
      <c r="F181" t="s">
        <v>13305</v>
      </c>
      <c r="G181" t="str">
        <f>Config!$B$5</f>
        <v>SCH/L_ANSI.SchLib</v>
      </c>
      <c r="H181" t="s">
        <v>425</v>
      </c>
      <c r="I181" t="s">
        <v>462</v>
      </c>
      <c r="J181" t="s">
        <v>13230</v>
      </c>
      <c r="K181" s="3">
        <v>8.2000000000000006E-8</v>
      </c>
      <c r="L181" t="s">
        <v>13231</v>
      </c>
      <c r="M181" t="s">
        <v>4548</v>
      </c>
      <c r="N181" t="s">
        <v>13291</v>
      </c>
      <c r="O181" t="s">
        <v>26</v>
      </c>
      <c r="P181" t="s">
        <v>13249</v>
      </c>
    </row>
    <row r="182" spans="1:24">
      <c r="A182" t="s">
        <v>13326</v>
      </c>
      <c r="B182" t="s">
        <v>13326</v>
      </c>
      <c r="C182" t="s">
        <v>13271</v>
      </c>
      <c r="D182" t="s">
        <v>4548</v>
      </c>
      <c r="E182">
        <v>603</v>
      </c>
      <c r="F182" t="s">
        <v>6948</v>
      </c>
      <c r="G182" t="str">
        <f>Config!$B$5</f>
        <v>SCH/L_ANSI.SchLib</v>
      </c>
      <c r="H182" t="s">
        <v>425</v>
      </c>
      <c r="I182" t="s">
        <v>462</v>
      </c>
      <c r="J182" t="s">
        <v>13230</v>
      </c>
      <c r="K182" s="3">
        <v>1.4999999999999999E-7</v>
      </c>
      <c r="L182" t="s">
        <v>13231</v>
      </c>
      <c r="M182" t="s">
        <v>4548</v>
      </c>
      <c r="N182" t="s">
        <v>13292</v>
      </c>
      <c r="O182" t="s">
        <v>26</v>
      </c>
      <c r="P182" t="s">
        <v>13250</v>
      </c>
    </row>
    <row r="183" spans="1:24">
      <c r="A183" t="s">
        <v>13327</v>
      </c>
      <c r="B183" t="s">
        <v>13327</v>
      </c>
      <c r="C183" t="s">
        <v>13272</v>
      </c>
      <c r="D183" t="s">
        <v>4548</v>
      </c>
      <c r="E183">
        <v>603</v>
      </c>
      <c r="F183" t="s">
        <v>13306</v>
      </c>
      <c r="G183" t="str">
        <f>Config!$B$5</f>
        <v>SCH/L_ANSI.SchLib</v>
      </c>
      <c r="H183" t="s">
        <v>425</v>
      </c>
      <c r="I183" t="s">
        <v>462</v>
      </c>
      <c r="J183" t="s">
        <v>13230</v>
      </c>
      <c r="K183" s="3">
        <v>1.8E-7</v>
      </c>
      <c r="L183" t="s">
        <v>13231</v>
      </c>
      <c r="M183" t="s">
        <v>4548</v>
      </c>
      <c r="N183" t="s">
        <v>13293</v>
      </c>
      <c r="O183" t="s">
        <v>26</v>
      </c>
      <c r="P183" t="s">
        <v>13251</v>
      </c>
    </row>
    <row r="184" spans="1:24">
      <c r="A184" t="s">
        <v>13328</v>
      </c>
      <c r="B184" t="s">
        <v>13328</v>
      </c>
      <c r="C184" t="s">
        <v>13273</v>
      </c>
      <c r="D184" t="s">
        <v>4548</v>
      </c>
      <c r="E184">
        <v>603</v>
      </c>
      <c r="F184" t="s">
        <v>13307</v>
      </c>
      <c r="G184" t="str">
        <f>Config!$B$5</f>
        <v>SCH/L_ANSI.SchLib</v>
      </c>
      <c r="H184" t="s">
        <v>425</v>
      </c>
      <c r="I184" t="s">
        <v>462</v>
      </c>
      <c r="J184" t="s">
        <v>13230</v>
      </c>
      <c r="K184" s="3">
        <v>3.9000000000000002E-7</v>
      </c>
      <c r="L184" t="s">
        <v>13231</v>
      </c>
      <c r="M184" t="s">
        <v>4548</v>
      </c>
      <c r="N184" t="s">
        <v>13294</v>
      </c>
      <c r="O184" t="s">
        <v>26</v>
      </c>
      <c r="P184" t="s">
        <v>13252</v>
      </c>
    </row>
    <row r="185" spans="1:24">
      <c r="A185" t="s">
        <v>13372</v>
      </c>
      <c r="B185" t="s">
        <v>13372</v>
      </c>
      <c r="C185" t="s">
        <v>13371</v>
      </c>
      <c r="D185" t="s">
        <v>13366</v>
      </c>
      <c r="E185">
        <v>4040</v>
      </c>
      <c r="F185" t="s">
        <v>11420</v>
      </c>
      <c r="G185" t="str">
        <f>Config!$B$5</f>
        <v>SCH/L_ANSI.SchLib</v>
      </c>
      <c r="H185" t="s">
        <v>425</v>
      </c>
      <c r="I185" t="s">
        <v>6544</v>
      </c>
      <c r="J185" t="s">
        <v>13367</v>
      </c>
      <c r="K185" s="3">
        <v>4.6999999999999997E-5</v>
      </c>
      <c r="L185" t="s">
        <v>13370</v>
      </c>
      <c r="M185" t="s">
        <v>13366</v>
      </c>
      <c r="N185" t="s">
        <v>13369</v>
      </c>
      <c r="O185" t="s">
        <v>26</v>
      </c>
      <c r="P185" t="s">
        <v>13368</v>
      </c>
      <c r="U185" t="s">
        <v>13366</v>
      </c>
      <c r="V185" t="s">
        <v>13369</v>
      </c>
      <c r="W185" t="s">
        <v>4561</v>
      </c>
      <c r="X185" t="s">
        <v>13373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2" activePane="bottomRight" state="frozen"/>
      <selection pane="topRight" activeCell="C1" sqref="C1"/>
      <selection pane="bottomLeft" activeCell="A2" sqref="A2"/>
      <selection pane="bottomRight" activeCell="J615" sqref="J615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4800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13523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 t="s">
        <v>13524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 t="s">
        <v>13524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 t="s">
        <v>13524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 t="s">
        <v>13524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 t="s">
        <v>13524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 t="s">
        <v>13524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 t="s">
        <v>13524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 t="s">
        <v>13524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 t="s">
        <v>13524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 t="s">
        <v>13524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 t="s">
        <v>13524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 t="s">
        <v>13524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 t="s">
        <v>13524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 t="s">
        <v>13524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 t="s">
        <v>13524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 t="s">
        <v>13524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 t="s">
        <v>13524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 t="s">
        <v>13524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 t="s">
        <v>13524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 t="s">
        <v>13524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 t="s">
        <v>13524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 t="s">
        <v>13524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 t="s">
        <v>13524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 t="s">
        <v>13524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 t="s">
        <v>13524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 t="s">
        <v>13524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 t="s">
        <v>13524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 t="s">
        <v>13524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 t="s">
        <v>13524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 t="s">
        <v>13524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 t="s">
        <v>13524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 t="s">
        <v>13524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 t="s">
        <v>13524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 t="s">
        <v>13524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 t="s">
        <v>13524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 t="s">
        <v>13524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 t="s">
        <v>13524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 t="s">
        <v>13524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 t="s">
        <v>13524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 t="s">
        <v>13524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 t="s">
        <v>13524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 t="s">
        <v>13524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 t="s">
        <v>13524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 t="s">
        <v>13524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 t="s">
        <v>13524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 t="s">
        <v>13524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 t="s">
        <v>13524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 t="s">
        <v>13524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 t="s">
        <v>13524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 t="s">
        <v>13524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13413</v>
      </c>
      <c r="B52" t="s">
        <v>13413</v>
      </c>
      <c r="C52" t="s">
        <v>13414</v>
      </c>
      <c r="D52" t="s">
        <v>21</v>
      </c>
      <c r="G52" t="str">
        <f>Config!$B$7</f>
        <v>SCH/Connector.SchLib</v>
      </c>
      <c r="H52" t="s">
        <v>7022</v>
      </c>
      <c r="I52" t="s">
        <v>4625</v>
      </c>
      <c r="J52" t="s">
        <v>13415</v>
      </c>
      <c r="K52" s="1"/>
      <c r="L52" s="1" t="s">
        <v>13524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13416</v>
      </c>
      <c r="B53" t="s">
        <v>13416</v>
      </c>
      <c r="C53" t="s">
        <v>13417</v>
      </c>
      <c r="D53" t="s">
        <v>21</v>
      </c>
      <c r="G53" t="str">
        <f>Config!$B$7</f>
        <v>SCH/Connector.SchLib</v>
      </c>
      <c r="H53" t="s">
        <v>6362</v>
      </c>
      <c r="I53" t="s">
        <v>4625</v>
      </c>
      <c r="J53" t="s">
        <v>13418</v>
      </c>
      <c r="K53" s="1"/>
      <c r="L53" s="1" t="s">
        <v>13524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8533</v>
      </c>
      <c r="B54" t="s">
        <v>8533</v>
      </c>
      <c r="C54" t="s">
        <v>13023</v>
      </c>
      <c r="D54" t="s">
        <v>21</v>
      </c>
      <c r="G54" t="str">
        <f>Config!$B$7</f>
        <v>SCH/Connector.SchLib</v>
      </c>
      <c r="H54" t="s">
        <v>6565</v>
      </c>
      <c r="I54" t="s">
        <v>4625</v>
      </c>
      <c r="J54" t="s">
        <v>8534</v>
      </c>
      <c r="L54" s="1" t="s">
        <v>13524</v>
      </c>
    </row>
    <row r="55" spans="1:26" ht="15.75">
      <c r="A55" t="s">
        <v>4429</v>
      </c>
      <c r="B55" t="s">
        <v>4429</v>
      </c>
      <c r="C55" t="s">
        <v>13022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13524</v>
      </c>
    </row>
    <row r="56" spans="1:26" ht="15.75">
      <c r="A56" t="s">
        <v>13419</v>
      </c>
      <c r="B56" t="s">
        <v>13419</v>
      </c>
      <c r="C56" t="s">
        <v>13420</v>
      </c>
      <c r="D56" t="s">
        <v>21</v>
      </c>
      <c r="G56" t="str">
        <f>Config!$B$7</f>
        <v>SCH/Connector.SchLib</v>
      </c>
      <c r="H56" t="s">
        <v>6572</v>
      </c>
      <c r="I56" t="s">
        <v>4625</v>
      </c>
      <c r="J56" t="s">
        <v>13421</v>
      </c>
      <c r="L56" s="1" t="s">
        <v>13524</v>
      </c>
    </row>
    <row r="57" spans="1:26" ht="15.75">
      <c r="A57" t="s">
        <v>13422</v>
      </c>
      <c r="B57" t="s">
        <v>13422</v>
      </c>
      <c r="C57" t="s">
        <v>13423</v>
      </c>
      <c r="D57" t="s">
        <v>21</v>
      </c>
      <c r="G57" t="str">
        <f>Config!$B$7</f>
        <v>SCH/Connector.SchLib</v>
      </c>
      <c r="H57" t="s">
        <v>7887</v>
      </c>
      <c r="I57" t="s">
        <v>4625</v>
      </c>
      <c r="J57" t="s">
        <v>13424</v>
      </c>
      <c r="L57" s="1" t="s">
        <v>13524</v>
      </c>
    </row>
    <row r="58" spans="1:26" ht="15.75">
      <c r="A58" t="s">
        <v>13425</v>
      </c>
      <c r="B58" t="s">
        <v>13425</v>
      </c>
      <c r="C58" t="s">
        <v>13426</v>
      </c>
      <c r="D58" t="s">
        <v>21</v>
      </c>
      <c r="G58" t="str">
        <f>Config!$B$7</f>
        <v>SCH/Connector.SchLib</v>
      </c>
      <c r="H58" t="s">
        <v>6575</v>
      </c>
      <c r="I58" t="s">
        <v>4625</v>
      </c>
      <c r="J58" t="s">
        <v>13427</v>
      </c>
      <c r="L58" s="1" t="s">
        <v>13524</v>
      </c>
    </row>
    <row r="59" spans="1:26" ht="15.75">
      <c r="A59" t="s">
        <v>13428</v>
      </c>
      <c r="B59" t="s">
        <v>13428</v>
      </c>
      <c r="C59" t="s">
        <v>13429</v>
      </c>
      <c r="D59" t="s">
        <v>21</v>
      </c>
      <c r="G59" t="str">
        <f>Config!$B$7</f>
        <v>SCH/Connector.SchLib</v>
      </c>
      <c r="H59" t="s">
        <v>7901</v>
      </c>
      <c r="I59" t="s">
        <v>4625</v>
      </c>
      <c r="J59" t="s">
        <v>13430</v>
      </c>
      <c r="L59" s="1" t="s">
        <v>13524</v>
      </c>
    </row>
    <row r="60" spans="1:26" ht="15.75">
      <c r="A60" t="s">
        <v>13431</v>
      </c>
      <c r="B60" t="s">
        <v>13431</v>
      </c>
      <c r="C60" t="s">
        <v>13432</v>
      </c>
      <c r="D60" t="s">
        <v>21</v>
      </c>
      <c r="G60" t="str">
        <f>Config!$B$7</f>
        <v>SCH/Connector.SchLib</v>
      </c>
      <c r="H60" t="s">
        <v>7907</v>
      </c>
      <c r="I60" t="s">
        <v>4625</v>
      </c>
      <c r="J60" t="s">
        <v>13433</v>
      </c>
      <c r="L60" s="1" t="s">
        <v>13524</v>
      </c>
    </row>
    <row r="61" spans="1:26" ht="15.75">
      <c r="A61" t="s">
        <v>13434</v>
      </c>
      <c r="B61" t="s">
        <v>13434</v>
      </c>
      <c r="C61" t="s">
        <v>13435</v>
      </c>
      <c r="D61" t="s">
        <v>21</v>
      </c>
      <c r="G61" t="str">
        <f>Config!$B$7</f>
        <v>SCH/Connector.SchLib</v>
      </c>
      <c r="H61" t="s">
        <v>7911</v>
      </c>
      <c r="I61" t="s">
        <v>4625</v>
      </c>
      <c r="J61" t="s">
        <v>13436</v>
      </c>
      <c r="L61" s="1" t="s">
        <v>13524</v>
      </c>
    </row>
    <row r="62" spans="1:26" ht="15.75">
      <c r="A62" t="s">
        <v>13437</v>
      </c>
      <c r="B62" t="s">
        <v>13437</v>
      </c>
      <c r="C62" t="s">
        <v>13438</v>
      </c>
      <c r="D62" t="s">
        <v>21</v>
      </c>
      <c r="G62" t="str">
        <f>Config!$B$7</f>
        <v>SCH/Connector.SchLib</v>
      </c>
      <c r="H62" t="s">
        <v>13118</v>
      </c>
      <c r="I62" t="s">
        <v>4625</v>
      </c>
      <c r="J62" t="s">
        <v>13439</v>
      </c>
      <c r="L62" s="1" t="s">
        <v>13524</v>
      </c>
    </row>
    <row r="63" spans="1:26" ht="15.75">
      <c r="A63" t="s">
        <v>13440</v>
      </c>
      <c r="B63" t="s">
        <v>13440</v>
      </c>
      <c r="C63" t="s">
        <v>13441</v>
      </c>
      <c r="D63" t="s">
        <v>21</v>
      </c>
      <c r="G63" t="str">
        <f>Config!$B$7</f>
        <v>SCH/Connector.SchLib</v>
      </c>
      <c r="H63" t="s">
        <v>13126</v>
      </c>
      <c r="I63" t="s">
        <v>4625</v>
      </c>
      <c r="J63" t="s">
        <v>13442</v>
      </c>
      <c r="L63" s="1" t="s">
        <v>13524</v>
      </c>
    </row>
    <row r="64" spans="1:26" ht="15.75">
      <c r="A64" t="s">
        <v>13443</v>
      </c>
      <c r="B64" t="s">
        <v>13443</v>
      </c>
      <c r="C64" t="s">
        <v>13444</v>
      </c>
      <c r="D64" t="s">
        <v>21</v>
      </c>
      <c r="G64" t="str">
        <f>Config!$B$7</f>
        <v>SCH/Connector.SchLib</v>
      </c>
      <c r="H64" t="s">
        <v>13134</v>
      </c>
      <c r="I64" t="s">
        <v>4625</v>
      </c>
      <c r="J64" t="s">
        <v>13445</v>
      </c>
      <c r="L64" s="1" t="s">
        <v>13524</v>
      </c>
    </row>
    <row r="65" spans="1:17" ht="15.75">
      <c r="A65" t="s">
        <v>13446</v>
      </c>
      <c r="B65" t="s">
        <v>13446</v>
      </c>
      <c r="C65" t="s">
        <v>13447</v>
      </c>
      <c r="D65" t="s">
        <v>21</v>
      </c>
      <c r="G65" t="str">
        <f>Config!$B$7</f>
        <v>SCH/Connector.SchLib</v>
      </c>
      <c r="H65" t="s">
        <v>13142</v>
      </c>
      <c r="I65" t="s">
        <v>4625</v>
      </c>
      <c r="J65" t="s">
        <v>13448</v>
      </c>
      <c r="L65" s="1" t="s">
        <v>13524</v>
      </c>
    </row>
    <row r="66" spans="1:17" ht="15.75">
      <c r="A66" t="s">
        <v>13449</v>
      </c>
      <c r="B66" t="s">
        <v>13449</v>
      </c>
      <c r="C66" t="s">
        <v>13450</v>
      </c>
      <c r="D66" t="s">
        <v>21</v>
      </c>
      <c r="G66" t="str">
        <f>Config!$B$7</f>
        <v>SCH/Connector.SchLib</v>
      </c>
      <c r="H66" t="s">
        <v>13150</v>
      </c>
      <c r="I66" t="s">
        <v>4625</v>
      </c>
      <c r="J66" t="s">
        <v>13451</v>
      </c>
      <c r="L66" s="1" t="s">
        <v>13524</v>
      </c>
    </row>
    <row r="67" spans="1:17" ht="15.75">
      <c r="A67" t="s">
        <v>13452</v>
      </c>
      <c r="B67" t="s">
        <v>13452</v>
      </c>
      <c r="C67" t="s">
        <v>13453</v>
      </c>
      <c r="D67" t="s">
        <v>21</v>
      </c>
      <c r="G67" t="str">
        <f>Config!$B$7</f>
        <v>SCH/Connector.SchLib</v>
      </c>
      <c r="H67" t="s">
        <v>13157</v>
      </c>
      <c r="I67" t="s">
        <v>4625</v>
      </c>
      <c r="J67" t="s">
        <v>13454</v>
      </c>
      <c r="L67" s="1" t="s">
        <v>13524</v>
      </c>
    </row>
    <row r="68" spans="1:17" ht="15.75">
      <c r="A68" t="s">
        <v>13455</v>
      </c>
      <c r="B68" t="s">
        <v>13455</v>
      </c>
      <c r="C68" t="s">
        <v>13456</v>
      </c>
      <c r="D68" t="s">
        <v>21</v>
      </c>
      <c r="G68" t="str">
        <f>Config!$B$7</f>
        <v>SCH/Connector.SchLib</v>
      </c>
      <c r="H68" t="s">
        <v>13165</v>
      </c>
      <c r="I68" t="s">
        <v>4625</v>
      </c>
      <c r="J68" t="s">
        <v>13457</v>
      </c>
      <c r="L68" s="1" t="s">
        <v>13524</v>
      </c>
    </row>
    <row r="69" spans="1:17" ht="15.75">
      <c r="A69" t="s">
        <v>13458</v>
      </c>
      <c r="B69" t="s">
        <v>13458</v>
      </c>
      <c r="C69" t="s">
        <v>13459</v>
      </c>
      <c r="D69" t="s">
        <v>21</v>
      </c>
      <c r="G69" t="str">
        <f>Config!$B$7</f>
        <v>SCH/Connector.SchLib</v>
      </c>
      <c r="H69" t="s">
        <v>13173</v>
      </c>
      <c r="I69" t="s">
        <v>4625</v>
      </c>
      <c r="J69" t="s">
        <v>13460</v>
      </c>
      <c r="L69" s="1" t="s">
        <v>13524</v>
      </c>
    </row>
    <row r="70" spans="1:17" ht="15.75">
      <c r="A70" t="s">
        <v>13461</v>
      </c>
      <c r="B70" t="s">
        <v>13461</v>
      </c>
      <c r="C70" t="s">
        <v>13462</v>
      </c>
      <c r="D70" t="s">
        <v>21</v>
      </c>
      <c r="G70" t="str">
        <f>Config!$B$7</f>
        <v>SCH/Connector.SchLib</v>
      </c>
      <c r="H70" t="s">
        <v>13181</v>
      </c>
      <c r="I70" t="s">
        <v>4625</v>
      </c>
      <c r="J70" t="s">
        <v>13463</v>
      </c>
      <c r="L70" s="1" t="s">
        <v>13524</v>
      </c>
    </row>
    <row r="71" spans="1:17" ht="15.75">
      <c r="A71" t="s">
        <v>7511</v>
      </c>
      <c r="B71" t="s">
        <v>7511</v>
      </c>
      <c r="C71" t="s">
        <v>13464</v>
      </c>
      <c r="D71" t="s">
        <v>21</v>
      </c>
      <c r="G71" t="str">
        <f>Config!$B$7</f>
        <v>SCH/Connector.SchLib</v>
      </c>
      <c r="H71" t="s">
        <v>7510</v>
      </c>
      <c r="I71" t="s">
        <v>4625</v>
      </c>
      <c r="J71" t="s">
        <v>7509</v>
      </c>
      <c r="L71" s="1" t="s">
        <v>13524</v>
      </c>
      <c r="M71" t="s">
        <v>7843</v>
      </c>
      <c r="N71" t="s">
        <v>7845</v>
      </c>
      <c r="O71" t="s">
        <v>7846</v>
      </c>
      <c r="P71" t="s">
        <v>26</v>
      </c>
      <c r="Q71" t="s">
        <v>7844</v>
      </c>
    </row>
    <row r="72" spans="1:17" ht="15.75">
      <c r="A72" t="s">
        <v>13465</v>
      </c>
      <c r="B72" t="s">
        <v>13465</v>
      </c>
      <c r="C72" t="s">
        <v>13466</v>
      </c>
      <c r="D72" t="s">
        <v>21</v>
      </c>
      <c r="G72" t="str">
        <f>Config!$B$7</f>
        <v>SCH/Connector.SchLib</v>
      </c>
      <c r="H72" t="s">
        <v>13196</v>
      </c>
      <c r="I72" t="s">
        <v>4625</v>
      </c>
      <c r="J72" t="s">
        <v>13467</v>
      </c>
      <c r="L72" s="1" t="s">
        <v>13524</v>
      </c>
    </row>
    <row r="73" spans="1:17" ht="15.75">
      <c r="A73" t="s">
        <v>13468</v>
      </c>
      <c r="B73" t="s">
        <v>13468</v>
      </c>
      <c r="C73" t="s">
        <v>13469</v>
      </c>
      <c r="D73" t="s">
        <v>21</v>
      </c>
      <c r="G73" t="str">
        <f>Config!$B$7</f>
        <v>SCH/Connector.SchLib</v>
      </c>
      <c r="H73" t="s">
        <v>13204</v>
      </c>
      <c r="I73" t="s">
        <v>4625</v>
      </c>
      <c r="J73" t="s">
        <v>13470</v>
      </c>
      <c r="L73" s="1" t="s">
        <v>13524</v>
      </c>
    </row>
    <row r="74" spans="1:17" ht="15.75">
      <c r="A74" t="s">
        <v>13471</v>
      </c>
      <c r="B74" t="s">
        <v>13471</v>
      </c>
      <c r="C74" t="s">
        <v>13472</v>
      </c>
      <c r="D74" t="s">
        <v>21</v>
      </c>
      <c r="G74" t="str">
        <f>Config!$B$7</f>
        <v>SCH/Connector.SchLib</v>
      </c>
      <c r="H74" t="s">
        <v>13212</v>
      </c>
      <c r="I74" t="s">
        <v>4625</v>
      </c>
      <c r="J74" t="s">
        <v>13473</v>
      </c>
      <c r="L74" s="1" t="s">
        <v>13524</v>
      </c>
    </row>
    <row r="75" spans="1:17" ht="15.75">
      <c r="A75" t="s">
        <v>13474</v>
      </c>
      <c r="B75" t="s">
        <v>13474</v>
      </c>
      <c r="C75" t="s">
        <v>13475</v>
      </c>
      <c r="D75" t="s">
        <v>21</v>
      </c>
      <c r="G75" t="str">
        <f>Config!$B$7</f>
        <v>SCH/Connector.SchLib</v>
      </c>
      <c r="H75" t="s">
        <v>13220</v>
      </c>
      <c r="I75" t="s">
        <v>4625</v>
      </c>
      <c r="J75" t="s">
        <v>13476</v>
      </c>
      <c r="L75" s="1" t="s">
        <v>13524</v>
      </c>
    </row>
    <row r="76" spans="1:17" ht="15.75">
      <c r="A76" t="s">
        <v>13477</v>
      </c>
      <c r="B76" t="s">
        <v>13477</v>
      </c>
      <c r="C76" t="s">
        <v>13478</v>
      </c>
      <c r="D76" t="s">
        <v>21</v>
      </c>
      <c r="G76" t="str">
        <f>Config!$B$7</f>
        <v>SCH/Connector.SchLib</v>
      </c>
      <c r="H76" t="s">
        <v>13228</v>
      </c>
      <c r="I76" t="s">
        <v>4625</v>
      </c>
      <c r="J76" t="s">
        <v>13479</v>
      </c>
      <c r="L76" s="1" t="s">
        <v>13524</v>
      </c>
    </row>
    <row r="77" spans="1:17" ht="15.75">
      <c r="A77" t="s">
        <v>7837</v>
      </c>
      <c r="B77" t="s">
        <v>7511</v>
      </c>
      <c r="C77" t="s">
        <v>4430</v>
      </c>
      <c r="D77" t="s">
        <v>21</v>
      </c>
      <c r="G77" t="str">
        <f>Config!$B$7</f>
        <v>SCH/Connector.SchLib</v>
      </c>
      <c r="H77" t="s">
        <v>7510</v>
      </c>
      <c r="I77" t="s">
        <v>4625</v>
      </c>
      <c r="J77" s="11" t="s">
        <v>7838</v>
      </c>
      <c r="L77" s="1" t="s">
        <v>13524</v>
      </c>
      <c r="M77" t="s">
        <v>7842</v>
      </c>
      <c r="N77" t="s">
        <v>7839</v>
      </c>
      <c r="O77" t="s">
        <v>7840</v>
      </c>
      <c r="P77" t="s">
        <v>26</v>
      </c>
      <c r="Q77" t="s">
        <v>7841</v>
      </c>
    </row>
    <row r="78" spans="1:17" ht="15.75">
      <c r="A78" t="s">
        <v>6367</v>
      </c>
      <c r="B78">
        <v>21033213401</v>
      </c>
      <c r="C78" t="s">
        <v>6367</v>
      </c>
      <c r="G78" t="str">
        <f>Config!$B$7</f>
        <v>SCH/Connector.SchLib</v>
      </c>
      <c r="H78" t="s">
        <v>6371</v>
      </c>
      <c r="I78" t="str">
        <f>_xlfn.CONCAT(PrivateLibraryPath,"PCB/Harting.PcbLib")</f>
        <v>../altium_lib_private/PCB/Harting.PcbLib</v>
      </c>
      <c r="J78" t="s">
        <v>6367</v>
      </c>
      <c r="L78" s="1" t="s">
        <v>13524</v>
      </c>
      <c r="M78" t="s">
        <v>6373</v>
      </c>
      <c r="N78" t="s">
        <v>6370</v>
      </c>
      <c r="O78" s="14" t="s">
        <v>6450</v>
      </c>
      <c r="P78" t="s">
        <v>26</v>
      </c>
      <c r="Q78" t="s">
        <v>6372</v>
      </c>
    </row>
    <row r="79" spans="1:17" ht="15.75">
      <c r="A79" t="s">
        <v>6368</v>
      </c>
      <c r="B79">
        <v>21033814440</v>
      </c>
      <c r="C79" t="s">
        <v>6368</v>
      </c>
      <c r="G79" t="str">
        <f>Config!$B$7</f>
        <v>SCH/Connector.SchLib</v>
      </c>
      <c r="H79" t="s">
        <v>6371</v>
      </c>
      <c r="I79" t="str">
        <f>_xlfn.CONCAT(PrivateLibraryPath,"PCB/Harting.PcbLib")</f>
        <v>../altium_lib_private/PCB/Harting.PcbLib</v>
      </c>
      <c r="J79" t="s">
        <v>6368</v>
      </c>
      <c r="L79" s="1" t="s">
        <v>13524</v>
      </c>
      <c r="M79" t="s">
        <v>6374</v>
      </c>
      <c r="N79" t="s">
        <v>6370</v>
      </c>
      <c r="O79" s="14" t="s">
        <v>6451</v>
      </c>
      <c r="P79" t="s">
        <v>26</v>
      </c>
      <c r="Q79" t="s">
        <v>6369</v>
      </c>
    </row>
    <row r="80" spans="1:17" ht="15.75">
      <c r="A80" t="s">
        <v>7953</v>
      </c>
      <c r="B80">
        <v>5600200420</v>
      </c>
      <c r="C80" t="s">
        <v>6660</v>
      </c>
      <c r="D80" t="s">
        <v>6652</v>
      </c>
      <c r="G80" t="str">
        <f>Config!$B$7</f>
        <v>SCH/Connector.SchLib</v>
      </c>
      <c r="H80" t="s">
        <v>6362</v>
      </c>
      <c r="I80" t="str">
        <f>_xlfn.CONCAT(PrivateLibraryPath,"PCB/Molex.PcbLib")</f>
        <v>../altium_lib_private/PCB/Molex.PcbLib</v>
      </c>
      <c r="J80">
        <v>5600200420</v>
      </c>
      <c r="L80" s="1" t="s">
        <v>13524</v>
      </c>
      <c r="M80" t="s">
        <v>6653</v>
      </c>
      <c r="N80" t="s">
        <v>6652</v>
      </c>
      <c r="O80" s="14" t="s">
        <v>6654</v>
      </c>
      <c r="P80" t="s">
        <v>26</v>
      </c>
      <c r="Q80" t="s">
        <v>6655</v>
      </c>
    </row>
    <row r="81" spans="1:25" ht="15.75">
      <c r="A81" t="s">
        <v>6696</v>
      </c>
      <c r="B81" t="s">
        <v>6684</v>
      </c>
      <c r="C81" t="s">
        <v>6683</v>
      </c>
      <c r="D81" t="s">
        <v>21</v>
      </c>
      <c r="G81" t="str">
        <f>Config!$B$7</f>
        <v>SCH/Connector.SchLib</v>
      </c>
      <c r="H81" t="s">
        <v>6698</v>
      </c>
      <c r="I81" t="str">
        <f>_xlfn.CONCAT(PrivateLibraryPath,"PCB/Wuerth.PcbLib")</f>
        <v>../altium_lib_private/PCB/Wuerth.PcbLib</v>
      </c>
      <c r="J81" t="s">
        <v>6699</v>
      </c>
      <c r="L81" s="1" t="s">
        <v>13524</v>
      </c>
      <c r="M81" s="26" t="s">
        <v>6687</v>
      </c>
      <c r="N81" t="s">
        <v>4281</v>
      </c>
      <c r="O81" t="s">
        <v>6684</v>
      </c>
      <c r="P81" t="s">
        <v>26</v>
      </c>
      <c r="Q81" t="s">
        <v>6689</v>
      </c>
      <c r="V81" t="s">
        <v>6691</v>
      </c>
      <c r="W81" t="s">
        <v>6694</v>
      </c>
      <c r="X81" t="s">
        <v>4561</v>
      </c>
      <c r="Y81" s="5" t="s">
        <v>6693</v>
      </c>
    </row>
    <row r="82" spans="1:25" ht="15.75">
      <c r="A82" t="s">
        <v>6697</v>
      </c>
      <c r="B82" s="14" t="s">
        <v>6685</v>
      </c>
      <c r="C82" t="s">
        <v>6686</v>
      </c>
      <c r="D82" t="s">
        <v>21</v>
      </c>
      <c r="G82" t="str">
        <f>Config!$B$7</f>
        <v>SCH/Connector.SchLib</v>
      </c>
      <c r="H82" t="s">
        <v>6698</v>
      </c>
      <c r="I82" t="str">
        <f>_xlfn.CONCAT(PrivateLibraryPath,"PCB/Wuerth.PcbLib")</f>
        <v>../altium_lib_private/PCB/Wuerth.PcbLib</v>
      </c>
      <c r="J82" t="s">
        <v>6700</v>
      </c>
      <c r="L82" s="1" t="s">
        <v>13524</v>
      </c>
      <c r="M82" s="26" t="s">
        <v>6688</v>
      </c>
      <c r="N82" t="s">
        <v>4281</v>
      </c>
      <c r="O82" s="14" t="s">
        <v>6685</v>
      </c>
      <c r="P82" t="s">
        <v>26</v>
      </c>
      <c r="Q82" t="s">
        <v>6690</v>
      </c>
      <c r="V82" t="s">
        <v>6691</v>
      </c>
      <c r="W82" t="s">
        <v>6695</v>
      </c>
      <c r="X82" t="s">
        <v>4561</v>
      </c>
      <c r="Y82" s="5" t="s">
        <v>6692</v>
      </c>
    </row>
    <row r="83" spans="1:25" ht="15.75">
      <c r="A83" t="s">
        <v>7967</v>
      </c>
      <c r="B83" s="14" t="s">
        <v>7968</v>
      </c>
      <c r="C83" t="s">
        <v>7969</v>
      </c>
      <c r="D83" t="s">
        <v>6652</v>
      </c>
      <c r="G83" t="str">
        <f>Config!$B$7</f>
        <v>SCH/Connector.SchLib</v>
      </c>
      <c r="H83" t="s">
        <v>6698</v>
      </c>
      <c r="I83" t="str">
        <f>_xlfn.CONCAT(PrivateLibraryPath,"PCB/Molex.PcbLib")</f>
        <v>../altium_lib_private/PCB/Molex.PcbLib</v>
      </c>
      <c r="J83">
        <v>855055113</v>
      </c>
      <c r="L83" s="1" t="s">
        <v>13524</v>
      </c>
      <c r="M83" s="26" t="s">
        <v>7970</v>
      </c>
      <c r="N83" t="s">
        <v>6652</v>
      </c>
      <c r="O83" s="14" t="s">
        <v>7968</v>
      </c>
      <c r="P83" t="s">
        <v>26</v>
      </c>
      <c r="Q83" t="s">
        <v>7971</v>
      </c>
      <c r="Y83" s="5"/>
    </row>
    <row r="84" spans="1:25" ht="15.75">
      <c r="A84" t="s">
        <v>6991</v>
      </c>
      <c r="B84" t="s">
        <v>6991</v>
      </c>
      <c r="C84" s="30" t="s">
        <v>6993</v>
      </c>
      <c r="D84" t="s">
        <v>6994</v>
      </c>
      <c r="G84" t="str">
        <f>Config!$B$7</f>
        <v>SCH/Connector.SchLib</v>
      </c>
      <c r="H84" t="s">
        <v>6992</v>
      </c>
      <c r="I84" t="str">
        <f>_xlfn.CONCAT(PrivateLibraryPath,"PCB/Schurter.PcbLib")</f>
        <v>../altium_lib_private/PCB/Schurter.PcbLib</v>
      </c>
      <c r="J84" t="s">
        <v>6991</v>
      </c>
      <c r="L84" s="1" t="s">
        <v>13524</v>
      </c>
      <c r="M84" s="26" t="s">
        <v>6995</v>
      </c>
      <c r="N84" t="s">
        <v>6994</v>
      </c>
      <c r="O84" t="s">
        <v>6991</v>
      </c>
      <c r="P84" t="s">
        <v>26</v>
      </c>
      <c r="Q84" t="s">
        <v>6996</v>
      </c>
    </row>
    <row r="85" spans="1:25" ht="15.75">
      <c r="A85" t="s">
        <v>6998</v>
      </c>
      <c r="B85" t="s">
        <v>6999</v>
      </c>
      <c r="C85" t="s">
        <v>6997</v>
      </c>
      <c r="D85" t="s">
        <v>21</v>
      </c>
      <c r="G85" t="str">
        <f>Config!$B$7</f>
        <v>SCH/Connector.SchLib</v>
      </c>
      <c r="H85" t="s">
        <v>7000</v>
      </c>
      <c r="I85" t="s">
        <v>6238</v>
      </c>
      <c r="J85" t="s">
        <v>7001</v>
      </c>
      <c r="L85" s="1" t="s">
        <v>13524</v>
      </c>
      <c r="M85" s="26" t="s">
        <v>7002</v>
      </c>
      <c r="N85" t="s">
        <v>6270</v>
      </c>
      <c r="O85" t="s">
        <v>7003</v>
      </c>
      <c r="P85" t="s">
        <v>26</v>
      </c>
      <c r="Q85" t="s">
        <v>7004</v>
      </c>
      <c r="V85" t="s">
        <v>7006</v>
      </c>
      <c r="W85" t="s">
        <v>7003</v>
      </c>
      <c r="X85" t="s">
        <v>4561</v>
      </c>
      <c r="Y85" t="s">
        <v>7005</v>
      </c>
    </row>
    <row r="86" spans="1:25" ht="15.75">
      <c r="A86" t="s">
        <v>7015</v>
      </c>
      <c r="B86">
        <v>430450412</v>
      </c>
      <c r="C86" t="s">
        <v>7019</v>
      </c>
      <c r="G86" t="str">
        <f>Config!$B$7</f>
        <v>SCH/Connector.SchLib</v>
      </c>
      <c r="H86" t="s">
        <v>6362</v>
      </c>
      <c r="I86" t="str">
        <f>_xlfn.CONCAT(PrivateLibraryPath,"PCB/Molex.PcbLib")</f>
        <v>../altium_lib_private/PCB/Molex.PcbLib</v>
      </c>
      <c r="J86">
        <v>430450412</v>
      </c>
      <c r="L86" s="1" t="s">
        <v>13524</v>
      </c>
      <c r="M86" s="26" t="s">
        <v>7018</v>
      </c>
      <c r="N86" t="s">
        <v>6652</v>
      </c>
      <c r="O86">
        <v>430450412</v>
      </c>
      <c r="P86" t="s">
        <v>26</v>
      </c>
      <c r="Q86" t="s">
        <v>7017</v>
      </c>
    </row>
    <row r="87" spans="1:25" ht="15.75">
      <c r="A87" t="s">
        <v>7016</v>
      </c>
      <c r="B87" s="27">
        <v>430450212</v>
      </c>
      <c r="C87" t="s">
        <v>7023</v>
      </c>
      <c r="G87" t="str">
        <f>Config!$B$7</f>
        <v>SCH/Connector.SchLib</v>
      </c>
      <c r="H87" t="s">
        <v>7022</v>
      </c>
      <c r="I87" t="str">
        <f>_xlfn.CONCAT(PrivateLibraryPath,"PCB/Molex.PcbLib")</f>
        <v>../altium_lib_private/PCB/Molex.PcbLib</v>
      </c>
      <c r="J87" s="13">
        <v>430450212</v>
      </c>
      <c r="L87" s="1" t="s">
        <v>13524</v>
      </c>
      <c r="M87" s="26" t="s">
        <v>7021</v>
      </c>
      <c r="N87" t="s">
        <v>6652</v>
      </c>
      <c r="O87" s="27">
        <v>430450212</v>
      </c>
      <c r="P87" t="s">
        <v>26</v>
      </c>
      <c r="Q87" t="s">
        <v>7020</v>
      </c>
    </row>
    <row r="88" spans="1:25" ht="15.75">
      <c r="A88" t="s">
        <v>7815</v>
      </c>
      <c r="B88">
        <v>5600200220</v>
      </c>
      <c r="C88" t="s">
        <v>7814</v>
      </c>
      <c r="D88" t="s">
        <v>6652</v>
      </c>
      <c r="G88" t="str">
        <f>Config!$B$7</f>
        <v>SCH/Connector.SchLib</v>
      </c>
      <c r="H88" t="s">
        <v>7022</v>
      </c>
      <c r="I88" t="str">
        <f>_xlfn.CONCAT(PrivateLibraryPath,"PCB/Molex.PcbLib")</f>
        <v>../altium_lib_private/PCB/Molex.PcbLib</v>
      </c>
      <c r="J88">
        <v>5600200220</v>
      </c>
      <c r="L88" s="1" t="s">
        <v>13524</v>
      </c>
      <c r="M88" s="26" t="s">
        <v>7816</v>
      </c>
      <c r="N88" t="s">
        <v>6652</v>
      </c>
      <c r="O88" s="14" t="s">
        <v>7817</v>
      </c>
      <c r="P88" t="s">
        <v>26</v>
      </c>
      <c r="Q88" t="s">
        <v>7818</v>
      </c>
    </row>
    <row r="89" spans="1:25" ht="15.75">
      <c r="A89" t="s">
        <v>7859</v>
      </c>
      <c r="B89" t="s">
        <v>7859</v>
      </c>
      <c r="C89" t="s">
        <v>7861</v>
      </c>
      <c r="D89" t="s">
        <v>7862</v>
      </c>
      <c r="G89" t="str">
        <f>Config!$B$7</f>
        <v>SCH/Connector.SchLib</v>
      </c>
      <c r="H89" t="s">
        <v>7022</v>
      </c>
      <c r="I89" t="s">
        <v>7863</v>
      </c>
      <c r="J89" t="s">
        <v>7859</v>
      </c>
      <c r="L89" s="1" t="s">
        <v>13524</v>
      </c>
      <c r="M89" s="26" t="s">
        <v>7865</v>
      </c>
      <c r="N89" t="s">
        <v>7862</v>
      </c>
      <c r="O89">
        <v>1803277</v>
      </c>
      <c r="P89" t="s">
        <v>26</v>
      </c>
      <c r="Q89" t="s">
        <v>7864</v>
      </c>
    </row>
    <row r="90" spans="1:25" ht="15.75">
      <c r="A90" t="s">
        <v>7867</v>
      </c>
      <c r="B90" t="s">
        <v>7867</v>
      </c>
      <c r="C90" t="s">
        <v>7868</v>
      </c>
      <c r="D90" t="s">
        <v>7862</v>
      </c>
      <c r="G90" t="str">
        <f>Config!$B$7</f>
        <v>SCH/Connector.SchLib</v>
      </c>
      <c r="H90" t="s">
        <v>7869</v>
      </c>
      <c r="I90" t="s">
        <v>7863</v>
      </c>
      <c r="J90" t="s">
        <v>7867</v>
      </c>
      <c r="L90" s="1" t="s">
        <v>13524</v>
      </c>
      <c r="M90" t="s">
        <v>7866</v>
      </c>
      <c r="N90" t="s">
        <v>7862</v>
      </c>
      <c r="O90">
        <v>1803280</v>
      </c>
      <c r="P90" t="s">
        <v>26</v>
      </c>
      <c r="Q90" t="s">
        <v>7930</v>
      </c>
    </row>
    <row r="91" spans="1:25" ht="15.75">
      <c r="A91" t="s">
        <v>7872</v>
      </c>
      <c r="B91" t="s">
        <v>7872</v>
      </c>
      <c r="C91" t="s">
        <v>7873</v>
      </c>
      <c r="D91" t="s">
        <v>7862</v>
      </c>
      <c r="G91" t="str">
        <f>Config!$B$7</f>
        <v>SCH/Connector.SchLib</v>
      </c>
      <c r="H91" t="s">
        <v>6362</v>
      </c>
      <c r="I91" t="s">
        <v>7863</v>
      </c>
      <c r="J91" t="s">
        <v>7872</v>
      </c>
      <c r="L91" s="1" t="s">
        <v>13524</v>
      </c>
      <c r="M91" t="s">
        <v>7913</v>
      </c>
      <c r="N91" t="s">
        <v>7862</v>
      </c>
      <c r="O91">
        <v>1803293</v>
      </c>
      <c r="P91" t="s">
        <v>26</v>
      </c>
      <c r="Q91" t="s">
        <v>7931</v>
      </c>
    </row>
    <row r="92" spans="1:25" ht="15.75">
      <c r="A92" t="s">
        <v>7870</v>
      </c>
      <c r="B92" t="s">
        <v>7870</v>
      </c>
      <c r="C92" t="s">
        <v>7871</v>
      </c>
      <c r="D92" t="s">
        <v>7862</v>
      </c>
      <c r="G92" t="str">
        <f>Config!$B$7</f>
        <v>SCH/Connector.SchLib</v>
      </c>
      <c r="H92" t="s">
        <v>6371</v>
      </c>
      <c r="I92" t="s">
        <v>7863</v>
      </c>
      <c r="J92" t="s">
        <v>7870</v>
      </c>
      <c r="L92" s="1" t="s">
        <v>13524</v>
      </c>
      <c r="M92" t="s">
        <v>7914</v>
      </c>
      <c r="N92" t="s">
        <v>7862</v>
      </c>
      <c r="O92">
        <v>1803303</v>
      </c>
      <c r="P92" t="s">
        <v>26</v>
      </c>
      <c r="Q92" t="s">
        <v>7932</v>
      </c>
    </row>
    <row r="93" spans="1:25" ht="15.75">
      <c r="A93" t="s">
        <v>7874</v>
      </c>
      <c r="B93" t="s">
        <v>7874</v>
      </c>
      <c r="C93" t="s">
        <v>7912</v>
      </c>
      <c r="D93" t="s">
        <v>7862</v>
      </c>
      <c r="G93" t="str">
        <f>Config!$B$7</f>
        <v>SCH/Connector.SchLib</v>
      </c>
      <c r="H93" t="s">
        <v>6565</v>
      </c>
      <c r="I93" t="s">
        <v>7863</v>
      </c>
      <c r="J93" t="s">
        <v>7874</v>
      </c>
      <c r="L93" s="1" t="s">
        <v>13524</v>
      </c>
      <c r="M93" t="s">
        <v>7915</v>
      </c>
      <c r="N93" t="s">
        <v>7862</v>
      </c>
      <c r="O93">
        <v>1803316</v>
      </c>
      <c r="P93" t="s">
        <v>26</v>
      </c>
      <c r="Q93" t="s">
        <v>7933</v>
      </c>
    </row>
    <row r="94" spans="1:25" ht="15.75">
      <c r="A94" t="s">
        <v>7875</v>
      </c>
      <c r="B94" t="s">
        <v>7875</v>
      </c>
      <c r="C94" t="s">
        <v>7876</v>
      </c>
      <c r="D94" t="s">
        <v>7862</v>
      </c>
      <c r="G94" t="str">
        <f>Config!$B$7</f>
        <v>SCH/Connector.SchLib</v>
      </c>
      <c r="H94" t="s">
        <v>7877</v>
      </c>
      <c r="I94" t="s">
        <v>7863</v>
      </c>
      <c r="J94" t="s">
        <v>7875</v>
      </c>
      <c r="L94" s="1" t="s">
        <v>13524</v>
      </c>
      <c r="M94" t="s">
        <v>7916</v>
      </c>
      <c r="N94" t="s">
        <v>7862</v>
      </c>
      <c r="O94">
        <v>1803329</v>
      </c>
      <c r="P94" t="s">
        <v>26</v>
      </c>
      <c r="Q94" t="s">
        <v>7934</v>
      </c>
    </row>
    <row r="95" spans="1:25" ht="15.75">
      <c r="A95" t="s">
        <v>7878</v>
      </c>
      <c r="B95" t="s">
        <v>7878</v>
      </c>
      <c r="C95" t="s">
        <v>7879</v>
      </c>
      <c r="D95" t="s">
        <v>7862</v>
      </c>
      <c r="G95" t="str">
        <f>Config!$B$7</f>
        <v>SCH/Connector.SchLib</v>
      </c>
      <c r="H95" t="s">
        <v>4431</v>
      </c>
      <c r="I95" t="s">
        <v>7863</v>
      </c>
      <c r="J95" t="s">
        <v>7878</v>
      </c>
      <c r="L95" s="1" t="s">
        <v>13524</v>
      </c>
      <c r="M95" t="s">
        <v>7917</v>
      </c>
      <c r="N95" t="s">
        <v>7862</v>
      </c>
      <c r="O95">
        <v>1803332</v>
      </c>
      <c r="P95" t="s">
        <v>26</v>
      </c>
      <c r="Q95" t="s">
        <v>7935</v>
      </c>
    </row>
    <row r="96" spans="1:25" ht="15.75">
      <c r="A96" t="s">
        <v>7880</v>
      </c>
      <c r="B96" t="s">
        <v>7880</v>
      </c>
      <c r="C96" t="s">
        <v>7881</v>
      </c>
      <c r="D96" t="s">
        <v>7862</v>
      </c>
      <c r="G96" t="str">
        <f>Config!$B$7</f>
        <v>SCH/Connector.SchLib</v>
      </c>
      <c r="H96" t="s">
        <v>7882</v>
      </c>
      <c r="I96" t="s">
        <v>7863</v>
      </c>
      <c r="J96" t="s">
        <v>7880</v>
      </c>
      <c r="L96" s="1" t="s">
        <v>13524</v>
      </c>
      <c r="M96" t="s">
        <v>7918</v>
      </c>
      <c r="N96" t="s">
        <v>7862</v>
      </c>
      <c r="O96">
        <v>1803345</v>
      </c>
      <c r="P96" t="s">
        <v>26</v>
      </c>
      <c r="Q96" t="s">
        <v>7936</v>
      </c>
    </row>
    <row r="97" spans="1:17" ht="15.75">
      <c r="A97" t="s">
        <v>7883</v>
      </c>
      <c r="B97" t="s">
        <v>7883</v>
      </c>
      <c r="C97" t="s">
        <v>7884</v>
      </c>
      <c r="D97" t="s">
        <v>7862</v>
      </c>
      <c r="G97" t="str">
        <f>Config!$B$7</f>
        <v>SCH/Connector.SchLib</v>
      </c>
      <c r="H97" t="s">
        <v>6572</v>
      </c>
      <c r="I97" t="s">
        <v>7863</v>
      </c>
      <c r="J97" t="s">
        <v>7883</v>
      </c>
      <c r="L97" s="1" t="s">
        <v>13524</v>
      </c>
      <c r="M97" t="s">
        <v>7919</v>
      </c>
      <c r="N97" t="s">
        <v>7862</v>
      </c>
      <c r="O97">
        <v>1803358</v>
      </c>
      <c r="P97" t="s">
        <v>26</v>
      </c>
      <c r="Q97" t="s">
        <v>7937</v>
      </c>
    </row>
    <row r="98" spans="1:17" ht="15.75">
      <c r="A98" t="s">
        <v>7888</v>
      </c>
      <c r="B98" t="s">
        <v>7888</v>
      </c>
      <c r="C98" t="s">
        <v>7889</v>
      </c>
      <c r="D98" t="s">
        <v>7862</v>
      </c>
      <c r="G98" t="str">
        <f>Config!$B$7</f>
        <v>SCH/Connector.SchLib</v>
      </c>
      <c r="H98" t="s">
        <v>7890</v>
      </c>
      <c r="I98" t="s">
        <v>7863</v>
      </c>
      <c r="J98" t="s">
        <v>7888</v>
      </c>
      <c r="L98" s="1" t="s">
        <v>13524</v>
      </c>
      <c r="M98" t="s">
        <v>7920</v>
      </c>
      <c r="N98" t="s">
        <v>7862</v>
      </c>
      <c r="O98">
        <v>1803361</v>
      </c>
      <c r="P98" t="s">
        <v>26</v>
      </c>
      <c r="Q98" t="s">
        <v>7938</v>
      </c>
    </row>
    <row r="99" spans="1:17" ht="15.75">
      <c r="A99" t="s">
        <v>7885</v>
      </c>
      <c r="B99" t="s">
        <v>7885</v>
      </c>
      <c r="C99" t="s">
        <v>7886</v>
      </c>
      <c r="D99" t="s">
        <v>7862</v>
      </c>
      <c r="G99" t="str">
        <f>Config!$B$7</f>
        <v>SCH/Connector.SchLib</v>
      </c>
      <c r="H99" t="s">
        <v>7887</v>
      </c>
      <c r="I99" t="s">
        <v>7863</v>
      </c>
      <c r="J99" t="s">
        <v>7885</v>
      </c>
      <c r="L99" s="1" t="s">
        <v>13524</v>
      </c>
      <c r="M99" t="s">
        <v>7921</v>
      </c>
      <c r="N99" t="s">
        <v>7862</v>
      </c>
      <c r="O99">
        <v>1803374</v>
      </c>
      <c r="P99" t="s">
        <v>26</v>
      </c>
      <c r="Q99" t="s">
        <v>7939</v>
      </c>
    </row>
    <row r="100" spans="1:17" ht="15.75">
      <c r="A100" t="s">
        <v>7891</v>
      </c>
      <c r="B100" t="s">
        <v>7891</v>
      </c>
      <c r="C100" t="s">
        <v>7892</v>
      </c>
      <c r="D100" t="s">
        <v>7862</v>
      </c>
      <c r="G100" t="str">
        <f>Config!$B$7</f>
        <v>SCH/Connector.SchLib</v>
      </c>
      <c r="H100" t="s">
        <v>7893</v>
      </c>
      <c r="I100" t="s">
        <v>7863</v>
      </c>
      <c r="J100" t="s">
        <v>7891</v>
      </c>
      <c r="L100" s="1" t="s">
        <v>13524</v>
      </c>
      <c r="M100" t="s">
        <v>7922</v>
      </c>
      <c r="N100" t="s">
        <v>7862</v>
      </c>
      <c r="O100">
        <v>1803387</v>
      </c>
      <c r="P100" t="s">
        <v>26</v>
      </c>
      <c r="Q100" t="s">
        <v>7940</v>
      </c>
    </row>
    <row r="101" spans="1:17" ht="15.75">
      <c r="A101" t="s">
        <v>7894</v>
      </c>
      <c r="B101" t="s">
        <v>7894</v>
      </c>
      <c r="C101" t="s">
        <v>7895</v>
      </c>
      <c r="D101" t="s">
        <v>7862</v>
      </c>
      <c r="G101" t="str">
        <f>Config!$B$7</f>
        <v>SCH/Connector.SchLib</v>
      </c>
      <c r="H101" t="s">
        <v>6575</v>
      </c>
      <c r="I101" t="s">
        <v>7863</v>
      </c>
      <c r="J101" t="s">
        <v>7894</v>
      </c>
      <c r="L101" s="1" t="s">
        <v>13524</v>
      </c>
      <c r="M101" t="s">
        <v>7923</v>
      </c>
      <c r="N101" t="s">
        <v>7862</v>
      </c>
      <c r="O101">
        <v>1803390</v>
      </c>
      <c r="P101" t="s">
        <v>26</v>
      </c>
      <c r="Q101" t="s">
        <v>7941</v>
      </c>
    </row>
    <row r="102" spans="1:17" ht="15.75">
      <c r="A102" t="s">
        <v>7896</v>
      </c>
      <c r="B102" t="s">
        <v>7896</v>
      </c>
      <c r="C102" t="s">
        <v>7897</v>
      </c>
      <c r="D102" t="s">
        <v>7862</v>
      </c>
      <c r="G102" t="str">
        <f>Config!$B$7</f>
        <v>SCH/Connector.SchLib</v>
      </c>
      <c r="H102" t="s">
        <v>7898</v>
      </c>
      <c r="I102" t="s">
        <v>7863</v>
      </c>
      <c r="J102" t="s">
        <v>7896</v>
      </c>
      <c r="L102" s="1" t="s">
        <v>13524</v>
      </c>
      <c r="M102" t="s">
        <v>7924</v>
      </c>
      <c r="N102" t="s">
        <v>7862</v>
      </c>
      <c r="O102">
        <v>1803400</v>
      </c>
      <c r="P102" t="s">
        <v>26</v>
      </c>
      <c r="Q102" t="s">
        <v>7942</v>
      </c>
    </row>
    <row r="103" spans="1:17" ht="15.75">
      <c r="A103" t="s">
        <v>7899</v>
      </c>
      <c r="B103" t="s">
        <v>7899</v>
      </c>
      <c r="C103" t="s">
        <v>7900</v>
      </c>
      <c r="D103" t="s">
        <v>7862</v>
      </c>
      <c r="G103" t="str">
        <f>Config!$B$7</f>
        <v>SCH/Connector.SchLib</v>
      </c>
      <c r="H103" t="s">
        <v>7901</v>
      </c>
      <c r="I103" t="s">
        <v>7863</v>
      </c>
      <c r="J103" t="s">
        <v>7899</v>
      </c>
      <c r="L103" s="1" t="s">
        <v>13524</v>
      </c>
      <c r="M103" t="s">
        <v>7925</v>
      </c>
      <c r="N103" t="s">
        <v>7862</v>
      </c>
      <c r="O103">
        <v>1803413</v>
      </c>
      <c r="P103" t="s">
        <v>26</v>
      </c>
      <c r="Q103" t="s">
        <v>7943</v>
      </c>
    </row>
    <row r="104" spans="1:17" ht="15.75">
      <c r="A104" t="s">
        <v>7902</v>
      </c>
      <c r="B104" t="s">
        <v>7902</v>
      </c>
      <c r="C104" t="s">
        <v>7903</v>
      </c>
      <c r="D104" t="s">
        <v>7862</v>
      </c>
      <c r="G104" t="str">
        <f>Config!$B$7</f>
        <v>SCH/Connector.SchLib</v>
      </c>
      <c r="H104" t="s">
        <v>7904</v>
      </c>
      <c r="I104" t="s">
        <v>7863</v>
      </c>
      <c r="J104" t="s">
        <v>7902</v>
      </c>
      <c r="L104" s="1" t="s">
        <v>13524</v>
      </c>
      <c r="M104" t="s">
        <v>7926</v>
      </c>
      <c r="N104" t="s">
        <v>7862</v>
      </c>
      <c r="O104">
        <v>1841307</v>
      </c>
      <c r="P104" t="s">
        <v>26</v>
      </c>
      <c r="Q104" t="s">
        <v>7944</v>
      </c>
    </row>
    <row r="105" spans="1:17" ht="15.75">
      <c r="A105" t="s">
        <v>7905</v>
      </c>
      <c r="B105" t="s">
        <v>7905</v>
      </c>
      <c r="C105" t="s">
        <v>7906</v>
      </c>
      <c r="D105" t="s">
        <v>7862</v>
      </c>
      <c r="G105" t="str">
        <f>Config!$B$7</f>
        <v>SCH/Connector.SchLib</v>
      </c>
      <c r="H105" t="s">
        <v>7907</v>
      </c>
      <c r="I105" t="s">
        <v>7863</v>
      </c>
      <c r="J105" t="s">
        <v>7905</v>
      </c>
      <c r="L105" s="1" t="s">
        <v>13524</v>
      </c>
      <c r="M105" t="s">
        <v>7927</v>
      </c>
      <c r="N105" t="s">
        <v>7862</v>
      </c>
      <c r="O105">
        <v>1841297</v>
      </c>
      <c r="P105" t="s">
        <v>26</v>
      </c>
      <c r="Q105" t="s">
        <v>7945</v>
      </c>
    </row>
    <row r="106" spans="1:17" ht="15.75">
      <c r="A106" t="s">
        <v>7908</v>
      </c>
      <c r="B106" t="s">
        <v>7908</v>
      </c>
      <c r="C106" t="s">
        <v>7909</v>
      </c>
      <c r="D106" t="s">
        <v>7862</v>
      </c>
      <c r="G106" t="str">
        <f>Config!$B$7</f>
        <v>SCH/Connector.SchLib</v>
      </c>
      <c r="H106" t="s">
        <v>7910</v>
      </c>
      <c r="I106" t="s">
        <v>7863</v>
      </c>
      <c r="J106" t="s">
        <v>7908</v>
      </c>
      <c r="L106" s="1" t="s">
        <v>13524</v>
      </c>
      <c r="M106" t="s">
        <v>7928</v>
      </c>
      <c r="N106" t="s">
        <v>7862</v>
      </c>
      <c r="O106">
        <v>1841284</v>
      </c>
      <c r="P106" t="s">
        <v>26</v>
      </c>
      <c r="Q106" t="s">
        <v>7946</v>
      </c>
    </row>
    <row r="107" spans="1:17" ht="15.75">
      <c r="A107" t="s">
        <v>7858</v>
      </c>
      <c r="B107" t="s">
        <v>7858</v>
      </c>
      <c r="C107" t="s">
        <v>7860</v>
      </c>
      <c r="D107" t="s">
        <v>7862</v>
      </c>
      <c r="G107" t="str">
        <f>Config!$B$7</f>
        <v>SCH/Connector.SchLib</v>
      </c>
      <c r="H107" t="s">
        <v>7911</v>
      </c>
      <c r="I107" t="s">
        <v>7863</v>
      </c>
      <c r="J107" t="s">
        <v>7858</v>
      </c>
      <c r="L107" s="1" t="s">
        <v>13524</v>
      </c>
      <c r="M107" t="s">
        <v>7929</v>
      </c>
      <c r="N107" t="s">
        <v>7862</v>
      </c>
      <c r="O107">
        <v>1841271</v>
      </c>
      <c r="P107" t="s">
        <v>26</v>
      </c>
      <c r="Q107" t="s">
        <v>7947</v>
      </c>
    </row>
    <row r="108" spans="1:17" ht="15.75">
      <c r="A108" t="s">
        <v>7948</v>
      </c>
      <c r="B108">
        <v>5600200820</v>
      </c>
      <c r="C108" t="s">
        <v>7949</v>
      </c>
      <c r="D108" t="s">
        <v>6652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13524</v>
      </c>
      <c r="M108" s="26" t="s">
        <v>7951</v>
      </c>
      <c r="N108" t="s">
        <v>6652</v>
      </c>
      <c r="O108" s="14" t="s">
        <v>7950</v>
      </c>
      <c r="P108" t="s">
        <v>26</v>
      </c>
      <c r="Q108" t="s">
        <v>7952</v>
      </c>
    </row>
    <row r="109" spans="1:17" ht="15.75">
      <c r="A109" t="s">
        <v>7972</v>
      </c>
      <c r="B109">
        <v>21033811418</v>
      </c>
      <c r="C109" t="s">
        <v>7972</v>
      </c>
      <c r="D109" t="s">
        <v>7973</v>
      </c>
      <c r="G109" t="str">
        <f>Config!$B$7</f>
        <v>SCH/Connector.SchLib</v>
      </c>
      <c r="H109" t="s">
        <v>6371</v>
      </c>
      <c r="I109" t="str">
        <f>_xlfn.CONCAT(PrivateLibraryPath,"PCB/Harting.PcbLib")</f>
        <v>../altium_lib_private/PCB/Harting.PcbLib</v>
      </c>
      <c r="J109" t="s">
        <v>7972</v>
      </c>
      <c r="L109" s="1" t="s">
        <v>13524</v>
      </c>
      <c r="M109" s="28" t="s">
        <v>7974</v>
      </c>
      <c r="N109" t="s">
        <v>6370</v>
      </c>
      <c r="O109">
        <v>21033811418</v>
      </c>
      <c r="P109" t="s">
        <v>26</v>
      </c>
      <c r="Q109" t="s">
        <v>7975</v>
      </c>
    </row>
    <row r="110" spans="1:17" ht="15.75">
      <c r="A110" t="s">
        <v>7996</v>
      </c>
      <c r="B110" t="s">
        <v>7996</v>
      </c>
      <c r="C110" t="s">
        <v>7997</v>
      </c>
      <c r="D110" t="s">
        <v>7998</v>
      </c>
      <c r="G110" t="str">
        <f>Config!$B$7</f>
        <v>SCH/Connector.SchLib</v>
      </c>
      <c r="H110" t="s">
        <v>7999</v>
      </c>
      <c r="I110" t="s">
        <v>8000</v>
      </c>
      <c r="J110" t="s">
        <v>8001</v>
      </c>
      <c r="L110" s="1" t="s">
        <v>13524</v>
      </c>
      <c r="M110" t="s">
        <v>8002</v>
      </c>
      <c r="N110" t="s">
        <v>8003</v>
      </c>
      <c r="O110" t="s">
        <v>8004</v>
      </c>
      <c r="P110" t="s">
        <v>26</v>
      </c>
      <c r="Q110" t="s">
        <v>8005</v>
      </c>
    </row>
    <row r="111" spans="1:17" ht="15.75">
      <c r="A111" t="s">
        <v>8496</v>
      </c>
      <c r="B111" t="s">
        <v>8500</v>
      </c>
      <c r="C111" t="s">
        <v>8501</v>
      </c>
      <c r="D111" t="s">
        <v>8494</v>
      </c>
      <c r="G111" t="str">
        <f>Config!$B$7</f>
        <v>SCH/Connector.SchLib</v>
      </c>
      <c r="H111" t="s">
        <v>6565</v>
      </c>
      <c r="I111" t="s">
        <v>8495</v>
      </c>
      <c r="J111" t="s">
        <v>8496</v>
      </c>
      <c r="L111" s="1" t="s">
        <v>13524</v>
      </c>
      <c r="M111" t="s">
        <v>8497</v>
      </c>
      <c r="N111" t="s">
        <v>6380</v>
      </c>
      <c r="O111" t="s">
        <v>8498</v>
      </c>
      <c r="P111" t="s">
        <v>26</v>
      </c>
      <c r="Q111" t="s">
        <v>8499</v>
      </c>
    </row>
    <row r="112" spans="1:17" ht="15.75">
      <c r="A112" t="s">
        <v>8546</v>
      </c>
      <c r="B112" t="s">
        <v>8546</v>
      </c>
      <c r="C112" t="s">
        <v>8547</v>
      </c>
      <c r="D112" t="s">
        <v>8548</v>
      </c>
      <c r="G112" t="str">
        <f>Config!$B$7</f>
        <v>SCH/Connector.SchLib</v>
      </c>
      <c r="H112" t="s">
        <v>6992</v>
      </c>
      <c r="I112" t="s">
        <v>8549</v>
      </c>
      <c r="J112" t="s">
        <v>8546</v>
      </c>
      <c r="L112" s="1" t="s">
        <v>13524</v>
      </c>
      <c r="M112" t="s">
        <v>8550</v>
      </c>
      <c r="N112" t="s">
        <v>8551</v>
      </c>
      <c r="O112" t="s">
        <v>8546</v>
      </c>
      <c r="P112" t="s">
        <v>26</v>
      </c>
      <c r="Q112" t="s">
        <v>8552</v>
      </c>
    </row>
    <row r="113" spans="1:17" ht="15.75">
      <c r="A113" t="s">
        <v>8553</v>
      </c>
      <c r="B113" t="s">
        <v>8553</v>
      </c>
      <c r="C113" t="s">
        <v>8554</v>
      </c>
      <c r="D113" t="s">
        <v>8548</v>
      </c>
      <c r="G113" t="str">
        <f>Config!$B$7</f>
        <v>SCH/Connector.SchLib</v>
      </c>
      <c r="H113" t="s">
        <v>6992</v>
      </c>
      <c r="I113" t="s">
        <v>8549</v>
      </c>
      <c r="J113" t="s">
        <v>8553</v>
      </c>
      <c r="L113" s="1" t="s">
        <v>13524</v>
      </c>
      <c r="M113" t="s">
        <v>8555</v>
      </c>
      <c r="N113" t="s">
        <v>8551</v>
      </c>
      <c r="O113" t="s">
        <v>8553</v>
      </c>
      <c r="P113" t="s">
        <v>26</v>
      </c>
      <c r="Q113" t="s">
        <v>8556</v>
      </c>
    </row>
    <row r="114" spans="1:17" ht="15.75">
      <c r="A114" t="s">
        <v>12335</v>
      </c>
      <c r="B114" t="s">
        <v>12337</v>
      </c>
      <c r="C114" t="s">
        <v>12336</v>
      </c>
      <c r="D114" t="s">
        <v>12338</v>
      </c>
      <c r="G114" t="str">
        <f>Config!$B$7</f>
        <v>SCH/Connector.SchLib</v>
      </c>
      <c r="H114" t="s">
        <v>12343</v>
      </c>
      <c r="I114" t="s">
        <v>12342</v>
      </c>
      <c r="J114" t="s">
        <v>12341</v>
      </c>
      <c r="L114" s="1" t="s">
        <v>13524</v>
      </c>
      <c r="M114" t="s">
        <v>12340</v>
      </c>
      <c r="N114" t="s">
        <v>12338</v>
      </c>
      <c r="O114" t="s">
        <v>12335</v>
      </c>
      <c r="P114" t="s">
        <v>26</v>
      </c>
      <c r="Q114" t="s">
        <v>12339</v>
      </c>
    </row>
    <row r="115" spans="1:17" ht="15.75">
      <c r="A115" t="s">
        <v>12348</v>
      </c>
      <c r="B115" t="s">
        <v>12346</v>
      </c>
      <c r="C115" t="s">
        <v>12347</v>
      </c>
      <c r="G115" t="str">
        <f>Config!$B$7</f>
        <v>SCH/Connector.SchLib</v>
      </c>
      <c r="H115" t="s">
        <v>12344</v>
      </c>
      <c r="I115" t="s">
        <v>12342</v>
      </c>
      <c r="J115" t="s">
        <v>12345</v>
      </c>
      <c r="L115" s="1" t="s">
        <v>13524</v>
      </c>
    </row>
    <row r="116" spans="1:17" ht="15.75">
      <c r="A116" t="s">
        <v>12192</v>
      </c>
      <c r="B116" t="s">
        <v>12192</v>
      </c>
      <c r="C116" t="s">
        <v>12419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s="1" t="s">
        <v>13524</v>
      </c>
      <c r="M116" t="s">
        <v>12415</v>
      </c>
      <c r="N116" t="s">
        <v>12171</v>
      </c>
      <c r="O116" t="s">
        <v>12175</v>
      </c>
      <c r="P116" t="s">
        <v>8478</v>
      </c>
      <c r="Q116">
        <v>14021770</v>
      </c>
    </row>
    <row r="117" spans="1:17" ht="15.75">
      <c r="A117" t="s">
        <v>12193</v>
      </c>
      <c r="B117" t="s">
        <v>12193</v>
      </c>
      <c r="C117" t="s">
        <v>12419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s="1" t="s">
        <v>13524</v>
      </c>
      <c r="M117" t="s">
        <v>12415</v>
      </c>
      <c r="N117" t="s">
        <v>12171</v>
      </c>
      <c r="O117" t="s">
        <v>12176</v>
      </c>
      <c r="P117" t="s">
        <v>8478</v>
      </c>
      <c r="Q117">
        <v>14021767</v>
      </c>
    </row>
    <row r="118" spans="1:17" ht="15.75">
      <c r="A118" t="s">
        <v>12169</v>
      </c>
      <c r="B118" t="s">
        <v>12169</v>
      </c>
      <c r="C118" t="s">
        <v>12419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s="1" t="s">
        <v>13524</v>
      </c>
      <c r="M118" t="s">
        <v>12415</v>
      </c>
      <c r="N118" t="s">
        <v>12171</v>
      </c>
      <c r="O118" t="s">
        <v>12174</v>
      </c>
      <c r="P118" t="s">
        <v>8478</v>
      </c>
      <c r="Q118">
        <v>14021765</v>
      </c>
    </row>
    <row r="119" spans="1:17" ht="15.75">
      <c r="A119" t="s">
        <v>12194</v>
      </c>
      <c r="B119" t="s">
        <v>12194</v>
      </c>
      <c r="C119" t="s">
        <v>12419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s="1" t="s">
        <v>13524</v>
      </c>
      <c r="M119" t="s">
        <v>12415</v>
      </c>
      <c r="N119" t="s">
        <v>12171</v>
      </c>
      <c r="O119" t="s">
        <v>12177</v>
      </c>
      <c r="P119" t="s">
        <v>8478</v>
      </c>
      <c r="Q119">
        <v>14021766</v>
      </c>
    </row>
    <row r="120" spans="1:17" ht="15.75">
      <c r="A120" t="s">
        <v>12195</v>
      </c>
      <c r="B120" t="s">
        <v>12195</v>
      </c>
      <c r="C120" t="s">
        <v>12419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s="1" t="s">
        <v>13524</v>
      </c>
      <c r="M120" t="s">
        <v>12415</v>
      </c>
      <c r="N120" t="s">
        <v>12171</v>
      </c>
      <c r="O120" t="s">
        <v>12178</v>
      </c>
      <c r="P120" t="s">
        <v>8478</v>
      </c>
      <c r="Q120">
        <v>14021768</v>
      </c>
    </row>
    <row r="121" spans="1:17" ht="15.75">
      <c r="A121" t="s">
        <v>12196</v>
      </c>
      <c r="B121" t="s">
        <v>12196</v>
      </c>
      <c r="C121" t="s">
        <v>12419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s="1" t="s">
        <v>13524</v>
      </c>
      <c r="M121" t="s">
        <v>12415</v>
      </c>
      <c r="N121" t="s">
        <v>12171</v>
      </c>
      <c r="O121" t="s">
        <v>12179</v>
      </c>
      <c r="P121" t="s">
        <v>8478</v>
      </c>
      <c r="Q121">
        <v>14021769</v>
      </c>
    </row>
    <row r="122" spans="1:17" ht="15.75">
      <c r="A122" t="s">
        <v>12197</v>
      </c>
      <c r="B122" t="s">
        <v>12197</v>
      </c>
      <c r="C122" t="s">
        <v>12419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s="1" t="s">
        <v>13524</v>
      </c>
      <c r="M122" t="s">
        <v>12415</v>
      </c>
      <c r="N122" t="s">
        <v>12171</v>
      </c>
      <c r="O122" t="s">
        <v>12180</v>
      </c>
      <c r="P122" t="s">
        <v>8478</v>
      </c>
      <c r="Q122">
        <v>30136205</v>
      </c>
    </row>
    <row r="123" spans="1:17" ht="15.75">
      <c r="A123" t="s">
        <v>12198</v>
      </c>
      <c r="B123" t="s">
        <v>12198</v>
      </c>
      <c r="C123" t="s">
        <v>12419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s="1" t="s">
        <v>13524</v>
      </c>
      <c r="M123" t="s">
        <v>12415</v>
      </c>
      <c r="N123" t="s">
        <v>12171</v>
      </c>
      <c r="O123" t="s">
        <v>12181</v>
      </c>
      <c r="P123" t="s">
        <v>8478</v>
      </c>
      <c r="Q123">
        <v>14022426</v>
      </c>
    </row>
    <row r="124" spans="1:17" ht="15.75">
      <c r="A124" t="s">
        <v>12199</v>
      </c>
      <c r="B124" t="s">
        <v>12199</v>
      </c>
      <c r="C124" t="s">
        <v>12419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s="1" t="s">
        <v>13524</v>
      </c>
      <c r="M124" t="s">
        <v>12415</v>
      </c>
      <c r="N124" t="s">
        <v>12171</v>
      </c>
      <c r="O124" t="s">
        <v>12182</v>
      </c>
      <c r="P124" t="s">
        <v>8478</v>
      </c>
      <c r="Q124">
        <v>14022425</v>
      </c>
    </row>
    <row r="125" spans="1:17" ht="15.75">
      <c r="A125" t="s">
        <v>12200</v>
      </c>
      <c r="B125" t="s">
        <v>12200</v>
      </c>
      <c r="C125" t="s">
        <v>12419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s="1" t="s">
        <v>13524</v>
      </c>
      <c r="M125" t="s">
        <v>12415</v>
      </c>
      <c r="N125" t="s">
        <v>12171</v>
      </c>
      <c r="O125" t="s">
        <v>12183</v>
      </c>
      <c r="P125" t="s">
        <v>8478</v>
      </c>
      <c r="Q125">
        <v>14021772</v>
      </c>
    </row>
    <row r="126" spans="1:17" ht="15.75">
      <c r="A126" t="s">
        <v>12201</v>
      </c>
      <c r="B126" t="s">
        <v>12201</v>
      </c>
      <c r="C126" t="s">
        <v>12420</v>
      </c>
      <c r="D126" t="s">
        <v>12170</v>
      </c>
      <c r="G126" t="str">
        <f>Config!$B$7</f>
        <v>SCH/Connector.SchLib</v>
      </c>
      <c r="H126" t="s">
        <v>7000</v>
      </c>
      <c r="I126" t="s">
        <v>13481</v>
      </c>
      <c r="J126" t="s">
        <v>13482</v>
      </c>
      <c r="L126" s="1" t="s">
        <v>13524</v>
      </c>
      <c r="M126" t="s">
        <v>12416</v>
      </c>
      <c r="N126" t="s">
        <v>12171</v>
      </c>
      <c r="O126" t="s">
        <v>12184</v>
      </c>
      <c r="P126" t="s">
        <v>8478</v>
      </c>
      <c r="Q126">
        <v>30136216</v>
      </c>
    </row>
    <row r="127" spans="1:17" ht="15.75">
      <c r="A127" t="s">
        <v>12202</v>
      </c>
      <c r="B127" t="s">
        <v>12202</v>
      </c>
      <c r="C127" t="s">
        <v>12420</v>
      </c>
      <c r="D127" t="s">
        <v>12170</v>
      </c>
      <c r="G127" t="str">
        <f>Config!$B$7</f>
        <v>SCH/Connector.SchLib</v>
      </c>
      <c r="H127" t="s">
        <v>7000</v>
      </c>
      <c r="I127" t="s">
        <v>13481</v>
      </c>
      <c r="J127" t="s">
        <v>13483</v>
      </c>
      <c r="L127" s="1" t="s">
        <v>13524</v>
      </c>
      <c r="M127" t="s">
        <v>12416</v>
      </c>
      <c r="N127" t="s">
        <v>12171</v>
      </c>
      <c r="O127" t="s">
        <v>12185</v>
      </c>
      <c r="P127" t="s">
        <v>8478</v>
      </c>
      <c r="Q127">
        <v>30136217</v>
      </c>
    </row>
    <row r="128" spans="1:17" ht="15.75">
      <c r="A128" t="s">
        <v>12173</v>
      </c>
      <c r="B128" t="s">
        <v>12173</v>
      </c>
      <c r="C128" t="s">
        <v>12420</v>
      </c>
      <c r="D128" t="s">
        <v>12170</v>
      </c>
      <c r="G128" t="str">
        <f>Config!$B$7</f>
        <v>SCH/Connector.SchLib</v>
      </c>
      <c r="H128" t="s">
        <v>7000</v>
      </c>
      <c r="I128" t="s">
        <v>13481</v>
      </c>
      <c r="J128" t="s">
        <v>13480</v>
      </c>
      <c r="L128" s="1" t="s">
        <v>13524</v>
      </c>
      <c r="M128" t="s">
        <v>12416</v>
      </c>
      <c r="N128" t="s">
        <v>12171</v>
      </c>
      <c r="O128" t="s">
        <v>12172</v>
      </c>
      <c r="P128" t="s">
        <v>8478</v>
      </c>
      <c r="Q128">
        <v>30136218</v>
      </c>
    </row>
    <row r="129" spans="1:17" ht="15.75">
      <c r="A129" t="s">
        <v>12203</v>
      </c>
      <c r="B129" t="s">
        <v>12203</v>
      </c>
      <c r="C129" t="s">
        <v>12420</v>
      </c>
      <c r="D129" t="s">
        <v>12170</v>
      </c>
      <c r="G129" t="str">
        <f>Config!$B$7</f>
        <v>SCH/Connector.SchLib</v>
      </c>
      <c r="H129" t="s">
        <v>7000</v>
      </c>
      <c r="I129" t="s">
        <v>13481</v>
      </c>
      <c r="J129" t="s">
        <v>13484</v>
      </c>
      <c r="L129" s="1" t="s">
        <v>13524</v>
      </c>
      <c r="M129" t="s">
        <v>12416</v>
      </c>
      <c r="N129" t="s">
        <v>12171</v>
      </c>
      <c r="O129" t="s">
        <v>12186</v>
      </c>
      <c r="P129" t="s">
        <v>8478</v>
      </c>
      <c r="Q129">
        <v>30136219</v>
      </c>
    </row>
    <row r="130" spans="1:17" ht="15.75">
      <c r="A130" t="s">
        <v>12204</v>
      </c>
      <c r="B130" t="s">
        <v>12204</v>
      </c>
      <c r="C130" t="s">
        <v>12420</v>
      </c>
      <c r="D130" t="s">
        <v>12170</v>
      </c>
      <c r="G130" t="str">
        <f>Config!$B$7</f>
        <v>SCH/Connector.SchLib</v>
      </c>
      <c r="H130" t="s">
        <v>7000</v>
      </c>
      <c r="I130" t="s">
        <v>13481</v>
      </c>
      <c r="J130" t="s">
        <v>13485</v>
      </c>
      <c r="L130" s="1" t="s">
        <v>13524</v>
      </c>
      <c r="M130" t="s">
        <v>12416</v>
      </c>
      <c r="N130" t="s">
        <v>12171</v>
      </c>
      <c r="O130" t="s">
        <v>12187</v>
      </c>
      <c r="P130" t="s">
        <v>8478</v>
      </c>
      <c r="Q130">
        <v>30136220</v>
      </c>
    </row>
    <row r="131" spans="1:17" ht="15.75">
      <c r="A131" t="s">
        <v>12205</v>
      </c>
      <c r="B131" t="s">
        <v>12205</v>
      </c>
      <c r="C131" t="s">
        <v>12420</v>
      </c>
      <c r="D131" t="s">
        <v>12170</v>
      </c>
      <c r="G131" t="str">
        <f>Config!$B$7</f>
        <v>SCH/Connector.SchLib</v>
      </c>
      <c r="H131" t="s">
        <v>7000</v>
      </c>
      <c r="I131" t="s">
        <v>13481</v>
      </c>
      <c r="J131" t="s">
        <v>13486</v>
      </c>
      <c r="L131" s="1" t="s">
        <v>13524</v>
      </c>
      <c r="M131" t="s">
        <v>12416</v>
      </c>
      <c r="N131" t="s">
        <v>12171</v>
      </c>
      <c r="O131" t="s">
        <v>12188</v>
      </c>
      <c r="P131" t="s">
        <v>8478</v>
      </c>
      <c r="Q131">
        <v>30136221</v>
      </c>
    </row>
    <row r="132" spans="1:17" ht="15.75">
      <c r="A132" t="s">
        <v>12206</v>
      </c>
      <c r="B132" t="s">
        <v>12206</v>
      </c>
      <c r="C132" t="s">
        <v>12420</v>
      </c>
      <c r="D132" t="s">
        <v>12170</v>
      </c>
      <c r="G132" t="str">
        <f>Config!$B$7</f>
        <v>SCH/Connector.SchLib</v>
      </c>
      <c r="H132" t="s">
        <v>7000</v>
      </c>
      <c r="I132" t="s">
        <v>13481</v>
      </c>
      <c r="J132" t="s">
        <v>13487</v>
      </c>
      <c r="L132" s="1" t="s">
        <v>13524</v>
      </c>
      <c r="M132" t="s">
        <v>12416</v>
      </c>
      <c r="N132" t="s">
        <v>12171</v>
      </c>
      <c r="O132" t="s">
        <v>12189</v>
      </c>
      <c r="P132" t="s">
        <v>8478</v>
      </c>
      <c r="Q132">
        <v>30136222</v>
      </c>
    </row>
    <row r="133" spans="1:17" ht="15.75">
      <c r="A133" t="s">
        <v>12207</v>
      </c>
      <c r="B133" t="s">
        <v>12207</v>
      </c>
      <c r="C133" t="s">
        <v>12420</v>
      </c>
      <c r="D133" t="s">
        <v>12170</v>
      </c>
      <c r="G133" t="str">
        <f>Config!$B$7</f>
        <v>SCH/Connector.SchLib</v>
      </c>
      <c r="H133" t="s">
        <v>7000</v>
      </c>
      <c r="I133" t="s">
        <v>13481</v>
      </c>
      <c r="J133" t="s">
        <v>13488</v>
      </c>
      <c r="L133" s="1" t="s">
        <v>13524</v>
      </c>
      <c r="M133" t="s">
        <v>12416</v>
      </c>
      <c r="N133" t="s">
        <v>12171</v>
      </c>
      <c r="O133" t="s">
        <v>12190</v>
      </c>
      <c r="P133" t="s">
        <v>8478</v>
      </c>
      <c r="Q133">
        <v>30136223</v>
      </c>
    </row>
    <row r="134" spans="1:17" ht="15.75">
      <c r="A134" t="s">
        <v>12208</v>
      </c>
      <c r="B134" t="s">
        <v>12208</v>
      </c>
      <c r="C134" t="s">
        <v>12420</v>
      </c>
      <c r="D134" t="s">
        <v>12170</v>
      </c>
      <c r="G134" t="str">
        <f>Config!$B$7</f>
        <v>SCH/Connector.SchLib</v>
      </c>
      <c r="H134" t="s">
        <v>7000</v>
      </c>
      <c r="I134" t="s">
        <v>13481</v>
      </c>
      <c r="J134" t="s">
        <v>13489</v>
      </c>
      <c r="L134" s="1" t="s">
        <v>13524</v>
      </c>
      <c r="M134" t="s">
        <v>12416</v>
      </c>
      <c r="N134" t="s">
        <v>12171</v>
      </c>
      <c r="O134" t="s">
        <v>12191</v>
      </c>
      <c r="P134" t="s">
        <v>8478</v>
      </c>
      <c r="Q134">
        <v>30136224</v>
      </c>
    </row>
    <row r="135" spans="1:17" ht="15.75">
      <c r="A135" t="s">
        <v>12209</v>
      </c>
      <c r="B135" t="s">
        <v>12209</v>
      </c>
      <c r="C135" t="s">
        <v>12420</v>
      </c>
      <c r="D135" t="s">
        <v>12170</v>
      </c>
      <c r="G135" t="str">
        <f>Config!$B$7</f>
        <v>SCH/Connector.SchLib</v>
      </c>
      <c r="H135" t="s">
        <v>7000</v>
      </c>
      <c r="I135" t="s">
        <v>13481</v>
      </c>
      <c r="J135" t="s">
        <v>13490</v>
      </c>
      <c r="L135" s="1" t="s">
        <v>13524</v>
      </c>
      <c r="M135" t="s">
        <v>12416</v>
      </c>
      <c r="N135" t="s">
        <v>12171</v>
      </c>
      <c r="O135" t="s">
        <v>12476</v>
      </c>
    </row>
    <row r="136" spans="1:17" ht="15.75">
      <c r="A136" t="s">
        <v>12349</v>
      </c>
      <c r="B136" t="s">
        <v>12349</v>
      </c>
      <c r="C136" t="s">
        <v>12421</v>
      </c>
      <c r="D136" t="s">
        <v>12170</v>
      </c>
      <c r="G136" t="str">
        <f>Config!$B$7</f>
        <v>SCH/Connector.SchLib</v>
      </c>
      <c r="H136" t="s">
        <v>7022</v>
      </c>
      <c r="I136" s="39"/>
      <c r="J136" s="39"/>
      <c r="L136" s="1" t="s">
        <v>13524</v>
      </c>
      <c r="M136" t="s">
        <v>12417</v>
      </c>
      <c r="N136" t="s">
        <v>12171</v>
      </c>
      <c r="O136" t="s">
        <v>12357</v>
      </c>
    </row>
    <row r="137" spans="1:17" ht="15.75">
      <c r="A137" t="s">
        <v>12350</v>
      </c>
      <c r="B137" t="s">
        <v>12350</v>
      </c>
      <c r="C137" t="s">
        <v>12421</v>
      </c>
      <c r="D137" t="s">
        <v>12170</v>
      </c>
      <c r="G137" t="str">
        <f>Config!$B$7</f>
        <v>SCH/Connector.SchLib</v>
      </c>
      <c r="H137" t="s">
        <v>7022</v>
      </c>
      <c r="I137" s="39"/>
      <c r="J137" s="39"/>
      <c r="L137" s="1" t="s">
        <v>13524</v>
      </c>
      <c r="M137" t="s">
        <v>12417</v>
      </c>
      <c r="N137" t="s">
        <v>12171</v>
      </c>
      <c r="O137" t="s">
        <v>12358</v>
      </c>
      <c r="P137" t="s">
        <v>8478</v>
      </c>
      <c r="Q137">
        <v>14021779</v>
      </c>
    </row>
    <row r="138" spans="1:17" ht="15.75">
      <c r="A138" t="s">
        <v>12351</v>
      </c>
      <c r="B138" t="s">
        <v>12351</v>
      </c>
      <c r="C138" t="s">
        <v>12421</v>
      </c>
      <c r="D138" t="s">
        <v>12170</v>
      </c>
      <c r="G138" t="str">
        <f>Config!$B$7</f>
        <v>SCH/Connector.SchLib</v>
      </c>
      <c r="H138" t="s">
        <v>7022</v>
      </c>
      <c r="I138" s="39"/>
      <c r="J138" s="39"/>
      <c r="L138" s="1" t="s">
        <v>13524</v>
      </c>
      <c r="M138" t="s">
        <v>12417</v>
      </c>
      <c r="N138" t="s">
        <v>12171</v>
      </c>
      <c r="O138" t="s">
        <v>12359</v>
      </c>
      <c r="P138" t="s">
        <v>8478</v>
      </c>
      <c r="Q138">
        <v>14021780</v>
      </c>
    </row>
    <row r="139" spans="1:17" ht="15.75">
      <c r="A139" t="s">
        <v>12352</v>
      </c>
      <c r="B139" t="s">
        <v>12352</v>
      </c>
      <c r="C139" t="s">
        <v>12421</v>
      </c>
      <c r="D139" t="s">
        <v>12170</v>
      </c>
      <c r="G139" t="str">
        <f>Config!$B$7</f>
        <v>SCH/Connector.SchLib</v>
      </c>
      <c r="H139" t="s">
        <v>7022</v>
      </c>
      <c r="I139" s="39"/>
      <c r="J139" s="39"/>
      <c r="L139" s="1" t="s">
        <v>13524</v>
      </c>
      <c r="M139" t="s">
        <v>12417</v>
      </c>
      <c r="N139" t="s">
        <v>12171</v>
      </c>
      <c r="O139" t="s">
        <v>12360</v>
      </c>
      <c r="P139" t="s">
        <v>8478</v>
      </c>
      <c r="Q139">
        <v>14021781</v>
      </c>
    </row>
    <row r="140" spans="1:17" ht="15.75">
      <c r="A140" t="s">
        <v>12353</v>
      </c>
      <c r="B140" t="s">
        <v>12353</v>
      </c>
      <c r="C140" t="s">
        <v>12421</v>
      </c>
      <c r="D140" t="s">
        <v>12170</v>
      </c>
      <c r="G140" t="str">
        <f>Config!$B$7</f>
        <v>SCH/Connector.SchLib</v>
      </c>
      <c r="H140" t="s">
        <v>7022</v>
      </c>
      <c r="I140" s="39"/>
      <c r="J140" s="39"/>
      <c r="L140" s="1" t="s">
        <v>13524</v>
      </c>
      <c r="M140" t="s">
        <v>12417</v>
      </c>
      <c r="N140" t="s">
        <v>12171</v>
      </c>
      <c r="O140" t="s">
        <v>12361</v>
      </c>
    </row>
    <row r="141" spans="1:17" ht="15.75">
      <c r="A141" t="s">
        <v>12354</v>
      </c>
      <c r="B141" t="s">
        <v>12354</v>
      </c>
      <c r="C141" t="s">
        <v>12421</v>
      </c>
      <c r="D141" t="s">
        <v>12170</v>
      </c>
      <c r="G141" t="str">
        <f>Config!$B$7</f>
        <v>SCH/Connector.SchLib</v>
      </c>
      <c r="H141" t="s">
        <v>7022</v>
      </c>
      <c r="I141" s="39"/>
      <c r="J141" s="39"/>
      <c r="L141" s="1" t="s">
        <v>13524</v>
      </c>
      <c r="M141" t="s">
        <v>12417</v>
      </c>
      <c r="N141" t="s">
        <v>12171</v>
      </c>
      <c r="O141" t="s">
        <v>12362</v>
      </c>
    </row>
    <row r="142" spans="1:17" ht="15.75">
      <c r="A142" t="s">
        <v>12355</v>
      </c>
      <c r="B142" t="s">
        <v>12355</v>
      </c>
      <c r="C142" t="s">
        <v>12421</v>
      </c>
      <c r="D142" t="s">
        <v>12170</v>
      </c>
      <c r="G142" t="str">
        <f>Config!$B$7</f>
        <v>SCH/Connector.SchLib</v>
      </c>
      <c r="H142" t="s">
        <v>7022</v>
      </c>
      <c r="I142" s="39"/>
      <c r="J142" s="39"/>
      <c r="L142" s="1" t="s">
        <v>13524</v>
      </c>
      <c r="M142" t="s">
        <v>12417</v>
      </c>
      <c r="N142" t="s">
        <v>12171</v>
      </c>
      <c r="O142" t="s">
        <v>12363</v>
      </c>
    </row>
    <row r="143" spans="1:17" ht="15.75">
      <c r="A143" t="s">
        <v>12356</v>
      </c>
      <c r="B143" t="s">
        <v>12356</v>
      </c>
      <c r="C143" t="s">
        <v>12421</v>
      </c>
      <c r="D143" t="s">
        <v>12170</v>
      </c>
      <c r="G143" t="str">
        <f>Config!$B$7</f>
        <v>SCH/Connector.SchLib</v>
      </c>
      <c r="H143" t="s">
        <v>7022</v>
      </c>
      <c r="I143" s="39"/>
      <c r="J143" s="39"/>
      <c r="L143" s="1" t="s">
        <v>13524</v>
      </c>
      <c r="M143" t="s">
        <v>12417</v>
      </c>
      <c r="N143" t="s">
        <v>12171</v>
      </c>
      <c r="O143" t="s">
        <v>12364</v>
      </c>
    </row>
    <row r="144" spans="1:17" ht="15.75">
      <c r="A144" t="s">
        <v>12365</v>
      </c>
      <c r="B144" t="s">
        <v>12365</v>
      </c>
      <c r="C144" t="s">
        <v>12422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s="1" t="s">
        <v>13524</v>
      </c>
      <c r="M144" t="s">
        <v>12418</v>
      </c>
      <c r="N144" t="s">
        <v>12171</v>
      </c>
      <c r="O144" t="s">
        <v>12375</v>
      </c>
      <c r="P144" t="s">
        <v>8478</v>
      </c>
      <c r="Q144">
        <v>30223684</v>
      </c>
    </row>
    <row r="145" spans="1:17" ht="15.75">
      <c r="A145" t="s">
        <v>12366</v>
      </c>
      <c r="B145" t="s">
        <v>12366</v>
      </c>
      <c r="C145" t="s">
        <v>12422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s="1" t="s">
        <v>13524</v>
      </c>
      <c r="M145" t="s">
        <v>12418</v>
      </c>
      <c r="N145" t="s">
        <v>12171</v>
      </c>
      <c r="O145" t="s">
        <v>12376</v>
      </c>
      <c r="P145" t="s">
        <v>8478</v>
      </c>
      <c r="Q145">
        <v>30136412</v>
      </c>
    </row>
    <row r="146" spans="1:17" ht="15.75">
      <c r="A146" t="s">
        <v>12367</v>
      </c>
      <c r="B146" t="s">
        <v>12367</v>
      </c>
      <c r="C146" t="s">
        <v>12422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s="1" t="s">
        <v>13524</v>
      </c>
      <c r="M146" t="s">
        <v>12418</v>
      </c>
      <c r="N146" t="s">
        <v>12171</v>
      </c>
      <c r="O146" t="s">
        <v>12377</v>
      </c>
      <c r="P146" t="s">
        <v>8478</v>
      </c>
      <c r="Q146">
        <v>30136413</v>
      </c>
    </row>
    <row r="147" spans="1:17" ht="15.75">
      <c r="A147" t="s">
        <v>12368</v>
      </c>
      <c r="B147" t="s">
        <v>12368</v>
      </c>
      <c r="C147" t="s">
        <v>12422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s="1" t="s">
        <v>13524</v>
      </c>
      <c r="M147" t="s">
        <v>12418</v>
      </c>
      <c r="N147" t="s">
        <v>12171</v>
      </c>
      <c r="O147" t="s">
        <v>12378</v>
      </c>
    </row>
    <row r="148" spans="1:17" ht="15.75">
      <c r="A148" t="s">
        <v>12369</v>
      </c>
      <c r="B148" t="s">
        <v>12369</v>
      </c>
      <c r="C148" t="s">
        <v>12422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s="1" t="s">
        <v>13524</v>
      </c>
      <c r="M148" t="s">
        <v>12418</v>
      </c>
      <c r="N148" t="s">
        <v>12171</v>
      </c>
      <c r="O148" t="s">
        <v>12379</v>
      </c>
      <c r="P148" t="s">
        <v>8478</v>
      </c>
      <c r="Q148">
        <v>30136415</v>
      </c>
    </row>
    <row r="149" spans="1:17" ht="15.75">
      <c r="A149" t="s">
        <v>12370</v>
      </c>
      <c r="B149" t="s">
        <v>12370</v>
      </c>
      <c r="C149" t="s">
        <v>12422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s="1" t="s">
        <v>13524</v>
      </c>
      <c r="M149" t="s">
        <v>12418</v>
      </c>
      <c r="N149" t="s">
        <v>12171</v>
      </c>
      <c r="O149" t="s">
        <v>12380</v>
      </c>
    </row>
    <row r="150" spans="1:17" ht="15.75">
      <c r="A150" t="s">
        <v>12371</v>
      </c>
      <c r="B150" t="s">
        <v>12371</v>
      </c>
      <c r="C150" t="s">
        <v>12422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s="1" t="s">
        <v>13524</v>
      </c>
      <c r="M150" t="s">
        <v>12418</v>
      </c>
      <c r="N150" t="s">
        <v>12171</v>
      </c>
      <c r="O150" t="s">
        <v>12381</v>
      </c>
    </row>
    <row r="151" spans="1:17" ht="15.75">
      <c r="A151" t="s">
        <v>12372</v>
      </c>
      <c r="B151" t="s">
        <v>12372</v>
      </c>
      <c r="C151" t="s">
        <v>12422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s="1" t="s">
        <v>13524</v>
      </c>
      <c r="M151" t="s">
        <v>12418</v>
      </c>
      <c r="N151" t="s">
        <v>12171</v>
      </c>
      <c r="O151" t="s">
        <v>12382</v>
      </c>
      <c r="P151" t="s">
        <v>8478</v>
      </c>
    </row>
    <row r="152" spans="1:17" ht="15.75">
      <c r="A152" t="s">
        <v>12373</v>
      </c>
      <c r="B152" t="s">
        <v>12373</v>
      </c>
      <c r="C152" t="s">
        <v>12422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s="1" t="s">
        <v>13524</v>
      </c>
      <c r="M152" t="s">
        <v>12418</v>
      </c>
      <c r="N152" t="s">
        <v>12171</v>
      </c>
      <c r="O152" t="s">
        <v>12383</v>
      </c>
      <c r="P152" t="s">
        <v>8478</v>
      </c>
      <c r="Q152">
        <v>30223687</v>
      </c>
    </row>
    <row r="153" spans="1:17" ht="15.75">
      <c r="A153" t="s">
        <v>12374</v>
      </c>
      <c r="B153" t="s">
        <v>12374</v>
      </c>
      <c r="C153" t="s">
        <v>12422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s="1" t="s">
        <v>13524</v>
      </c>
      <c r="M153" t="s">
        <v>12418</v>
      </c>
      <c r="N153" t="s">
        <v>12171</v>
      </c>
      <c r="O153" t="s">
        <v>12384</v>
      </c>
      <c r="P153" t="s">
        <v>8478</v>
      </c>
      <c r="Q153">
        <v>30223688</v>
      </c>
    </row>
    <row r="154" spans="1:17" ht="15.75">
      <c r="A154" t="s">
        <v>12385</v>
      </c>
      <c r="B154" t="s">
        <v>12385</v>
      </c>
      <c r="C154" t="s">
        <v>12423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s="1" t="s">
        <v>13524</v>
      </c>
      <c r="M154" t="s">
        <v>12501</v>
      </c>
      <c r="N154" t="s">
        <v>12171</v>
      </c>
      <c r="O154" t="s">
        <v>12426</v>
      </c>
    </row>
    <row r="155" spans="1:17" ht="15.75">
      <c r="A155" t="s">
        <v>12386</v>
      </c>
      <c r="B155" t="s">
        <v>12386</v>
      </c>
      <c r="C155" t="s">
        <v>12423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s="1" t="s">
        <v>13524</v>
      </c>
      <c r="M155" t="s">
        <v>12501</v>
      </c>
      <c r="N155" t="s">
        <v>12171</v>
      </c>
      <c r="O155" t="s">
        <v>12427</v>
      </c>
    </row>
    <row r="156" spans="1:17" ht="15.75">
      <c r="A156" t="s">
        <v>12387</v>
      </c>
      <c r="B156" t="s">
        <v>12387</v>
      </c>
      <c r="C156" t="s">
        <v>12423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s="1" t="s">
        <v>13524</v>
      </c>
      <c r="M156" t="s">
        <v>12501</v>
      </c>
      <c r="N156" t="s">
        <v>12171</v>
      </c>
      <c r="O156" t="s">
        <v>12428</v>
      </c>
    </row>
    <row r="157" spans="1:17" ht="15.75">
      <c r="A157" t="s">
        <v>12388</v>
      </c>
      <c r="B157" t="s">
        <v>12388</v>
      </c>
      <c r="C157" t="s">
        <v>12423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s="1" t="s">
        <v>13524</v>
      </c>
      <c r="M157" t="s">
        <v>12501</v>
      </c>
      <c r="N157" t="s">
        <v>12171</v>
      </c>
      <c r="O157" t="s">
        <v>12429</v>
      </c>
    </row>
    <row r="158" spans="1:17" ht="15.75">
      <c r="A158" t="s">
        <v>12389</v>
      </c>
      <c r="B158" t="s">
        <v>12389</v>
      </c>
      <c r="C158" t="s">
        <v>12423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s="1" t="s">
        <v>13524</v>
      </c>
      <c r="M158" t="s">
        <v>12501</v>
      </c>
      <c r="N158" t="s">
        <v>12171</v>
      </c>
      <c r="O158" t="s">
        <v>12430</v>
      </c>
    </row>
    <row r="159" spans="1:17" ht="15.75">
      <c r="A159" t="s">
        <v>12390</v>
      </c>
      <c r="B159" t="s">
        <v>12390</v>
      </c>
      <c r="C159" t="s">
        <v>12423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s="1" t="s">
        <v>13524</v>
      </c>
      <c r="M159" t="s">
        <v>12501</v>
      </c>
      <c r="N159" t="s">
        <v>12171</v>
      </c>
      <c r="O159" t="s">
        <v>12431</v>
      </c>
    </row>
    <row r="160" spans="1:17" ht="15.75">
      <c r="A160" t="s">
        <v>12391</v>
      </c>
      <c r="B160" t="s">
        <v>12391</v>
      </c>
      <c r="C160" t="s">
        <v>12423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s="1" t="s">
        <v>13524</v>
      </c>
      <c r="M160" t="s">
        <v>12501</v>
      </c>
      <c r="N160" t="s">
        <v>12171</v>
      </c>
      <c r="O160" t="s">
        <v>12432</v>
      </c>
    </row>
    <row r="161" spans="1:17" ht="15.75">
      <c r="A161" t="s">
        <v>12392</v>
      </c>
      <c r="B161" t="s">
        <v>12392</v>
      </c>
      <c r="C161" t="s">
        <v>12423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s="1" t="s">
        <v>13524</v>
      </c>
      <c r="M161" t="s">
        <v>12501</v>
      </c>
      <c r="N161" t="s">
        <v>12171</v>
      </c>
      <c r="O161" t="s">
        <v>12433</v>
      </c>
      <c r="P161" t="s">
        <v>8478</v>
      </c>
      <c r="Q161">
        <v>30223530</v>
      </c>
    </row>
    <row r="162" spans="1:17" ht="15.75">
      <c r="A162" t="s">
        <v>12393</v>
      </c>
      <c r="B162" t="s">
        <v>12393</v>
      </c>
      <c r="C162" t="s">
        <v>12423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s="1" t="s">
        <v>13524</v>
      </c>
      <c r="M162" t="s">
        <v>12501</v>
      </c>
      <c r="N162" t="s">
        <v>12171</v>
      </c>
      <c r="O162" t="s">
        <v>12434</v>
      </c>
      <c r="P162" t="s">
        <v>8478</v>
      </c>
      <c r="Q162">
        <v>30223531</v>
      </c>
    </row>
    <row r="163" spans="1:17" ht="15.75">
      <c r="A163" t="s">
        <v>12394</v>
      </c>
      <c r="B163" t="s">
        <v>12394</v>
      </c>
      <c r="C163" t="s">
        <v>12423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s="1" t="s">
        <v>13524</v>
      </c>
      <c r="M163" t="s">
        <v>12501</v>
      </c>
      <c r="N163" t="s">
        <v>12171</v>
      </c>
      <c r="O163" t="s">
        <v>12435</v>
      </c>
      <c r="P163" t="s">
        <v>8478</v>
      </c>
    </row>
    <row r="164" spans="1:17" ht="15.75">
      <c r="A164" t="s">
        <v>12395</v>
      </c>
      <c r="B164" t="s">
        <v>12395</v>
      </c>
      <c r="C164" t="s">
        <v>12424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s="1" t="s">
        <v>13524</v>
      </c>
      <c r="M164" t="s">
        <v>12502</v>
      </c>
      <c r="N164" t="s">
        <v>12171</v>
      </c>
      <c r="O164" t="s">
        <v>12436</v>
      </c>
      <c r="P164" t="s">
        <v>8478</v>
      </c>
      <c r="Q164">
        <v>30136211</v>
      </c>
    </row>
    <row r="165" spans="1:17" ht="15.75">
      <c r="A165" t="s">
        <v>12396</v>
      </c>
      <c r="B165" t="s">
        <v>12396</v>
      </c>
      <c r="C165" t="s">
        <v>12424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s="1" t="s">
        <v>13524</v>
      </c>
      <c r="M165" t="s">
        <v>12502</v>
      </c>
      <c r="N165" t="s">
        <v>12171</v>
      </c>
      <c r="O165" t="s">
        <v>12437</v>
      </c>
      <c r="P165" t="s">
        <v>8478</v>
      </c>
      <c r="Q165">
        <v>14021753</v>
      </c>
    </row>
    <row r="166" spans="1:17" ht="15.75">
      <c r="A166" t="s">
        <v>12397</v>
      </c>
      <c r="B166" t="s">
        <v>12397</v>
      </c>
      <c r="C166" t="s">
        <v>12424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s="1" t="s">
        <v>13524</v>
      </c>
      <c r="M166" t="s">
        <v>12502</v>
      </c>
      <c r="N166" t="s">
        <v>12171</v>
      </c>
      <c r="O166" t="s">
        <v>12438</v>
      </c>
      <c r="P166" t="s">
        <v>8478</v>
      </c>
      <c r="Q166">
        <v>14021754</v>
      </c>
    </row>
    <row r="167" spans="1:17" ht="15.75">
      <c r="A167" t="s">
        <v>12398</v>
      </c>
      <c r="B167" t="s">
        <v>12398</v>
      </c>
      <c r="C167" t="s">
        <v>12424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s="1" t="s">
        <v>13524</v>
      </c>
      <c r="M167" t="s">
        <v>12502</v>
      </c>
      <c r="N167" t="s">
        <v>12171</v>
      </c>
      <c r="O167" t="s">
        <v>12439</v>
      </c>
      <c r="P167" t="s">
        <v>8478</v>
      </c>
      <c r="Q167">
        <v>14021757</v>
      </c>
    </row>
    <row r="168" spans="1:17" ht="15.75">
      <c r="A168" t="s">
        <v>12399</v>
      </c>
      <c r="B168" t="s">
        <v>12399</v>
      </c>
      <c r="C168" t="s">
        <v>12424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s="1" t="s">
        <v>13524</v>
      </c>
      <c r="M168" t="s">
        <v>12502</v>
      </c>
      <c r="N168" t="s">
        <v>12171</v>
      </c>
      <c r="O168" t="s">
        <v>12440</v>
      </c>
      <c r="P168" t="s">
        <v>8478</v>
      </c>
      <c r="Q168">
        <v>14021755</v>
      </c>
    </row>
    <row r="169" spans="1:17" ht="15.75">
      <c r="A169" t="s">
        <v>12400</v>
      </c>
      <c r="B169" t="s">
        <v>12400</v>
      </c>
      <c r="C169" t="s">
        <v>12424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s="1" t="s">
        <v>13524</v>
      </c>
      <c r="M169" t="s">
        <v>12502</v>
      </c>
      <c r="N169" t="s">
        <v>12171</v>
      </c>
      <c r="O169" t="s">
        <v>12441</v>
      </c>
      <c r="P169" t="s">
        <v>8478</v>
      </c>
      <c r="Q169">
        <v>14021756</v>
      </c>
    </row>
    <row r="170" spans="1:17" ht="15.75">
      <c r="A170" t="s">
        <v>12401</v>
      </c>
      <c r="B170" t="s">
        <v>12401</v>
      </c>
      <c r="C170" t="s">
        <v>12424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s="1" t="s">
        <v>13524</v>
      </c>
      <c r="M170" t="s">
        <v>12502</v>
      </c>
      <c r="N170" t="s">
        <v>12171</v>
      </c>
      <c r="O170" t="s">
        <v>12442</v>
      </c>
    </row>
    <row r="171" spans="1:17" ht="15.75">
      <c r="A171" t="s">
        <v>12402</v>
      </c>
      <c r="B171" t="s">
        <v>12402</v>
      </c>
      <c r="C171" t="s">
        <v>12424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s="1" t="s">
        <v>13524</v>
      </c>
      <c r="M171" t="s">
        <v>12502</v>
      </c>
      <c r="N171" t="s">
        <v>12171</v>
      </c>
      <c r="O171" t="s">
        <v>12443</v>
      </c>
      <c r="P171" t="s">
        <v>8478</v>
      </c>
      <c r="Q171">
        <v>30136213</v>
      </c>
    </row>
    <row r="172" spans="1:17" ht="15.75">
      <c r="A172" t="s">
        <v>12403</v>
      </c>
      <c r="B172" t="s">
        <v>12403</v>
      </c>
      <c r="C172" t="s">
        <v>12424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s="1" t="s">
        <v>13524</v>
      </c>
      <c r="M172" t="s">
        <v>12502</v>
      </c>
      <c r="N172" t="s">
        <v>12171</v>
      </c>
      <c r="O172" t="s">
        <v>12444</v>
      </c>
    </row>
    <row r="173" spans="1:17" ht="15.75">
      <c r="A173" t="s">
        <v>12404</v>
      </c>
      <c r="B173" t="s">
        <v>12404</v>
      </c>
      <c r="C173" t="s">
        <v>12424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s="1" t="s">
        <v>13524</v>
      </c>
      <c r="M173" t="s">
        <v>12502</v>
      </c>
      <c r="N173" t="s">
        <v>12171</v>
      </c>
      <c r="O173" t="s">
        <v>12445</v>
      </c>
    </row>
    <row r="174" spans="1:17" ht="15.75">
      <c r="A174" t="s">
        <v>12405</v>
      </c>
      <c r="B174" t="s">
        <v>12405</v>
      </c>
      <c r="C174" t="s">
        <v>12425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s="1" t="s">
        <v>13524</v>
      </c>
      <c r="M174" t="s">
        <v>12503</v>
      </c>
      <c r="N174" t="s">
        <v>12171</v>
      </c>
      <c r="O174" t="s">
        <v>12446</v>
      </c>
      <c r="P174" t="s">
        <v>8478</v>
      </c>
      <c r="Q174">
        <v>14021809</v>
      </c>
    </row>
    <row r="175" spans="1:17" ht="15.75">
      <c r="A175" t="s">
        <v>12406</v>
      </c>
      <c r="B175" t="s">
        <v>12406</v>
      </c>
      <c r="C175" t="s">
        <v>12425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s="1" t="s">
        <v>13524</v>
      </c>
      <c r="M175" t="s">
        <v>12503</v>
      </c>
      <c r="N175" t="s">
        <v>12171</v>
      </c>
      <c r="O175" t="s">
        <v>12447</v>
      </c>
      <c r="P175" t="s">
        <v>8478</v>
      </c>
      <c r="Q175">
        <v>14021804</v>
      </c>
    </row>
    <row r="176" spans="1:17" ht="15.75">
      <c r="A176" t="s">
        <v>12407</v>
      </c>
      <c r="B176" t="s">
        <v>12407</v>
      </c>
      <c r="C176" t="s">
        <v>12425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s="1" t="s">
        <v>13524</v>
      </c>
      <c r="M176" t="s">
        <v>12503</v>
      </c>
      <c r="N176" t="s">
        <v>12171</v>
      </c>
      <c r="O176" t="s">
        <v>12448</v>
      </c>
      <c r="P176" t="s">
        <v>8478</v>
      </c>
      <c r="Q176">
        <v>14021805</v>
      </c>
    </row>
    <row r="177" spans="1:17" ht="15.75">
      <c r="A177" t="s">
        <v>12408</v>
      </c>
      <c r="B177" t="s">
        <v>12408</v>
      </c>
      <c r="C177" t="s">
        <v>12425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s="1" t="s">
        <v>13524</v>
      </c>
      <c r="M177" t="s">
        <v>12503</v>
      </c>
      <c r="N177" t="s">
        <v>12171</v>
      </c>
      <c r="O177" t="s">
        <v>12449</v>
      </c>
      <c r="P177" t="s">
        <v>8478</v>
      </c>
      <c r="Q177">
        <v>14021808</v>
      </c>
    </row>
    <row r="178" spans="1:17" ht="15.75">
      <c r="A178" t="s">
        <v>12409</v>
      </c>
      <c r="B178" t="s">
        <v>12409</v>
      </c>
      <c r="C178" t="s">
        <v>12425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s="1" t="s">
        <v>13524</v>
      </c>
      <c r="M178" t="s">
        <v>12503</v>
      </c>
      <c r="N178" t="s">
        <v>12171</v>
      </c>
      <c r="O178" t="s">
        <v>12450</v>
      </c>
    </row>
    <row r="179" spans="1:17" ht="15.75">
      <c r="A179" t="s">
        <v>12410</v>
      </c>
      <c r="B179" t="s">
        <v>12410</v>
      </c>
      <c r="C179" t="s">
        <v>12425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s="1" t="s">
        <v>13524</v>
      </c>
      <c r="M179" t="s">
        <v>12503</v>
      </c>
      <c r="N179" t="s">
        <v>12171</v>
      </c>
      <c r="O179" t="s">
        <v>12451</v>
      </c>
    </row>
    <row r="180" spans="1:17" ht="15.75">
      <c r="A180" t="s">
        <v>12411</v>
      </c>
      <c r="B180" t="s">
        <v>12411</v>
      </c>
      <c r="C180" t="s">
        <v>12425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s="1" t="s">
        <v>13524</v>
      </c>
      <c r="M180" t="s">
        <v>12503</v>
      </c>
      <c r="N180" t="s">
        <v>12171</v>
      </c>
      <c r="O180" t="s">
        <v>12452</v>
      </c>
    </row>
    <row r="181" spans="1:17" ht="15.75">
      <c r="A181" t="s">
        <v>12412</v>
      </c>
      <c r="B181" t="s">
        <v>12412</v>
      </c>
      <c r="C181" t="s">
        <v>12425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s="1" t="s">
        <v>13524</v>
      </c>
      <c r="M181" t="s">
        <v>12503</v>
      </c>
      <c r="N181" t="s">
        <v>12171</v>
      </c>
      <c r="O181" t="s">
        <v>12453</v>
      </c>
    </row>
    <row r="182" spans="1:17" ht="15.75">
      <c r="A182" t="s">
        <v>12413</v>
      </c>
      <c r="B182" t="s">
        <v>12413</v>
      </c>
      <c r="C182" t="s">
        <v>12425</v>
      </c>
      <c r="D182" t="s">
        <v>12170</v>
      </c>
      <c r="G182" t="str">
        <f>Config!$B$7</f>
        <v>SCH/Connector.SchLib</v>
      </c>
      <c r="H182" t="s">
        <v>7000</v>
      </c>
      <c r="I182" s="39"/>
      <c r="J182" s="39"/>
      <c r="L182" s="1" t="s">
        <v>13524</v>
      </c>
      <c r="M182" t="s">
        <v>12503</v>
      </c>
      <c r="N182" t="s">
        <v>12171</v>
      </c>
      <c r="O182" t="s">
        <v>12454</v>
      </c>
    </row>
    <row r="183" spans="1:17" ht="15.75">
      <c r="A183" t="s">
        <v>12414</v>
      </c>
      <c r="B183" t="s">
        <v>12414</v>
      </c>
      <c r="C183" t="s">
        <v>12425</v>
      </c>
      <c r="D183" t="s">
        <v>12170</v>
      </c>
      <c r="G183" t="str">
        <f>Config!$B$7</f>
        <v>SCH/Connector.SchLib</v>
      </c>
      <c r="H183" t="s">
        <v>7000</v>
      </c>
      <c r="I183" s="39"/>
      <c r="J183" s="39"/>
      <c r="L183" s="1" t="s">
        <v>13524</v>
      </c>
      <c r="M183" t="s">
        <v>12503</v>
      </c>
      <c r="N183" t="s">
        <v>12171</v>
      </c>
      <c r="O183" t="s">
        <v>12455</v>
      </c>
    </row>
    <row r="184" spans="1:17" ht="15.75">
      <c r="A184" t="s">
        <v>12479</v>
      </c>
      <c r="B184" t="s">
        <v>12479</v>
      </c>
      <c r="C184" t="s">
        <v>12500</v>
      </c>
      <c r="D184" t="s">
        <v>12170</v>
      </c>
      <c r="G184" t="str">
        <f>Config!$B$7</f>
        <v>SCH/Connector.SchLib</v>
      </c>
      <c r="H184" t="s">
        <v>7000</v>
      </c>
      <c r="I184" s="39"/>
      <c r="J184" s="39"/>
      <c r="L184" s="1" t="s">
        <v>13524</v>
      </c>
      <c r="M184" t="s">
        <v>12456</v>
      </c>
      <c r="N184" t="s">
        <v>12171</v>
      </c>
      <c r="O184" t="s">
        <v>12457</v>
      </c>
    </row>
    <row r="185" spans="1:17" ht="15.75">
      <c r="A185" t="s">
        <v>12480</v>
      </c>
      <c r="B185" t="s">
        <v>12480</v>
      </c>
      <c r="C185" t="s">
        <v>12500</v>
      </c>
      <c r="D185" t="s">
        <v>12170</v>
      </c>
      <c r="G185" t="str">
        <f>Config!$B$7</f>
        <v>SCH/Connector.SchLib</v>
      </c>
      <c r="H185" t="s">
        <v>7000</v>
      </c>
      <c r="I185" s="39"/>
      <c r="J185" s="39"/>
      <c r="L185" s="1" t="s">
        <v>13524</v>
      </c>
      <c r="M185" t="s">
        <v>12456</v>
      </c>
      <c r="N185" t="s">
        <v>12171</v>
      </c>
      <c r="O185" t="s">
        <v>12458</v>
      </c>
      <c r="P185" t="s">
        <v>8478</v>
      </c>
      <c r="Q185">
        <v>30136393</v>
      </c>
    </row>
    <row r="186" spans="1:17" ht="15.75">
      <c r="A186" t="s">
        <v>12481</v>
      </c>
      <c r="B186" t="s">
        <v>12481</v>
      </c>
      <c r="C186" t="s">
        <v>12500</v>
      </c>
      <c r="D186" t="s">
        <v>12170</v>
      </c>
      <c r="G186" t="str">
        <f>Config!$B$7</f>
        <v>SCH/Connector.SchLib</v>
      </c>
      <c r="H186" t="s">
        <v>7000</v>
      </c>
      <c r="I186" s="39"/>
      <c r="J186" s="39"/>
      <c r="L186" s="1" t="s">
        <v>13524</v>
      </c>
      <c r="M186" t="s">
        <v>12456</v>
      </c>
      <c r="N186" t="s">
        <v>12171</v>
      </c>
      <c r="O186" t="s">
        <v>12459</v>
      </c>
      <c r="P186" t="s">
        <v>8478</v>
      </c>
      <c r="Q186">
        <v>30136394</v>
      </c>
    </row>
    <row r="187" spans="1:17" ht="15.75">
      <c r="A187" t="s">
        <v>12482</v>
      </c>
      <c r="B187" t="s">
        <v>12482</v>
      </c>
      <c r="C187" t="s">
        <v>12500</v>
      </c>
      <c r="D187" t="s">
        <v>12170</v>
      </c>
      <c r="G187" t="str">
        <f>Config!$B$7</f>
        <v>SCH/Connector.SchLib</v>
      </c>
      <c r="H187" t="s">
        <v>7000</v>
      </c>
      <c r="I187" s="39"/>
      <c r="J187" s="39"/>
      <c r="L187" s="1" t="s">
        <v>13524</v>
      </c>
      <c r="M187" t="s">
        <v>12456</v>
      </c>
      <c r="N187" t="s">
        <v>12171</v>
      </c>
      <c r="O187" t="s">
        <v>12460</v>
      </c>
      <c r="P187" t="s">
        <v>8478</v>
      </c>
      <c r="Q187">
        <v>30136395</v>
      </c>
    </row>
    <row r="188" spans="1:17" ht="15.75">
      <c r="A188" t="s">
        <v>12483</v>
      </c>
      <c r="B188" t="s">
        <v>12483</v>
      </c>
      <c r="C188" t="s">
        <v>12500</v>
      </c>
      <c r="D188" t="s">
        <v>12170</v>
      </c>
      <c r="G188" t="str">
        <f>Config!$B$7</f>
        <v>SCH/Connector.SchLib</v>
      </c>
      <c r="H188" t="s">
        <v>7000</v>
      </c>
      <c r="I188" s="39"/>
      <c r="J188" s="39"/>
      <c r="L188" s="1" t="s">
        <v>13524</v>
      </c>
      <c r="M188" t="s">
        <v>12456</v>
      </c>
      <c r="N188" t="s">
        <v>12171</v>
      </c>
      <c r="O188" t="s">
        <v>12461</v>
      </c>
      <c r="P188" t="s">
        <v>8478</v>
      </c>
      <c r="Q188">
        <v>30136396</v>
      </c>
    </row>
    <row r="189" spans="1:17" ht="15.75">
      <c r="A189" t="s">
        <v>12484</v>
      </c>
      <c r="B189" t="s">
        <v>12484</v>
      </c>
      <c r="C189" t="s">
        <v>12500</v>
      </c>
      <c r="D189" t="s">
        <v>12170</v>
      </c>
      <c r="G189" t="str">
        <f>Config!$B$7</f>
        <v>SCH/Connector.SchLib</v>
      </c>
      <c r="H189" t="s">
        <v>7000</v>
      </c>
      <c r="I189" s="39"/>
      <c r="J189" s="39"/>
      <c r="L189" s="1" t="s">
        <v>13524</v>
      </c>
      <c r="M189" t="s">
        <v>12456</v>
      </c>
      <c r="N189" t="s">
        <v>12171</v>
      </c>
      <c r="O189" t="s">
        <v>12462</v>
      </c>
    </row>
    <row r="190" spans="1:17" ht="15.75">
      <c r="A190" t="s">
        <v>12485</v>
      </c>
      <c r="B190" t="s">
        <v>12485</v>
      </c>
      <c r="C190" t="s">
        <v>12500</v>
      </c>
      <c r="D190" t="s">
        <v>12170</v>
      </c>
      <c r="G190" t="str">
        <f>Config!$B$7</f>
        <v>SCH/Connector.SchLib</v>
      </c>
      <c r="H190" t="s">
        <v>7000</v>
      </c>
      <c r="I190" s="39"/>
      <c r="J190" s="39"/>
      <c r="L190" s="1" t="s">
        <v>13524</v>
      </c>
      <c r="M190" t="s">
        <v>12456</v>
      </c>
      <c r="N190" t="s">
        <v>12171</v>
      </c>
      <c r="O190" t="s">
        <v>12463</v>
      </c>
    </row>
    <row r="191" spans="1:17" ht="15.75">
      <c r="A191" t="s">
        <v>12486</v>
      </c>
      <c r="B191" t="s">
        <v>12486</v>
      </c>
      <c r="C191" t="s">
        <v>12500</v>
      </c>
      <c r="D191" t="s">
        <v>12170</v>
      </c>
      <c r="G191" t="str">
        <f>Config!$B$7</f>
        <v>SCH/Connector.SchLib</v>
      </c>
      <c r="H191" t="s">
        <v>7000</v>
      </c>
      <c r="I191" s="39"/>
      <c r="J191" s="39"/>
      <c r="L191" s="1" t="s">
        <v>13524</v>
      </c>
      <c r="M191" t="s">
        <v>12456</v>
      </c>
      <c r="N191" t="s">
        <v>12171</v>
      </c>
      <c r="O191" t="s">
        <v>12464</v>
      </c>
      <c r="P191" t="s">
        <v>8478</v>
      </c>
      <c r="Q191">
        <v>30136399</v>
      </c>
    </row>
    <row r="192" spans="1:17" ht="15.75">
      <c r="A192" t="s">
        <v>12487</v>
      </c>
      <c r="B192" t="s">
        <v>12487</v>
      </c>
      <c r="C192" t="s">
        <v>12500</v>
      </c>
      <c r="D192" t="s">
        <v>12170</v>
      </c>
      <c r="G192" t="str">
        <f>Config!$B$7</f>
        <v>SCH/Connector.SchLib</v>
      </c>
      <c r="H192" t="s">
        <v>7000</v>
      </c>
      <c r="I192" s="39"/>
      <c r="J192" s="39"/>
      <c r="L192" s="1" t="s">
        <v>13524</v>
      </c>
      <c r="M192" t="s">
        <v>12456</v>
      </c>
      <c r="N192" t="s">
        <v>12171</v>
      </c>
      <c r="O192" t="s">
        <v>12465</v>
      </c>
      <c r="P192" t="s">
        <v>8478</v>
      </c>
      <c r="Q192">
        <v>30136400</v>
      </c>
    </row>
    <row r="193" spans="1:17" ht="15.75">
      <c r="A193" t="s">
        <v>12488</v>
      </c>
      <c r="B193" t="s">
        <v>12488</v>
      </c>
      <c r="C193" t="s">
        <v>12500</v>
      </c>
      <c r="D193" t="s">
        <v>12170</v>
      </c>
      <c r="G193" t="str">
        <f>Config!$B$7</f>
        <v>SCH/Connector.SchLib</v>
      </c>
      <c r="H193" t="s">
        <v>7000</v>
      </c>
      <c r="I193" s="39"/>
      <c r="J193" s="39"/>
      <c r="L193" s="1" t="s">
        <v>13524</v>
      </c>
      <c r="M193" t="s">
        <v>12456</v>
      </c>
      <c r="N193" t="s">
        <v>12171</v>
      </c>
      <c r="O193" t="s">
        <v>12466</v>
      </c>
    </row>
    <row r="194" spans="1:17" ht="15.75">
      <c r="A194" t="s">
        <v>12489</v>
      </c>
      <c r="B194" t="s">
        <v>12489</v>
      </c>
      <c r="C194" t="s">
        <v>12490</v>
      </c>
      <c r="D194" t="s">
        <v>12170</v>
      </c>
      <c r="G194" t="str">
        <f>Config!$B$7</f>
        <v>SCH/Connector.SchLib</v>
      </c>
      <c r="H194" t="s">
        <v>7000</v>
      </c>
      <c r="I194" s="39"/>
      <c r="J194" s="39"/>
      <c r="L194" s="1" t="s">
        <v>13524</v>
      </c>
      <c r="M194" t="s">
        <v>12478</v>
      </c>
      <c r="N194" t="s">
        <v>12171</v>
      </c>
      <c r="O194" t="s">
        <v>12467</v>
      </c>
    </row>
    <row r="195" spans="1:17" ht="15.75">
      <c r="A195" t="s">
        <v>12491</v>
      </c>
      <c r="B195" t="s">
        <v>12491</v>
      </c>
      <c r="C195" t="s">
        <v>12490</v>
      </c>
      <c r="D195" t="s">
        <v>12170</v>
      </c>
      <c r="G195" t="str">
        <f>Config!$B$7</f>
        <v>SCH/Connector.SchLib</v>
      </c>
      <c r="H195" t="s">
        <v>7000</v>
      </c>
      <c r="I195" s="39"/>
      <c r="J195" s="39"/>
      <c r="L195" s="1" t="s">
        <v>13524</v>
      </c>
      <c r="M195" t="s">
        <v>12478</v>
      </c>
      <c r="N195" t="s">
        <v>12171</v>
      </c>
      <c r="O195" t="s">
        <v>12468</v>
      </c>
      <c r="P195" t="s">
        <v>8478</v>
      </c>
      <c r="Q195">
        <v>30136403</v>
      </c>
    </row>
    <row r="196" spans="1:17" ht="15.75">
      <c r="A196" t="s">
        <v>12492</v>
      </c>
      <c r="B196" t="s">
        <v>12492</v>
      </c>
      <c r="C196" t="s">
        <v>12490</v>
      </c>
      <c r="D196" t="s">
        <v>12170</v>
      </c>
      <c r="G196" t="str">
        <f>Config!$B$7</f>
        <v>SCH/Connector.SchLib</v>
      </c>
      <c r="H196" t="s">
        <v>7000</v>
      </c>
      <c r="I196" s="39"/>
      <c r="J196" s="39"/>
      <c r="L196" s="1" t="s">
        <v>13524</v>
      </c>
      <c r="M196" t="s">
        <v>12478</v>
      </c>
      <c r="N196" t="s">
        <v>12171</v>
      </c>
      <c r="O196" t="s">
        <v>12469</v>
      </c>
      <c r="P196" t="s">
        <v>8478</v>
      </c>
      <c r="Q196">
        <v>30136404</v>
      </c>
    </row>
    <row r="197" spans="1:17" ht="15.75">
      <c r="A197" t="s">
        <v>12493</v>
      </c>
      <c r="B197" t="s">
        <v>12493</v>
      </c>
      <c r="C197" t="s">
        <v>12490</v>
      </c>
      <c r="D197" t="s">
        <v>12170</v>
      </c>
      <c r="G197" t="str">
        <f>Config!$B$7</f>
        <v>SCH/Connector.SchLib</v>
      </c>
      <c r="H197" t="s">
        <v>7000</v>
      </c>
      <c r="I197" s="39"/>
      <c r="J197" s="39"/>
      <c r="L197" s="1" t="s">
        <v>13524</v>
      </c>
      <c r="M197" t="s">
        <v>12478</v>
      </c>
      <c r="N197" t="s">
        <v>12171</v>
      </c>
      <c r="O197" t="s">
        <v>12470</v>
      </c>
      <c r="P197" t="s">
        <v>8478</v>
      </c>
      <c r="Q197">
        <v>30136405</v>
      </c>
    </row>
    <row r="198" spans="1:17" ht="15.75">
      <c r="A198" t="s">
        <v>12494</v>
      </c>
      <c r="B198" t="s">
        <v>12494</v>
      </c>
      <c r="C198" t="s">
        <v>12490</v>
      </c>
      <c r="D198" t="s">
        <v>12170</v>
      </c>
      <c r="G198" t="str">
        <f>Config!$B$7</f>
        <v>SCH/Connector.SchLib</v>
      </c>
      <c r="H198" t="s">
        <v>7000</v>
      </c>
      <c r="I198" s="39"/>
      <c r="J198" s="39"/>
      <c r="L198" s="1" t="s">
        <v>13524</v>
      </c>
      <c r="M198" t="s">
        <v>12478</v>
      </c>
      <c r="N198" t="s">
        <v>12171</v>
      </c>
      <c r="O198" t="s">
        <v>12471</v>
      </c>
    </row>
    <row r="199" spans="1:17" ht="15.75">
      <c r="A199" t="s">
        <v>12495</v>
      </c>
      <c r="B199" t="s">
        <v>12495</v>
      </c>
      <c r="C199" t="s">
        <v>12490</v>
      </c>
      <c r="D199" t="s">
        <v>12170</v>
      </c>
      <c r="G199" t="str">
        <f>Config!$B$7</f>
        <v>SCH/Connector.SchLib</v>
      </c>
      <c r="H199" t="s">
        <v>7000</v>
      </c>
      <c r="I199" s="39"/>
      <c r="J199" s="39"/>
      <c r="L199" s="1" t="s">
        <v>13524</v>
      </c>
      <c r="M199" t="s">
        <v>12478</v>
      </c>
      <c r="N199" t="s">
        <v>12171</v>
      </c>
      <c r="O199" t="s">
        <v>12472</v>
      </c>
    </row>
    <row r="200" spans="1:17" ht="15.75">
      <c r="A200" t="s">
        <v>12496</v>
      </c>
      <c r="B200" t="s">
        <v>12496</v>
      </c>
      <c r="C200" t="s">
        <v>12490</v>
      </c>
      <c r="D200" t="s">
        <v>12170</v>
      </c>
      <c r="G200" t="str">
        <f>Config!$B$7</f>
        <v>SCH/Connector.SchLib</v>
      </c>
      <c r="H200" t="s">
        <v>7000</v>
      </c>
      <c r="I200" s="39"/>
      <c r="J200" s="39"/>
      <c r="L200" s="1" t="s">
        <v>13524</v>
      </c>
      <c r="M200" t="s">
        <v>12478</v>
      </c>
      <c r="N200" t="s">
        <v>12171</v>
      </c>
      <c r="O200" t="s">
        <v>12473</v>
      </c>
    </row>
    <row r="201" spans="1:17" ht="15.75">
      <c r="A201" t="s">
        <v>12497</v>
      </c>
      <c r="B201" t="s">
        <v>12497</v>
      </c>
      <c r="C201" t="s">
        <v>12490</v>
      </c>
      <c r="D201" t="s">
        <v>12170</v>
      </c>
      <c r="G201" t="str">
        <f>Config!$B$7</f>
        <v>SCH/Connector.SchLib</v>
      </c>
      <c r="H201" t="s">
        <v>7000</v>
      </c>
      <c r="I201" s="39"/>
      <c r="J201" s="39"/>
      <c r="L201" s="1" t="s">
        <v>13524</v>
      </c>
      <c r="M201" t="s">
        <v>12478</v>
      </c>
      <c r="N201" t="s">
        <v>12171</v>
      </c>
      <c r="O201" t="s">
        <v>12474</v>
      </c>
      <c r="P201" t="s">
        <v>8478</v>
      </c>
      <c r="Q201">
        <v>30136409</v>
      </c>
    </row>
    <row r="202" spans="1:17" ht="15.75">
      <c r="A202" t="s">
        <v>12498</v>
      </c>
      <c r="B202" t="s">
        <v>12498</v>
      </c>
      <c r="C202" t="s">
        <v>12490</v>
      </c>
      <c r="D202" t="s">
        <v>12170</v>
      </c>
      <c r="G202" t="str">
        <f>Config!$B$7</f>
        <v>SCH/Connector.SchLib</v>
      </c>
      <c r="H202" t="s">
        <v>7000</v>
      </c>
      <c r="I202" s="39"/>
      <c r="J202" s="39"/>
      <c r="L202" s="1" t="s">
        <v>13524</v>
      </c>
      <c r="M202" t="s">
        <v>12478</v>
      </c>
      <c r="N202" t="s">
        <v>12171</v>
      </c>
      <c r="O202" t="s">
        <v>12475</v>
      </c>
      <c r="P202" t="s">
        <v>8478</v>
      </c>
      <c r="Q202">
        <v>30136410</v>
      </c>
    </row>
    <row r="203" spans="1:17" ht="15.75">
      <c r="A203" t="s">
        <v>12499</v>
      </c>
      <c r="B203" t="s">
        <v>12499</v>
      </c>
      <c r="C203" t="s">
        <v>12490</v>
      </c>
      <c r="D203" t="s">
        <v>12170</v>
      </c>
      <c r="G203" t="str">
        <f>Config!$B$7</f>
        <v>SCH/Connector.SchLib</v>
      </c>
      <c r="H203" t="s">
        <v>7000</v>
      </c>
      <c r="I203" s="39"/>
      <c r="J203" s="39"/>
      <c r="L203" s="1" t="s">
        <v>13524</v>
      </c>
      <c r="M203" t="s">
        <v>12478</v>
      </c>
      <c r="N203" t="s">
        <v>12171</v>
      </c>
      <c r="O203" t="s">
        <v>12477</v>
      </c>
    </row>
    <row r="204" spans="1:17" ht="15.75">
      <c r="A204" t="s">
        <v>12740</v>
      </c>
      <c r="B204" t="s">
        <v>12740</v>
      </c>
      <c r="C204" t="s">
        <v>12745</v>
      </c>
      <c r="D204" t="s">
        <v>21</v>
      </c>
      <c r="G204" t="str">
        <f>Config!$B$7</f>
        <v>SCH/Connector.SchLib</v>
      </c>
      <c r="H204" t="s">
        <v>7000</v>
      </c>
      <c r="I204" t="s">
        <v>6238</v>
      </c>
      <c r="J204" t="s">
        <v>12740</v>
      </c>
      <c r="L204" s="1" t="s">
        <v>13524</v>
      </c>
    </row>
    <row r="205" spans="1:17" ht="15.75">
      <c r="A205" t="s">
        <v>13411</v>
      </c>
      <c r="B205" t="s">
        <v>13411</v>
      </c>
      <c r="C205" t="s">
        <v>13412</v>
      </c>
      <c r="D205" t="s">
        <v>21</v>
      </c>
      <c r="G205" t="str">
        <f>Config!$B$7</f>
        <v>SCH/Connector.SchLib</v>
      </c>
      <c r="H205" t="s">
        <v>7000</v>
      </c>
      <c r="I205" t="s">
        <v>6238</v>
      </c>
      <c r="J205" t="s">
        <v>13411</v>
      </c>
      <c r="L205" s="1" t="s">
        <v>13524</v>
      </c>
    </row>
    <row r="206" spans="1:17" ht="15.75">
      <c r="A206" t="s">
        <v>12741</v>
      </c>
      <c r="B206" t="s">
        <v>12741</v>
      </c>
      <c r="C206" t="s">
        <v>12746</v>
      </c>
      <c r="D206" t="s">
        <v>21</v>
      </c>
      <c r="G206" t="str">
        <f>Config!$B$7</f>
        <v>SCH/Connector.SchLib</v>
      </c>
      <c r="H206" t="s">
        <v>7000</v>
      </c>
      <c r="I206" t="s">
        <v>6238</v>
      </c>
      <c r="J206" t="s">
        <v>12741</v>
      </c>
      <c r="L206" s="1" t="s">
        <v>13524</v>
      </c>
    </row>
    <row r="207" spans="1:17" ht="15.75">
      <c r="A207" t="s">
        <v>12752</v>
      </c>
      <c r="B207" t="s">
        <v>12752</v>
      </c>
      <c r="C207" t="s">
        <v>12753</v>
      </c>
      <c r="D207" t="s">
        <v>21</v>
      </c>
      <c r="G207" t="str">
        <f>Config!$B$7</f>
        <v>SCH/Connector.SchLib</v>
      </c>
      <c r="H207" t="s">
        <v>7000</v>
      </c>
      <c r="I207" t="s">
        <v>6238</v>
      </c>
      <c r="J207" t="s">
        <v>12752</v>
      </c>
      <c r="L207" s="1" t="s">
        <v>13524</v>
      </c>
    </row>
    <row r="208" spans="1:17" ht="15.75">
      <c r="A208" t="s">
        <v>12742</v>
      </c>
      <c r="B208" t="s">
        <v>12742</v>
      </c>
      <c r="C208" t="s">
        <v>12747</v>
      </c>
      <c r="D208" t="s">
        <v>21</v>
      </c>
      <c r="G208" t="str">
        <f>Config!$B$7</f>
        <v>SCH/Connector.SchLib</v>
      </c>
      <c r="H208" t="s">
        <v>7000</v>
      </c>
      <c r="I208" t="s">
        <v>6238</v>
      </c>
      <c r="J208" t="s">
        <v>12742</v>
      </c>
      <c r="L208" s="1" t="s">
        <v>13524</v>
      </c>
    </row>
    <row r="209" spans="1:25" ht="15.75">
      <c r="A209" t="s">
        <v>12750</v>
      </c>
      <c r="B209" t="s">
        <v>12750</v>
      </c>
      <c r="C209" t="s">
        <v>12751</v>
      </c>
      <c r="D209" t="s">
        <v>21</v>
      </c>
      <c r="G209" t="str">
        <f>Config!$B$7</f>
        <v>SCH/Connector.SchLib</v>
      </c>
      <c r="H209" t="s">
        <v>7000</v>
      </c>
      <c r="I209" t="s">
        <v>6238</v>
      </c>
      <c r="J209" t="s">
        <v>12750</v>
      </c>
      <c r="L209" s="1" t="s">
        <v>13524</v>
      </c>
    </row>
    <row r="210" spans="1:25" ht="15.75">
      <c r="A210" t="s">
        <v>12743</v>
      </c>
      <c r="B210" t="s">
        <v>12743</v>
      </c>
      <c r="C210" t="s">
        <v>12748</v>
      </c>
      <c r="D210" t="s">
        <v>21</v>
      </c>
      <c r="G210" t="str">
        <f>Config!$B$7</f>
        <v>SCH/Connector.SchLib</v>
      </c>
      <c r="H210" t="s">
        <v>7000</v>
      </c>
      <c r="I210" t="s">
        <v>6238</v>
      </c>
      <c r="J210" t="s">
        <v>12743</v>
      </c>
      <c r="L210" s="1" t="s">
        <v>13524</v>
      </c>
    </row>
    <row r="211" spans="1:25" ht="15.75">
      <c r="A211" t="s">
        <v>12744</v>
      </c>
      <c r="B211" t="s">
        <v>12744</v>
      </c>
      <c r="C211" t="s">
        <v>12749</v>
      </c>
      <c r="D211" t="s">
        <v>21</v>
      </c>
      <c r="G211" t="str">
        <f>Config!$B$7</f>
        <v>SCH/Connector.SchLib</v>
      </c>
      <c r="H211" t="s">
        <v>7000</v>
      </c>
      <c r="I211" t="s">
        <v>6238</v>
      </c>
      <c r="J211" t="s">
        <v>12744</v>
      </c>
      <c r="L211" s="1" t="s">
        <v>13524</v>
      </c>
    </row>
    <row r="212" spans="1:25" ht="15.75">
      <c r="A212" t="s">
        <v>13096</v>
      </c>
      <c r="B212">
        <v>5600200320</v>
      </c>
      <c r="C212" t="s">
        <v>13097</v>
      </c>
      <c r="D212" t="s">
        <v>6652</v>
      </c>
      <c r="G212" t="str">
        <f>Config!$B$7</f>
        <v>SCH/Connector.SchLib</v>
      </c>
      <c r="H212" t="s">
        <v>7869</v>
      </c>
      <c r="I212" t="str">
        <f>_xlfn.CONCAT(PrivateLibraryPath,"PCB/Molex.PcbLib")</f>
        <v>../altium_lib_private/PCB/Molex.PcbLib</v>
      </c>
      <c r="J212">
        <v>5600200320</v>
      </c>
      <c r="L212" s="1" t="s">
        <v>13524</v>
      </c>
      <c r="M212" t="s">
        <v>13098</v>
      </c>
      <c r="N212" t="s">
        <v>6652</v>
      </c>
      <c r="O212" s="14" t="s">
        <v>13099</v>
      </c>
      <c r="P212" t="s">
        <v>26</v>
      </c>
      <c r="Q212" t="s">
        <v>13100</v>
      </c>
      <c r="V212" t="s">
        <v>6652</v>
      </c>
      <c r="W212" s="14" t="s">
        <v>13099</v>
      </c>
      <c r="X212" t="s">
        <v>4561</v>
      </c>
      <c r="Y212" t="s">
        <v>13101</v>
      </c>
    </row>
    <row r="213" spans="1:25" ht="15.75">
      <c r="A213" t="s">
        <v>13102</v>
      </c>
      <c r="B213">
        <v>5023520300</v>
      </c>
      <c r="C213" t="s">
        <v>13103</v>
      </c>
      <c r="D213" t="s">
        <v>6652</v>
      </c>
      <c r="G213" t="str">
        <f>Config!$B$7</f>
        <v>SCH/Connector.SchLib</v>
      </c>
      <c r="H213" t="s">
        <v>7869</v>
      </c>
      <c r="I213" t="str">
        <f>_xlfn.CONCAT(PrivateLibraryPath,"PCB/Molex.PcbLib")</f>
        <v>../altium_lib_private/PCB/Molex.PcbLib</v>
      </c>
      <c r="J213">
        <v>5023520300</v>
      </c>
      <c r="L213" s="1" t="s">
        <v>13524</v>
      </c>
      <c r="M213" t="s">
        <v>13104</v>
      </c>
      <c r="N213" t="s">
        <v>6652</v>
      </c>
      <c r="O213">
        <v>5023520300</v>
      </c>
      <c r="P213" t="s">
        <v>26</v>
      </c>
      <c r="Q213" t="s">
        <v>13105</v>
      </c>
      <c r="V213" t="s">
        <v>6652</v>
      </c>
      <c r="W213">
        <v>5023520300</v>
      </c>
      <c r="X213" t="s">
        <v>4561</v>
      </c>
      <c r="Y213" t="s">
        <v>13106</v>
      </c>
    </row>
    <row r="214" spans="1:25" ht="15.75">
      <c r="A214" t="s">
        <v>13107</v>
      </c>
      <c r="B214">
        <v>5023520200</v>
      </c>
      <c r="C214" t="s">
        <v>13108</v>
      </c>
      <c r="D214" t="s">
        <v>6652</v>
      </c>
      <c r="G214" t="str">
        <f>Config!$B$7</f>
        <v>SCH/Connector.SchLib</v>
      </c>
      <c r="H214" t="s">
        <v>7022</v>
      </c>
      <c r="I214" t="str">
        <f>_xlfn.CONCAT(PrivateLibraryPath,"PCB/Molex.PcbLib")</f>
        <v>../altium_lib_private/PCB/Molex.PcbLib</v>
      </c>
      <c r="J214">
        <v>5023520200</v>
      </c>
      <c r="L214" s="1" t="s">
        <v>13524</v>
      </c>
      <c r="M214" s="28" t="s">
        <v>13110</v>
      </c>
      <c r="N214" t="s">
        <v>6652</v>
      </c>
      <c r="O214">
        <v>5023520200</v>
      </c>
      <c r="P214" t="s">
        <v>26</v>
      </c>
      <c r="Q214" t="s">
        <v>13109</v>
      </c>
      <c r="V214" t="s">
        <v>6652</v>
      </c>
      <c r="W214">
        <v>5023520200</v>
      </c>
      <c r="X214" t="s">
        <v>4561</v>
      </c>
      <c r="Y214" t="s">
        <v>13111</v>
      </c>
    </row>
    <row r="215" spans="1:25" ht="15.75">
      <c r="A215" t="s">
        <v>13331</v>
      </c>
      <c r="B215" t="s">
        <v>13332</v>
      </c>
      <c r="C215" t="s">
        <v>13333</v>
      </c>
      <c r="D215" t="s">
        <v>13071</v>
      </c>
      <c r="G215" t="str">
        <f>Config!$B$7</f>
        <v>SCH/Connector.SchLib</v>
      </c>
      <c r="H215" t="s">
        <v>13334</v>
      </c>
      <c r="I215" t="s">
        <v>8000</v>
      </c>
      <c r="J215" t="s">
        <v>13355</v>
      </c>
      <c r="L215" s="1" t="s">
        <v>13524</v>
      </c>
      <c r="M215" t="s">
        <v>13335</v>
      </c>
      <c r="N215" t="s">
        <v>13071</v>
      </c>
      <c r="O215" t="s">
        <v>13337</v>
      </c>
      <c r="P215" t="s">
        <v>26</v>
      </c>
      <c r="Q215" t="s">
        <v>13336</v>
      </c>
      <c r="V215" t="s">
        <v>13340</v>
      </c>
      <c r="W215" t="s">
        <v>13338</v>
      </c>
      <c r="X215" t="s">
        <v>4561</v>
      </c>
      <c r="Y215" t="s">
        <v>13339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2025-05-08T08:05:36Z</dcterms:modified>
</cp:coreProperties>
</file>