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phistopheles\work\privat\MaCAD\thesis\D3-work\8-results\"/>
    </mc:Choice>
  </mc:AlternateContent>
  <xr:revisionPtr revIDLastSave="0" documentId="13_ncr:1_{028F535E-AFA4-4EC8-960F-D3F8B50790C9}" xr6:coauthVersionLast="47" xr6:coauthVersionMax="47" xr10:uidLastSave="{00000000-0000-0000-0000-000000000000}"/>
  <bookViews>
    <workbookView xWindow="-108" yWindow="-108" windowWidth="23256" windowHeight="12456" xr2:uid="{4212A369-9ED1-4D0C-BC5A-5AF1466612F1}"/>
  </bookViews>
  <sheets>
    <sheet name="Tabelle1" sheetId="1" r:id="rId1"/>
  </sheets>
  <definedNames>
    <definedName name="_xlnm.Print_Area" localSheetId="0">Tabelle1!$A$1:$AJ$585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5" i="1" l="1"/>
  <c r="O455" i="1" s="1"/>
  <c r="P455" i="1" s="1"/>
  <c r="I454" i="1"/>
  <c r="K454" i="1" s="1"/>
  <c r="L454" i="1" s="1"/>
  <c r="I452" i="1"/>
  <c r="K452" i="1" s="1"/>
  <c r="L452" i="1" s="1"/>
  <c r="I451" i="1"/>
  <c r="K451" i="1" s="1"/>
  <c r="L451" i="1" s="1"/>
  <c r="I450" i="1"/>
  <c r="S450" i="1" s="1"/>
  <c r="T450" i="1" s="1"/>
  <c r="I448" i="1"/>
  <c r="K448" i="1" s="1"/>
  <c r="L448" i="1" s="1"/>
  <c r="I447" i="1"/>
  <c r="O447" i="1" s="1"/>
  <c r="P447" i="1" s="1"/>
  <c r="I446" i="1"/>
  <c r="S446" i="1" s="1"/>
  <c r="T446" i="1" s="1"/>
  <c r="K445" i="1"/>
  <c r="L445" i="1" s="1"/>
  <c r="I445" i="1"/>
  <c r="O445" i="1" s="1"/>
  <c r="P445" i="1" s="1"/>
  <c r="I444" i="1"/>
  <c r="K444" i="1" s="1"/>
  <c r="I437" i="1"/>
  <c r="W437" i="1" s="1"/>
  <c r="I436" i="1"/>
  <c r="AA436" i="1" s="1"/>
  <c r="I434" i="1"/>
  <c r="W434" i="1" s="1"/>
  <c r="X434" i="1" s="1"/>
  <c r="I433" i="1"/>
  <c r="O433" i="1" s="1"/>
  <c r="I432" i="1"/>
  <c r="O432" i="1" s="1"/>
  <c r="I430" i="1"/>
  <c r="S430" i="1" s="1"/>
  <c r="T430" i="1" s="1"/>
  <c r="I429" i="1"/>
  <c r="S429" i="1" s="1"/>
  <c r="T429" i="1" s="1"/>
  <c r="I428" i="1"/>
  <c r="K428" i="1" s="1"/>
  <c r="L428" i="1" s="1"/>
  <c r="I427" i="1"/>
  <c r="W427" i="1" s="1"/>
  <c r="I426" i="1"/>
  <c r="AA426" i="1" s="1"/>
  <c r="I291" i="1"/>
  <c r="K291" i="1" s="1"/>
  <c r="L291" i="1" s="1"/>
  <c r="I290" i="1"/>
  <c r="K290" i="1" s="1"/>
  <c r="L290" i="1" s="1"/>
  <c r="I288" i="1"/>
  <c r="K288" i="1" s="1"/>
  <c r="L288" i="1" s="1"/>
  <c r="I287" i="1"/>
  <c r="S287" i="1" s="1"/>
  <c r="T287" i="1" s="1"/>
  <c r="I286" i="1"/>
  <c r="S286" i="1" s="1"/>
  <c r="T286" i="1" s="1"/>
  <c r="I284" i="1"/>
  <c r="S284" i="1" s="1"/>
  <c r="T284" i="1" s="1"/>
  <c r="I283" i="1"/>
  <c r="S283" i="1" s="1"/>
  <c r="T283" i="1" s="1"/>
  <c r="I282" i="1"/>
  <c r="O282" i="1" s="1"/>
  <c r="P282" i="1" s="1"/>
  <c r="I281" i="1"/>
  <c r="K281" i="1" s="1"/>
  <c r="L281" i="1" s="1"/>
  <c r="I280" i="1"/>
  <c r="K280" i="1" s="1"/>
  <c r="I273" i="1"/>
  <c r="AA273" i="1" s="1"/>
  <c r="AB273" i="1" s="1"/>
  <c r="I272" i="1"/>
  <c r="AA272" i="1" s="1"/>
  <c r="AB272" i="1" s="1"/>
  <c r="I270" i="1"/>
  <c r="AI270" i="1" s="1"/>
  <c r="AJ270" i="1" s="1"/>
  <c r="I269" i="1"/>
  <c r="AA269" i="1" s="1"/>
  <c r="AB269" i="1" s="1"/>
  <c r="I268" i="1"/>
  <c r="AI268" i="1" s="1"/>
  <c r="AJ268" i="1" s="1"/>
  <c r="I266" i="1"/>
  <c r="W266" i="1" s="1"/>
  <c r="X266" i="1" s="1"/>
  <c r="I265" i="1"/>
  <c r="AI265" i="1" s="1"/>
  <c r="AJ265" i="1" s="1"/>
  <c r="I264" i="1"/>
  <c r="AE264" i="1" s="1"/>
  <c r="AF264" i="1" s="1"/>
  <c r="I263" i="1"/>
  <c r="AA263" i="1" s="1"/>
  <c r="AB263" i="1" s="1"/>
  <c r="I262" i="1"/>
  <c r="AA262" i="1" s="1"/>
  <c r="I419" i="1"/>
  <c r="O419" i="1" s="1"/>
  <c r="P419" i="1" s="1"/>
  <c r="I418" i="1"/>
  <c r="K418" i="1" s="1"/>
  <c r="L418" i="1" s="1"/>
  <c r="I416" i="1"/>
  <c r="K416" i="1" s="1"/>
  <c r="L416" i="1" s="1"/>
  <c r="I415" i="1"/>
  <c r="O415" i="1" s="1"/>
  <c r="P415" i="1" s="1"/>
  <c r="I414" i="1"/>
  <c r="O414" i="1" s="1"/>
  <c r="P414" i="1" s="1"/>
  <c r="I412" i="1"/>
  <c r="O412" i="1" s="1"/>
  <c r="P412" i="1" s="1"/>
  <c r="I411" i="1"/>
  <c r="O411" i="1" s="1"/>
  <c r="P411" i="1" s="1"/>
  <c r="I410" i="1"/>
  <c r="K410" i="1" s="1"/>
  <c r="L410" i="1" s="1"/>
  <c r="I409" i="1"/>
  <c r="O409" i="1" s="1"/>
  <c r="P409" i="1" s="1"/>
  <c r="I408" i="1"/>
  <c r="K408" i="1" s="1"/>
  <c r="I401" i="1"/>
  <c r="AA401" i="1" s="1"/>
  <c r="AB401" i="1" s="1"/>
  <c r="I400" i="1"/>
  <c r="AI400" i="1" s="1"/>
  <c r="AJ400" i="1" s="1"/>
  <c r="I398" i="1"/>
  <c r="W398" i="1" s="1"/>
  <c r="X398" i="1" s="1"/>
  <c r="I397" i="1"/>
  <c r="AE397" i="1" s="1"/>
  <c r="AF397" i="1" s="1"/>
  <c r="I396" i="1"/>
  <c r="AI396" i="1" s="1"/>
  <c r="AJ396" i="1" s="1"/>
  <c r="I394" i="1"/>
  <c r="AA394" i="1" s="1"/>
  <c r="AB394" i="1" s="1"/>
  <c r="I393" i="1"/>
  <c r="AE393" i="1" s="1"/>
  <c r="AF393" i="1" s="1"/>
  <c r="I392" i="1"/>
  <c r="W392" i="1" s="1"/>
  <c r="X392" i="1" s="1"/>
  <c r="I391" i="1"/>
  <c r="AA391" i="1" s="1"/>
  <c r="AB391" i="1" s="1"/>
  <c r="I390" i="1"/>
  <c r="AA390" i="1" s="1"/>
  <c r="I346" i="1"/>
  <c r="O346" i="1" s="1"/>
  <c r="P346" i="1" s="1"/>
  <c r="I345" i="1"/>
  <c r="O345" i="1" s="1"/>
  <c r="P345" i="1" s="1"/>
  <c r="I343" i="1"/>
  <c r="K343" i="1" s="1"/>
  <c r="L343" i="1" s="1"/>
  <c r="I342" i="1"/>
  <c r="O342" i="1" s="1"/>
  <c r="P342" i="1" s="1"/>
  <c r="I341" i="1"/>
  <c r="O341" i="1" s="1"/>
  <c r="P341" i="1" s="1"/>
  <c r="I339" i="1"/>
  <c r="S339" i="1" s="1"/>
  <c r="T339" i="1" s="1"/>
  <c r="I338" i="1"/>
  <c r="O338" i="1" s="1"/>
  <c r="P338" i="1" s="1"/>
  <c r="I337" i="1"/>
  <c r="K337" i="1" s="1"/>
  <c r="L337" i="1" s="1"/>
  <c r="I336" i="1"/>
  <c r="O336" i="1" s="1"/>
  <c r="P336" i="1" s="1"/>
  <c r="I335" i="1"/>
  <c r="O335" i="1" s="1"/>
  <c r="I383" i="1"/>
  <c r="O383" i="1" s="1"/>
  <c r="P383" i="1" s="1"/>
  <c r="I382" i="1"/>
  <c r="O382" i="1" s="1"/>
  <c r="P382" i="1" s="1"/>
  <c r="I380" i="1"/>
  <c r="O380" i="1" s="1"/>
  <c r="P380" i="1" s="1"/>
  <c r="I379" i="1"/>
  <c r="K379" i="1" s="1"/>
  <c r="L379" i="1" s="1"/>
  <c r="I378" i="1"/>
  <c r="O378" i="1" s="1"/>
  <c r="P378" i="1" s="1"/>
  <c r="I376" i="1"/>
  <c r="K376" i="1" s="1"/>
  <c r="L376" i="1" s="1"/>
  <c r="I375" i="1"/>
  <c r="K375" i="1" s="1"/>
  <c r="L375" i="1" s="1"/>
  <c r="I374" i="1"/>
  <c r="O374" i="1" s="1"/>
  <c r="P374" i="1" s="1"/>
  <c r="I373" i="1"/>
  <c r="O373" i="1" s="1"/>
  <c r="P373" i="1" s="1"/>
  <c r="I372" i="1"/>
  <c r="O372" i="1" s="1"/>
  <c r="I365" i="1"/>
  <c r="AE365" i="1" s="1"/>
  <c r="AF365" i="1" s="1"/>
  <c r="I364" i="1"/>
  <c r="AE364" i="1" s="1"/>
  <c r="AF364" i="1" s="1"/>
  <c r="I362" i="1"/>
  <c r="AA362" i="1" s="1"/>
  <c r="AB362" i="1" s="1"/>
  <c r="I361" i="1"/>
  <c r="AA361" i="1" s="1"/>
  <c r="AB361" i="1" s="1"/>
  <c r="I360" i="1"/>
  <c r="AE360" i="1" s="1"/>
  <c r="AF360" i="1" s="1"/>
  <c r="I358" i="1"/>
  <c r="W358" i="1" s="1"/>
  <c r="X358" i="1" s="1"/>
  <c r="I357" i="1"/>
  <c r="AA357" i="1" s="1"/>
  <c r="AB357" i="1" s="1"/>
  <c r="I356" i="1"/>
  <c r="W356" i="1" s="1"/>
  <c r="X356" i="1" s="1"/>
  <c r="I355" i="1"/>
  <c r="K355" i="1" s="1"/>
  <c r="L355" i="1" s="1"/>
  <c r="I354" i="1"/>
  <c r="AE354" i="1" s="1"/>
  <c r="I328" i="1"/>
  <c r="AE328" i="1" s="1"/>
  <c r="AF328" i="1" s="1"/>
  <c r="I327" i="1"/>
  <c r="AA327" i="1" s="1"/>
  <c r="AB327" i="1" s="1"/>
  <c r="I325" i="1"/>
  <c r="AA325" i="1" s="1"/>
  <c r="AB325" i="1" s="1"/>
  <c r="I324" i="1"/>
  <c r="W324" i="1" s="1"/>
  <c r="X324" i="1" s="1"/>
  <c r="I323" i="1"/>
  <c r="W323" i="1" s="1"/>
  <c r="X323" i="1" s="1"/>
  <c r="I321" i="1"/>
  <c r="AI321" i="1" s="1"/>
  <c r="AJ321" i="1" s="1"/>
  <c r="I320" i="1"/>
  <c r="AI320" i="1" s="1"/>
  <c r="AJ320" i="1" s="1"/>
  <c r="I319" i="1"/>
  <c r="AE319" i="1" s="1"/>
  <c r="AF319" i="1" s="1"/>
  <c r="I318" i="1"/>
  <c r="AE318" i="1" s="1"/>
  <c r="AF318" i="1" s="1"/>
  <c r="I317" i="1"/>
  <c r="AA317" i="1" s="1"/>
  <c r="I252" i="1"/>
  <c r="I251" i="1"/>
  <c r="I249" i="1"/>
  <c r="I248" i="1"/>
  <c r="I247" i="1"/>
  <c r="I245" i="1"/>
  <c r="I244" i="1"/>
  <c r="I243" i="1"/>
  <c r="I242" i="1"/>
  <c r="I241" i="1"/>
  <c r="I309" i="1"/>
  <c r="AI309" i="1" s="1"/>
  <c r="AJ309" i="1" s="1"/>
  <c r="I308" i="1"/>
  <c r="K308" i="1" s="1"/>
  <c r="L308" i="1" s="1"/>
  <c r="I306" i="1"/>
  <c r="K306" i="1" s="1"/>
  <c r="L306" i="1" s="1"/>
  <c r="I305" i="1"/>
  <c r="O305" i="1" s="1"/>
  <c r="P305" i="1" s="1"/>
  <c r="I304" i="1"/>
  <c r="K304" i="1" s="1"/>
  <c r="L304" i="1" s="1"/>
  <c r="I302" i="1"/>
  <c r="AE302" i="1" s="1"/>
  <c r="AF302" i="1" s="1"/>
  <c r="I301" i="1"/>
  <c r="K301" i="1" s="1"/>
  <c r="L301" i="1" s="1"/>
  <c r="I300" i="1"/>
  <c r="K300" i="1" s="1"/>
  <c r="L300" i="1" s="1"/>
  <c r="I299" i="1"/>
  <c r="AA299" i="1" s="1"/>
  <c r="AB299" i="1" s="1"/>
  <c r="I298" i="1"/>
  <c r="AI298" i="1" s="1"/>
  <c r="AJ298" i="1" s="1"/>
  <c r="I232" i="1"/>
  <c r="K232" i="1" s="1"/>
  <c r="L232" i="1" s="1"/>
  <c r="I231" i="1"/>
  <c r="K231" i="1" s="1"/>
  <c r="L231" i="1" s="1"/>
  <c r="I229" i="1"/>
  <c r="K229" i="1" s="1"/>
  <c r="L229" i="1" s="1"/>
  <c r="I228" i="1"/>
  <c r="K228" i="1" s="1"/>
  <c r="L228" i="1" s="1"/>
  <c r="I227" i="1"/>
  <c r="K227" i="1" s="1"/>
  <c r="L227" i="1" s="1"/>
  <c r="I225" i="1"/>
  <c r="K225" i="1" s="1"/>
  <c r="L225" i="1" s="1"/>
  <c r="I224" i="1"/>
  <c r="K224" i="1" s="1"/>
  <c r="L224" i="1" s="1"/>
  <c r="I223" i="1"/>
  <c r="K223" i="1" s="1"/>
  <c r="L223" i="1" s="1"/>
  <c r="I222" i="1"/>
  <c r="K222" i="1" s="1"/>
  <c r="L222" i="1" s="1"/>
  <c r="I221" i="1"/>
  <c r="K221" i="1" s="1"/>
  <c r="I214" i="1"/>
  <c r="K214" i="1" s="1"/>
  <c r="L214" i="1" s="1"/>
  <c r="I213" i="1"/>
  <c r="K213" i="1" s="1"/>
  <c r="L213" i="1" s="1"/>
  <c r="I211" i="1"/>
  <c r="K211" i="1" s="1"/>
  <c r="L211" i="1" s="1"/>
  <c r="I210" i="1"/>
  <c r="K210" i="1" s="1"/>
  <c r="L210" i="1" s="1"/>
  <c r="I209" i="1"/>
  <c r="K209" i="1" s="1"/>
  <c r="L209" i="1" s="1"/>
  <c r="I207" i="1"/>
  <c r="K207" i="1" s="1"/>
  <c r="L207" i="1" s="1"/>
  <c r="I206" i="1"/>
  <c r="K206" i="1" s="1"/>
  <c r="L206" i="1" s="1"/>
  <c r="I205" i="1"/>
  <c r="K205" i="1" s="1"/>
  <c r="L205" i="1" s="1"/>
  <c r="I204" i="1"/>
  <c r="K204" i="1" s="1"/>
  <c r="L204" i="1" s="1"/>
  <c r="I203" i="1"/>
  <c r="K203" i="1" s="1"/>
  <c r="I196" i="1"/>
  <c r="K196" i="1" s="1"/>
  <c r="L196" i="1" s="1"/>
  <c r="I195" i="1"/>
  <c r="K195" i="1" s="1"/>
  <c r="L195" i="1" s="1"/>
  <c r="I193" i="1"/>
  <c r="K193" i="1" s="1"/>
  <c r="L193" i="1" s="1"/>
  <c r="I192" i="1"/>
  <c r="K192" i="1" s="1"/>
  <c r="L192" i="1" s="1"/>
  <c r="I191" i="1"/>
  <c r="K191" i="1" s="1"/>
  <c r="L191" i="1" s="1"/>
  <c r="I189" i="1"/>
  <c r="K189" i="1" s="1"/>
  <c r="L189" i="1" s="1"/>
  <c r="I188" i="1"/>
  <c r="K188" i="1" s="1"/>
  <c r="L188" i="1" s="1"/>
  <c r="I187" i="1"/>
  <c r="K187" i="1" s="1"/>
  <c r="L187" i="1" s="1"/>
  <c r="I186" i="1"/>
  <c r="K186" i="1" s="1"/>
  <c r="L186" i="1" s="1"/>
  <c r="I185" i="1"/>
  <c r="K185" i="1" s="1"/>
  <c r="I178" i="1"/>
  <c r="K178" i="1" s="1"/>
  <c r="L178" i="1" s="1"/>
  <c r="I177" i="1"/>
  <c r="K177" i="1" s="1"/>
  <c r="L177" i="1" s="1"/>
  <c r="I175" i="1"/>
  <c r="K175" i="1" s="1"/>
  <c r="L175" i="1" s="1"/>
  <c r="I174" i="1"/>
  <c r="K174" i="1" s="1"/>
  <c r="L174" i="1" s="1"/>
  <c r="I173" i="1"/>
  <c r="K173" i="1" s="1"/>
  <c r="L173" i="1" s="1"/>
  <c r="I171" i="1"/>
  <c r="K171" i="1" s="1"/>
  <c r="L171" i="1" s="1"/>
  <c r="I170" i="1"/>
  <c r="K170" i="1" s="1"/>
  <c r="L170" i="1" s="1"/>
  <c r="I169" i="1"/>
  <c r="K169" i="1" s="1"/>
  <c r="L169" i="1" s="1"/>
  <c r="I168" i="1"/>
  <c r="K168" i="1" s="1"/>
  <c r="L168" i="1" s="1"/>
  <c r="I167" i="1"/>
  <c r="K167" i="1" s="1"/>
  <c r="I161" i="1"/>
  <c r="K161" i="1" s="1"/>
  <c r="L161" i="1" s="1"/>
  <c r="I160" i="1"/>
  <c r="K160" i="1" s="1"/>
  <c r="L160" i="1" s="1"/>
  <c r="I158" i="1"/>
  <c r="K158" i="1" s="1"/>
  <c r="L158" i="1" s="1"/>
  <c r="I157" i="1"/>
  <c r="K157" i="1" s="1"/>
  <c r="L157" i="1" s="1"/>
  <c r="I156" i="1"/>
  <c r="K156" i="1" s="1"/>
  <c r="L156" i="1" s="1"/>
  <c r="I154" i="1"/>
  <c r="K154" i="1" s="1"/>
  <c r="L154" i="1" s="1"/>
  <c r="I153" i="1"/>
  <c r="K153" i="1" s="1"/>
  <c r="L153" i="1" s="1"/>
  <c r="I152" i="1"/>
  <c r="K152" i="1" s="1"/>
  <c r="L152" i="1" s="1"/>
  <c r="I151" i="1"/>
  <c r="K151" i="1" s="1"/>
  <c r="L151" i="1" s="1"/>
  <c r="I150" i="1"/>
  <c r="K150" i="1" s="1"/>
  <c r="I143" i="1"/>
  <c r="K143" i="1" s="1"/>
  <c r="L143" i="1" s="1"/>
  <c r="I142" i="1"/>
  <c r="K142" i="1" s="1"/>
  <c r="L142" i="1" s="1"/>
  <c r="I140" i="1"/>
  <c r="K140" i="1" s="1"/>
  <c r="L140" i="1" s="1"/>
  <c r="I139" i="1"/>
  <c r="K139" i="1" s="1"/>
  <c r="L139" i="1" s="1"/>
  <c r="I138" i="1"/>
  <c r="K138" i="1" s="1"/>
  <c r="L138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I132" i="1"/>
  <c r="K132" i="1" s="1"/>
  <c r="I125" i="1"/>
  <c r="K125" i="1" s="1"/>
  <c r="L125" i="1" s="1"/>
  <c r="I124" i="1"/>
  <c r="K124" i="1" s="1"/>
  <c r="L124" i="1" s="1"/>
  <c r="I122" i="1"/>
  <c r="K122" i="1" s="1"/>
  <c r="L122" i="1" s="1"/>
  <c r="I121" i="1"/>
  <c r="K121" i="1" s="1"/>
  <c r="L121" i="1" s="1"/>
  <c r="I120" i="1"/>
  <c r="K120" i="1" s="1"/>
  <c r="L120" i="1" s="1"/>
  <c r="I118" i="1"/>
  <c r="K118" i="1" s="1"/>
  <c r="L118" i="1" s="1"/>
  <c r="I117" i="1"/>
  <c r="K117" i="1" s="1"/>
  <c r="L117" i="1" s="1"/>
  <c r="I116" i="1"/>
  <c r="K116" i="1" s="1"/>
  <c r="L116" i="1" s="1"/>
  <c r="I115" i="1"/>
  <c r="K115" i="1" s="1"/>
  <c r="L115" i="1" s="1"/>
  <c r="I114" i="1"/>
  <c r="K114" i="1" s="1"/>
  <c r="I581" i="1"/>
  <c r="K581" i="1" s="1"/>
  <c r="L581" i="1" s="1"/>
  <c r="I580" i="1"/>
  <c r="K580" i="1" s="1"/>
  <c r="L580" i="1" s="1"/>
  <c r="I578" i="1"/>
  <c r="K578" i="1" s="1"/>
  <c r="L578" i="1" s="1"/>
  <c r="I577" i="1"/>
  <c r="K577" i="1" s="1"/>
  <c r="L577" i="1" s="1"/>
  <c r="I576" i="1"/>
  <c r="K576" i="1" s="1"/>
  <c r="L576" i="1" s="1"/>
  <c r="I574" i="1"/>
  <c r="K574" i="1" s="1"/>
  <c r="L574" i="1" s="1"/>
  <c r="I573" i="1"/>
  <c r="K573" i="1" s="1"/>
  <c r="L573" i="1" s="1"/>
  <c r="I572" i="1"/>
  <c r="K572" i="1" s="1"/>
  <c r="L572" i="1" s="1"/>
  <c r="I571" i="1"/>
  <c r="K571" i="1" s="1"/>
  <c r="L571" i="1" s="1"/>
  <c r="I570" i="1"/>
  <c r="K570" i="1" s="1"/>
  <c r="I107" i="1"/>
  <c r="K107" i="1" s="1"/>
  <c r="L107" i="1" s="1"/>
  <c r="I106" i="1"/>
  <c r="K106" i="1" s="1"/>
  <c r="L106" i="1" s="1"/>
  <c r="I104" i="1"/>
  <c r="K104" i="1" s="1"/>
  <c r="L104" i="1" s="1"/>
  <c r="I103" i="1"/>
  <c r="K103" i="1" s="1"/>
  <c r="L103" i="1" s="1"/>
  <c r="I102" i="1"/>
  <c r="K102" i="1" s="1"/>
  <c r="L102" i="1" s="1"/>
  <c r="I100" i="1"/>
  <c r="K100" i="1" s="1"/>
  <c r="L100" i="1" s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I562" i="1"/>
  <c r="K562" i="1" s="1"/>
  <c r="L562" i="1" s="1"/>
  <c r="I561" i="1"/>
  <c r="K561" i="1" s="1"/>
  <c r="L561" i="1" s="1"/>
  <c r="I559" i="1"/>
  <c r="K559" i="1" s="1"/>
  <c r="L559" i="1" s="1"/>
  <c r="I558" i="1"/>
  <c r="K558" i="1" s="1"/>
  <c r="L558" i="1" s="1"/>
  <c r="I557" i="1"/>
  <c r="K557" i="1" s="1"/>
  <c r="L557" i="1" s="1"/>
  <c r="I555" i="1"/>
  <c r="K555" i="1" s="1"/>
  <c r="L555" i="1" s="1"/>
  <c r="I554" i="1"/>
  <c r="K554" i="1" s="1"/>
  <c r="L554" i="1" s="1"/>
  <c r="I553" i="1"/>
  <c r="K553" i="1" s="1"/>
  <c r="L553" i="1" s="1"/>
  <c r="I552" i="1"/>
  <c r="K552" i="1" s="1"/>
  <c r="L552" i="1" s="1"/>
  <c r="I551" i="1"/>
  <c r="K551" i="1" s="1"/>
  <c r="I544" i="1"/>
  <c r="K544" i="1" s="1"/>
  <c r="L544" i="1" s="1"/>
  <c r="I543" i="1"/>
  <c r="K543" i="1" s="1"/>
  <c r="L543" i="1" s="1"/>
  <c r="I541" i="1"/>
  <c r="K541" i="1" s="1"/>
  <c r="L541" i="1" s="1"/>
  <c r="I540" i="1"/>
  <c r="K540" i="1" s="1"/>
  <c r="L540" i="1" s="1"/>
  <c r="I539" i="1"/>
  <c r="K539" i="1" s="1"/>
  <c r="L539" i="1" s="1"/>
  <c r="I537" i="1"/>
  <c r="K537" i="1" s="1"/>
  <c r="L537" i="1" s="1"/>
  <c r="I536" i="1"/>
  <c r="K536" i="1" s="1"/>
  <c r="L536" i="1" s="1"/>
  <c r="I535" i="1"/>
  <c r="K535" i="1" s="1"/>
  <c r="L535" i="1" s="1"/>
  <c r="I534" i="1"/>
  <c r="K534" i="1" s="1"/>
  <c r="L534" i="1" s="1"/>
  <c r="I533" i="1"/>
  <c r="K533" i="1" s="1"/>
  <c r="I526" i="1"/>
  <c r="K526" i="1" s="1"/>
  <c r="L526" i="1" s="1"/>
  <c r="I525" i="1"/>
  <c r="K525" i="1" s="1"/>
  <c r="L525" i="1" s="1"/>
  <c r="I523" i="1"/>
  <c r="K523" i="1" s="1"/>
  <c r="L523" i="1" s="1"/>
  <c r="I522" i="1"/>
  <c r="K522" i="1" s="1"/>
  <c r="L522" i="1" s="1"/>
  <c r="I521" i="1"/>
  <c r="K521" i="1" s="1"/>
  <c r="L521" i="1" s="1"/>
  <c r="I519" i="1"/>
  <c r="K519" i="1" s="1"/>
  <c r="L519" i="1" s="1"/>
  <c r="I518" i="1"/>
  <c r="K518" i="1" s="1"/>
  <c r="L518" i="1" s="1"/>
  <c r="I517" i="1"/>
  <c r="K517" i="1" s="1"/>
  <c r="L517" i="1" s="1"/>
  <c r="I516" i="1"/>
  <c r="K516" i="1" s="1"/>
  <c r="I514" i="1"/>
  <c r="K514" i="1" s="1"/>
  <c r="L514" i="1" s="1"/>
  <c r="I513" i="1"/>
  <c r="K513" i="1" s="1"/>
  <c r="L513" i="1" s="1"/>
  <c r="I512" i="1"/>
  <c r="K512" i="1" s="1"/>
  <c r="L512" i="1" s="1"/>
  <c r="I511" i="1"/>
  <c r="K511" i="1" s="1"/>
  <c r="L511" i="1" s="1"/>
  <c r="I510" i="1"/>
  <c r="K510" i="1" s="1"/>
  <c r="L510" i="1" s="1"/>
  <c r="I509" i="1"/>
  <c r="K509" i="1" s="1"/>
  <c r="L509" i="1" s="1"/>
  <c r="I501" i="1"/>
  <c r="K501" i="1" s="1"/>
  <c r="L501" i="1" s="1"/>
  <c r="I500" i="1"/>
  <c r="K500" i="1" s="1"/>
  <c r="L500" i="1" s="1"/>
  <c r="I498" i="1"/>
  <c r="K498" i="1" s="1"/>
  <c r="L498" i="1" s="1"/>
  <c r="I497" i="1"/>
  <c r="K497" i="1" s="1"/>
  <c r="L497" i="1" s="1"/>
  <c r="I496" i="1"/>
  <c r="K496" i="1" s="1"/>
  <c r="L496" i="1" s="1"/>
  <c r="I494" i="1"/>
  <c r="K494" i="1" s="1"/>
  <c r="L494" i="1" s="1"/>
  <c r="I493" i="1"/>
  <c r="K493" i="1" s="1"/>
  <c r="L493" i="1" s="1"/>
  <c r="I492" i="1"/>
  <c r="K492" i="1" s="1"/>
  <c r="L492" i="1" s="1"/>
  <c r="I491" i="1"/>
  <c r="K491" i="1" s="1"/>
  <c r="I490" i="1"/>
  <c r="K490" i="1" s="1"/>
  <c r="L490" i="1" s="1"/>
  <c r="I471" i="1"/>
  <c r="K471" i="1" s="1"/>
  <c r="I470" i="1"/>
  <c r="I469" i="1"/>
  <c r="K469" i="1" s="1"/>
  <c r="I468" i="1"/>
  <c r="K468" i="1" s="1"/>
  <c r="I467" i="1"/>
  <c r="K467" i="1" s="1"/>
  <c r="I466" i="1"/>
  <c r="K466" i="1" s="1"/>
  <c r="I483" i="1"/>
  <c r="K483" i="1" s="1"/>
  <c r="I482" i="1"/>
  <c r="K482" i="1" s="1"/>
  <c r="I480" i="1"/>
  <c r="I479" i="1"/>
  <c r="I478" i="1"/>
  <c r="K478" i="1" s="1"/>
  <c r="I476" i="1"/>
  <c r="K476" i="1" s="1"/>
  <c r="I475" i="1"/>
  <c r="K475" i="1" s="1"/>
  <c r="I474" i="1"/>
  <c r="K474" i="1" s="1"/>
  <c r="I473" i="1"/>
  <c r="K473" i="1" s="1"/>
  <c r="I28" i="1"/>
  <c r="K28" i="1" s="1"/>
  <c r="I31" i="1"/>
  <c r="K31" i="1" s="1"/>
  <c r="I30" i="1"/>
  <c r="K30" i="1" s="1"/>
  <c r="I29" i="1"/>
  <c r="K29" i="1" s="1"/>
  <c r="I27" i="1"/>
  <c r="K27" i="1" s="1"/>
  <c r="I26" i="1"/>
  <c r="K26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89" i="1"/>
  <c r="K89" i="1" s="1"/>
  <c r="L89" i="1" s="1"/>
  <c r="I88" i="1"/>
  <c r="K88" i="1" s="1"/>
  <c r="L88" i="1" s="1"/>
  <c r="I86" i="1"/>
  <c r="K86" i="1" s="1"/>
  <c r="L86" i="1" s="1"/>
  <c r="I85" i="1"/>
  <c r="K85" i="1" s="1"/>
  <c r="L85" i="1" s="1"/>
  <c r="I84" i="1"/>
  <c r="K84" i="1" s="1"/>
  <c r="L84" i="1" s="1"/>
  <c r="I82" i="1"/>
  <c r="K82" i="1" s="1"/>
  <c r="L82" i="1" s="1"/>
  <c r="I81" i="1"/>
  <c r="K81" i="1" s="1"/>
  <c r="L81" i="1" s="1"/>
  <c r="I80" i="1"/>
  <c r="K80" i="1" s="1"/>
  <c r="L80" i="1" s="1"/>
  <c r="I79" i="1"/>
  <c r="K79" i="1" s="1"/>
  <c r="L79" i="1" s="1"/>
  <c r="I78" i="1"/>
  <c r="K78" i="1" s="1"/>
  <c r="I60" i="1"/>
  <c r="K60" i="1" s="1"/>
  <c r="I71" i="1"/>
  <c r="K71" i="1" s="1"/>
  <c r="I70" i="1"/>
  <c r="K70" i="1" s="1"/>
  <c r="I68" i="1"/>
  <c r="K68" i="1" s="1"/>
  <c r="I67" i="1"/>
  <c r="K67" i="1" s="1"/>
  <c r="I66" i="1"/>
  <c r="K66" i="1" s="1"/>
  <c r="I64" i="1"/>
  <c r="K64" i="1" s="1"/>
  <c r="I63" i="1"/>
  <c r="K63" i="1" s="1"/>
  <c r="I62" i="1"/>
  <c r="K62" i="1" s="1"/>
  <c r="I61" i="1"/>
  <c r="K61" i="1" s="1"/>
  <c r="I45" i="1"/>
  <c r="K45" i="1" s="1"/>
  <c r="L45" i="1" s="1"/>
  <c r="I44" i="1"/>
  <c r="K44" i="1" s="1"/>
  <c r="L44" i="1" s="1"/>
  <c r="I53" i="1"/>
  <c r="K53" i="1" s="1"/>
  <c r="L53" i="1" s="1"/>
  <c r="I52" i="1"/>
  <c r="K52" i="1" s="1"/>
  <c r="L52" i="1" s="1"/>
  <c r="I50" i="1"/>
  <c r="K50" i="1" s="1"/>
  <c r="L50" i="1" s="1"/>
  <c r="I49" i="1"/>
  <c r="K49" i="1" s="1"/>
  <c r="L49" i="1" s="1"/>
  <c r="I48" i="1"/>
  <c r="K48" i="1" s="1"/>
  <c r="L48" i="1" s="1"/>
  <c r="I46" i="1"/>
  <c r="K46" i="1" s="1"/>
  <c r="L46" i="1" s="1"/>
  <c r="I43" i="1"/>
  <c r="K43" i="1" s="1"/>
  <c r="L43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11" i="1"/>
  <c r="K11" i="1" s="1"/>
  <c r="I10" i="1"/>
  <c r="I9" i="1"/>
  <c r="I8" i="1"/>
  <c r="K8" i="1" s="1"/>
  <c r="I7" i="1"/>
  <c r="I6" i="1"/>
  <c r="O454" i="1" l="1"/>
  <c r="P454" i="1" s="1"/>
  <c r="AE429" i="1"/>
  <c r="AF429" i="1" s="1"/>
  <c r="W426" i="1"/>
  <c r="X426" i="1" s="1"/>
  <c r="S447" i="1"/>
  <c r="T447" i="1" s="1"/>
  <c r="W436" i="1"/>
  <c r="X436" i="1" s="1"/>
  <c r="K455" i="1"/>
  <c r="L455" i="1" s="1"/>
  <c r="S437" i="1"/>
  <c r="T437" i="1" s="1"/>
  <c r="K450" i="1"/>
  <c r="L450" i="1" s="1"/>
  <c r="AI437" i="1"/>
  <c r="AJ437" i="1" s="1"/>
  <c r="S427" i="1"/>
  <c r="O450" i="1"/>
  <c r="P450" i="1" s="1"/>
  <c r="AI427" i="1"/>
  <c r="AJ427" i="1" s="1"/>
  <c r="O430" i="1"/>
  <c r="P430" i="1" s="1"/>
  <c r="AE430" i="1"/>
  <c r="AF430" i="1" s="1"/>
  <c r="O429" i="1"/>
  <c r="P429" i="1" s="1"/>
  <c r="AA432" i="1"/>
  <c r="AB432" i="1" s="1"/>
  <c r="S448" i="1"/>
  <c r="T448" i="1" s="1"/>
  <c r="AA433" i="1"/>
  <c r="K434" i="1"/>
  <c r="L434" i="1" s="1"/>
  <c r="K446" i="1"/>
  <c r="L446" i="1" s="1"/>
  <c r="AI436" i="1"/>
  <c r="AI426" i="1"/>
  <c r="AE428" i="1"/>
  <c r="AF428" i="1" s="1"/>
  <c r="AA430" i="1"/>
  <c r="AB430" i="1" s="1"/>
  <c r="W433" i="1"/>
  <c r="X433" i="1" s="1"/>
  <c r="S436" i="1"/>
  <c r="S426" i="1"/>
  <c r="O428" i="1"/>
  <c r="P428" i="1" s="1"/>
  <c r="AI428" i="1"/>
  <c r="AJ428" i="1" s="1"/>
  <c r="O446" i="1"/>
  <c r="P446" i="1" s="1"/>
  <c r="AI434" i="1"/>
  <c r="AJ434" i="1" s="1"/>
  <c r="AE437" i="1"/>
  <c r="AF437" i="1" s="1"/>
  <c r="AE427" i="1"/>
  <c r="AF427" i="1" s="1"/>
  <c r="AA429" i="1"/>
  <c r="AB429" i="1" s="1"/>
  <c r="W432" i="1"/>
  <c r="X432" i="1" s="1"/>
  <c r="S434" i="1"/>
  <c r="T434" i="1" s="1"/>
  <c r="O437" i="1"/>
  <c r="P437" i="1" s="1"/>
  <c r="O427" i="1"/>
  <c r="P427" i="1" s="1"/>
  <c r="S451" i="1"/>
  <c r="T451" i="1" s="1"/>
  <c r="K429" i="1"/>
  <c r="L429" i="1" s="1"/>
  <c r="O452" i="1"/>
  <c r="P452" i="1" s="1"/>
  <c r="AI433" i="1"/>
  <c r="AE436" i="1"/>
  <c r="AE426" i="1"/>
  <c r="AA428" i="1"/>
  <c r="AB428" i="1" s="1"/>
  <c r="W430" i="1"/>
  <c r="X430" i="1" s="1"/>
  <c r="S433" i="1"/>
  <c r="T433" i="1" s="1"/>
  <c r="O436" i="1"/>
  <c r="P436" i="1" s="1"/>
  <c r="O426" i="1"/>
  <c r="S452" i="1"/>
  <c r="T452" i="1" s="1"/>
  <c r="AI432" i="1"/>
  <c r="AJ432" i="1" s="1"/>
  <c r="AE434" i="1"/>
  <c r="AF434" i="1" s="1"/>
  <c r="AA437" i="1"/>
  <c r="AA427" i="1"/>
  <c r="AB427" i="1" s="1"/>
  <c r="W429" i="1"/>
  <c r="X429" i="1" s="1"/>
  <c r="S432" i="1"/>
  <c r="T432" i="1" s="1"/>
  <c r="O434" i="1"/>
  <c r="P434" i="1" s="1"/>
  <c r="S454" i="1"/>
  <c r="T454" i="1" s="1"/>
  <c r="S428" i="1"/>
  <c r="T428" i="1" s="1"/>
  <c r="O444" i="1"/>
  <c r="P444" i="1" s="1"/>
  <c r="O448" i="1"/>
  <c r="P448" i="1" s="1"/>
  <c r="AI430" i="1"/>
  <c r="AJ430" i="1" s="1"/>
  <c r="AE433" i="1"/>
  <c r="AF433" i="1" s="1"/>
  <c r="W428" i="1"/>
  <c r="X428" i="1" s="1"/>
  <c r="S445" i="1"/>
  <c r="T445" i="1" s="1"/>
  <c r="S455" i="1"/>
  <c r="T455" i="1" s="1"/>
  <c r="AI429" i="1"/>
  <c r="AJ429" i="1" s="1"/>
  <c r="AE432" i="1"/>
  <c r="AF432" i="1" s="1"/>
  <c r="AA434" i="1"/>
  <c r="AB434" i="1" s="1"/>
  <c r="S444" i="1"/>
  <c r="AB436" i="1"/>
  <c r="AB437" i="1"/>
  <c r="L444" i="1"/>
  <c r="AB426" i="1"/>
  <c r="K433" i="1"/>
  <c r="L433" i="1" s="1"/>
  <c r="T427" i="1"/>
  <c r="K432" i="1"/>
  <c r="L432" i="1" s="1"/>
  <c r="K447" i="1"/>
  <c r="L447" i="1" s="1"/>
  <c r="K430" i="1"/>
  <c r="L430" i="1" s="1"/>
  <c r="P433" i="1"/>
  <c r="T436" i="1"/>
  <c r="AJ436" i="1"/>
  <c r="O451" i="1"/>
  <c r="P451" i="1" s="1"/>
  <c r="AB433" i="1"/>
  <c r="AF436" i="1"/>
  <c r="X427" i="1"/>
  <c r="P432" i="1"/>
  <c r="X437" i="1"/>
  <c r="AJ433" i="1"/>
  <c r="K427" i="1"/>
  <c r="L427" i="1" s="1"/>
  <c r="K437" i="1"/>
  <c r="L437" i="1" s="1"/>
  <c r="K426" i="1"/>
  <c r="K436" i="1"/>
  <c r="L436" i="1" s="1"/>
  <c r="S282" i="1"/>
  <c r="T282" i="1" s="1"/>
  <c r="K283" i="1"/>
  <c r="L283" i="1" s="1"/>
  <c r="O288" i="1"/>
  <c r="P288" i="1" s="1"/>
  <c r="O283" i="1"/>
  <c r="P283" i="1" s="1"/>
  <c r="S288" i="1"/>
  <c r="T288" i="1" s="1"/>
  <c r="O280" i="1"/>
  <c r="P280" i="1" s="1"/>
  <c r="O290" i="1"/>
  <c r="P290" i="1" s="1"/>
  <c r="O281" i="1"/>
  <c r="P281" i="1" s="1"/>
  <c r="O284" i="1"/>
  <c r="P284" i="1" s="1"/>
  <c r="O291" i="1"/>
  <c r="P291" i="1" s="1"/>
  <c r="AI262" i="1"/>
  <c r="AJ262" i="1" s="1"/>
  <c r="L280" i="1"/>
  <c r="S281" i="1"/>
  <c r="T281" i="1" s="1"/>
  <c r="K286" i="1"/>
  <c r="L286" i="1" s="1"/>
  <c r="S291" i="1"/>
  <c r="T291" i="1" s="1"/>
  <c r="S280" i="1"/>
  <c r="K284" i="1"/>
  <c r="L284" i="1" s="1"/>
  <c r="O287" i="1"/>
  <c r="P287" i="1" s="1"/>
  <c r="S290" i="1"/>
  <c r="T290" i="1" s="1"/>
  <c r="K287" i="1"/>
  <c r="L287" i="1" s="1"/>
  <c r="O286" i="1"/>
  <c r="P286" i="1" s="1"/>
  <c r="K282" i="1"/>
  <c r="L282" i="1" s="1"/>
  <c r="O263" i="1"/>
  <c r="P263" i="1" s="1"/>
  <c r="S263" i="1"/>
  <c r="T263" i="1" s="1"/>
  <c r="AE263" i="1"/>
  <c r="AF263" i="1" s="1"/>
  <c r="O270" i="1"/>
  <c r="P270" i="1" s="1"/>
  <c r="S264" i="1"/>
  <c r="T264" i="1" s="1"/>
  <c r="AE272" i="1"/>
  <c r="AF272" i="1" s="1"/>
  <c r="AE262" i="1"/>
  <c r="AF262" i="1" s="1"/>
  <c r="K264" i="1"/>
  <c r="L264" i="1" s="1"/>
  <c r="K270" i="1"/>
  <c r="L270" i="1" s="1"/>
  <c r="S272" i="1"/>
  <c r="T272" i="1" s="1"/>
  <c r="W272" i="1"/>
  <c r="X272" i="1" s="1"/>
  <c r="O269" i="1"/>
  <c r="P269" i="1" s="1"/>
  <c r="K268" i="1"/>
  <c r="L268" i="1" s="1"/>
  <c r="W264" i="1"/>
  <c r="X264" i="1" s="1"/>
  <c r="W268" i="1"/>
  <c r="X268" i="1" s="1"/>
  <c r="W270" i="1"/>
  <c r="X270" i="1" s="1"/>
  <c r="AI272" i="1"/>
  <c r="AJ272" i="1" s="1"/>
  <c r="AA264" i="1"/>
  <c r="AB264" i="1" s="1"/>
  <c r="AA268" i="1"/>
  <c r="AB268" i="1" s="1"/>
  <c r="AA270" i="1"/>
  <c r="AB270" i="1" s="1"/>
  <c r="O262" i="1"/>
  <c r="P262" i="1" s="1"/>
  <c r="AI264" i="1"/>
  <c r="AJ264" i="1" s="1"/>
  <c r="AE270" i="1"/>
  <c r="AF270" i="1" s="1"/>
  <c r="O273" i="1"/>
  <c r="P273" i="1" s="1"/>
  <c r="S262" i="1"/>
  <c r="T262" i="1" s="1"/>
  <c r="S273" i="1"/>
  <c r="T273" i="1" s="1"/>
  <c r="W262" i="1"/>
  <c r="X262" i="1" s="1"/>
  <c r="AI263" i="1"/>
  <c r="AJ263" i="1" s="1"/>
  <c r="W265" i="1"/>
  <c r="X265" i="1" s="1"/>
  <c r="AE269" i="1"/>
  <c r="AF269" i="1" s="1"/>
  <c r="O272" i="1"/>
  <c r="P272" i="1" s="1"/>
  <c r="AE273" i="1"/>
  <c r="AF273" i="1" s="1"/>
  <c r="AI273" i="1"/>
  <c r="AJ273" i="1" s="1"/>
  <c r="AB262" i="1"/>
  <c r="K266" i="1"/>
  <c r="L266" i="1" s="1"/>
  <c r="W263" i="1"/>
  <c r="K265" i="1"/>
  <c r="L265" i="1" s="1"/>
  <c r="AA265" i="1"/>
  <c r="AB265" i="1" s="1"/>
  <c r="O268" i="1"/>
  <c r="P268" i="1" s="1"/>
  <c r="AE268" i="1"/>
  <c r="AF268" i="1" s="1"/>
  <c r="S270" i="1"/>
  <c r="T270" i="1" s="1"/>
  <c r="W273" i="1"/>
  <c r="X273" i="1" s="1"/>
  <c r="O266" i="1"/>
  <c r="P266" i="1" s="1"/>
  <c r="AE266" i="1"/>
  <c r="AF266" i="1" s="1"/>
  <c r="S269" i="1"/>
  <c r="T269" i="1" s="1"/>
  <c r="AI269" i="1"/>
  <c r="AJ269" i="1" s="1"/>
  <c r="AA266" i="1"/>
  <c r="AB266" i="1" s="1"/>
  <c r="K263" i="1"/>
  <c r="L263" i="1" s="1"/>
  <c r="O265" i="1"/>
  <c r="P265" i="1" s="1"/>
  <c r="AE265" i="1"/>
  <c r="AF265" i="1" s="1"/>
  <c r="S268" i="1"/>
  <c r="T268" i="1" s="1"/>
  <c r="K273" i="1"/>
  <c r="L273" i="1" s="1"/>
  <c r="K262" i="1"/>
  <c r="O264" i="1"/>
  <c r="P264" i="1" s="1"/>
  <c r="S266" i="1"/>
  <c r="T266" i="1" s="1"/>
  <c r="AI266" i="1"/>
  <c r="AJ266" i="1" s="1"/>
  <c r="W269" i="1"/>
  <c r="X269" i="1" s="1"/>
  <c r="K272" i="1"/>
  <c r="L272" i="1" s="1"/>
  <c r="S265" i="1"/>
  <c r="T265" i="1" s="1"/>
  <c r="K269" i="1"/>
  <c r="L269" i="1" s="1"/>
  <c r="K392" i="1"/>
  <c r="L392" i="1" s="1"/>
  <c r="AA392" i="1"/>
  <c r="AB392" i="1" s="1"/>
  <c r="K412" i="1"/>
  <c r="L412" i="1" s="1"/>
  <c r="AI392" i="1"/>
  <c r="AJ392" i="1" s="1"/>
  <c r="W400" i="1"/>
  <c r="X400" i="1" s="1"/>
  <c r="O418" i="1"/>
  <c r="P418" i="1" s="1"/>
  <c r="S392" i="1"/>
  <c r="T392" i="1" s="1"/>
  <c r="K394" i="1"/>
  <c r="L394" i="1" s="1"/>
  <c r="O392" i="1"/>
  <c r="P392" i="1" s="1"/>
  <c r="K397" i="1"/>
  <c r="L397" i="1" s="1"/>
  <c r="O408" i="1"/>
  <c r="P408" i="1" s="1"/>
  <c r="K414" i="1"/>
  <c r="L414" i="1" s="1"/>
  <c r="AE390" i="1"/>
  <c r="AF390" i="1" s="1"/>
  <c r="AE392" i="1"/>
  <c r="AF392" i="1" s="1"/>
  <c r="AI390" i="1"/>
  <c r="AJ390" i="1" s="1"/>
  <c r="K400" i="1"/>
  <c r="L400" i="1" s="1"/>
  <c r="O400" i="1"/>
  <c r="P400" i="1" s="1"/>
  <c r="K390" i="1"/>
  <c r="L390" i="1" s="1"/>
  <c r="K393" i="1"/>
  <c r="L393" i="1" s="1"/>
  <c r="S394" i="1"/>
  <c r="T394" i="1" s="1"/>
  <c r="W397" i="1"/>
  <c r="X397" i="1" s="1"/>
  <c r="AA400" i="1"/>
  <c r="AB400" i="1" s="1"/>
  <c r="O410" i="1"/>
  <c r="P410" i="1" s="1"/>
  <c r="K415" i="1"/>
  <c r="L415" i="1" s="1"/>
  <c r="O390" i="1"/>
  <c r="P390" i="1" s="1"/>
  <c r="S393" i="1"/>
  <c r="T393" i="1" s="1"/>
  <c r="W394" i="1"/>
  <c r="X394" i="1" s="1"/>
  <c r="AA397" i="1"/>
  <c r="AB397" i="1" s="1"/>
  <c r="AE400" i="1"/>
  <c r="AF400" i="1" s="1"/>
  <c r="O394" i="1"/>
  <c r="P394" i="1" s="1"/>
  <c r="S397" i="1"/>
  <c r="T397" i="1" s="1"/>
  <c r="S390" i="1"/>
  <c r="T390" i="1" s="1"/>
  <c r="AA393" i="1"/>
  <c r="AB393" i="1" s="1"/>
  <c r="AE394" i="1"/>
  <c r="AF394" i="1" s="1"/>
  <c r="AI397" i="1"/>
  <c r="AJ397" i="1" s="1"/>
  <c r="W390" i="1"/>
  <c r="X390" i="1" s="1"/>
  <c r="AI393" i="1"/>
  <c r="AJ393" i="1" s="1"/>
  <c r="AI394" i="1"/>
  <c r="AJ394" i="1" s="1"/>
  <c r="L408" i="1"/>
  <c r="AB390" i="1"/>
  <c r="O391" i="1"/>
  <c r="P391" i="1" s="1"/>
  <c r="AE391" i="1"/>
  <c r="AF391" i="1" s="1"/>
  <c r="W396" i="1"/>
  <c r="X396" i="1" s="1"/>
  <c r="K398" i="1"/>
  <c r="L398" i="1" s="1"/>
  <c r="AA398" i="1"/>
  <c r="AB398" i="1" s="1"/>
  <c r="O401" i="1"/>
  <c r="P401" i="1" s="1"/>
  <c r="AE401" i="1"/>
  <c r="AF401" i="1" s="1"/>
  <c r="K409" i="1"/>
  <c r="L409" i="1" s="1"/>
  <c r="O416" i="1"/>
  <c r="P416" i="1" s="1"/>
  <c r="K419" i="1"/>
  <c r="L419" i="1" s="1"/>
  <c r="S391" i="1"/>
  <c r="T391" i="1" s="1"/>
  <c r="AI391" i="1"/>
  <c r="AJ391" i="1" s="1"/>
  <c r="W393" i="1"/>
  <c r="X393" i="1" s="1"/>
  <c r="K396" i="1"/>
  <c r="L396" i="1" s="1"/>
  <c r="AA396" i="1"/>
  <c r="AB396" i="1" s="1"/>
  <c r="O398" i="1"/>
  <c r="P398" i="1" s="1"/>
  <c r="AE398" i="1"/>
  <c r="AF398" i="1" s="1"/>
  <c r="S401" i="1"/>
  <c r="T401" i="1" s="1"/>
  <c r="AI401" i="1"/>
  <c r="AJ401" i="1" s="1"/>
  <c r="K411" i="1"/>
  <c r="L411" i="1" s="1"/>
  <c r="O397" i="1"/>
  <c r="P397" i="1" s="1"/>
  <c r="S400" i="1"/>
  <c r="T400" i="1" s="1"/>
  <c r="W391" i="1"/>
  <c r="X391" i="1" s="1"/>
  <c r="O396" i="1"/>
  <c r="P396" i="1" s="1"/>
  <c r="AE396" i="1"/>
  <c r="AF396" i="1" s="1"/>
  <c r="S398" i="1"/>
  <c r="T398" i="1" s="1"/>
  <c r="AI398" i="1"/>
  <c r="AJ398" i="1" s="1"/>
  <c r="W401" i="1"/>
  <c r="X401" i="1" s="1"/>
  <c r="K391" i="1"/>
  <c r="L391" i="1" s="1"/>
  <c r="O393" i="1"/>
  <c r="P393" i="1" s="1"/>
  <c r="S396" i="1"/>
  <c r="T396" i="1" s="1"/>
  <c r="K401" i="1"/>
  <c r="L401" i="1" s="1"/>
  <c r="O339" i="1"/>
  <c r="P339" i="1" s="1"/>
  <c r="K335" i="1"/>
  <c r="L335" i="1" s="1"/>
  <c r="O337" i="1"/>
  <c r="P337" i="1" s="1"/>
  <c r="O343" i="1"/>
  <c r="P343" i="1" s="1"/>
  <c r="K339" i="1"/>
  <c r="L339" i="1" s="1"/>
  <c r="K346" i="1"/>
  <c r="L346" i="1" s="1"/>
  <c r="K345" i="1"/>
  <c r="L345" i="1" s="1"/>
  <c r="S341" i="1"/>
  <c r="T341" i="1" s="1"/>
  <c r="S342" i="1"/>
  <c r="T342" i="1" s="1"/>
  <c r="S338" i="1"/>
  <c r="T338" i="1" s="1"/>
  <c r="K336" i="1"/>
  <c r="L336" i="1" s="1"/>
  <c r="S335" i="1"/>
  <c r="T335" i="1" s="1"/>
  <c r="S343" i="1"/>
  <c r="T343" i="1" s="1"/>
  <c r="S336" i="1"/>
  <c r="T336" i="1" s="1"/>
  <c r="S345" i="1"/>
  <c r="T345" i="1" s="1"/>
  <c r="S337" i="1"/>
  <c r="T337" i="1" s="1"/>
  <c r="S346" i="1"/>
  <c r="T346" i="1" s="1"/>
  <c r="P335" i="1"/>
  <c r="K342" i="1"/>
  <c r="L342" i="1" s="1"/>
  <c r="K338" i="1"/>
  <c r="L338" i="1" s="1"/>
  <c r="K341" i="1"/>
  <c r="L341" i="1" s="1"/>
  <c r="AE324" i="1"/>
  <c r="AF324" i="1" s="1"/>
  <c r="S361" i="1"/>
  <c r="T361" i="1" s="1"/>
  <c r="W364" i="1"/>
  <c r="X364" i="1" s="1"/>
  <c r="AA324" i="1"/>
  <c r="AB324" i="1" s="1"/>
  <c r="O375" i="1"/>
  <c r="P375" i="1" s="1"/>
  <c r="K374" i="1"/>
  <c r="L374" i="1" s="1"/>
  <c r="O362" i="1"/>
  <c r="P362" i="1" s="1"/>
  <c r="K372" i="1"/>
  <c r="L372" i="1" s="1"/>
  <c r="O325" i="1"/>
  <c r="P325" i="1" s="1"/>
  <c r="AA356" i="1"/>
  <c r="AB356" i="1" s="1"/>
  <c r="S360" i="1"/>
  <c r="T360" i="1" s="1"/>
  <c r="W362" i="1"/>
  <c r="X362" i="1" s="1"/>
  <c r="AE325" i="1"/>
  <c r="AF325" i="1" s="1"/>
  <c r="AE356" i="1"/>
  <c r="AF356" i="1" s="1"/>
  <c r="W360" i="1"/>
  <c r="X360" i="1" s="1"/>
  <c r="AE362" i="1"/>
  <c r="AF362" i="1" s="1"/>
  <c r="O379" i="1"/>
  <c r="P379" i="1" s="1"/>
  <c r="AI356" i="1"/>
  <c r="AJ356" i="1" s="1"/>
  <c r="AA360" i="1"/>
  <c r="AB360" i="1" s="1"/>
  <c r="AI319" i="1"/>
  <c r="AJ319" i="1" s="1"/>
  <c r="AE358" i="1"/>
  <c r="AF358" i="1" s="1"/>
  <c r="O317" i="1"/>
  <c r="P317" i="1" s="1"/>
  <c r="O324" i="1"/>
  <c r="P324" i="1" s="1"/>
  <c r="AI360" i="1"/>
  <c r="AJ360" i="1" s="1"/>
  <c r="S324" i="1"/>
  <c r="T324" i="1" s="1"/>
  <c r="AI328" i="1"/>
  <c r="AJ328" i="1" s="1"/>
  <c r="AI357" i="1"/>
  <c r="AJ357" i="1" s="1"/>
  <c r="S318" i="1"/>
  <c r="T318" i="1" s="1"/>
  <c r="O327" i="1"/>
  <c r="P327" i="1" s="1"/>
  <c r="AI318" i="1"/>
  <c r="AJ318" i="1" s="1"/>
  <c r="W320" i="1"/>
  <c r="X320" i="1" s="1"/>
  <c r="S327" i="1"/>
  <c r="T327" i="1" s="1"/>
  <c r="W354" i="1"/>
  <c r="X354" i="1" s="1"/>
  <c r="O358" i="1"/>
  <c r="P358" i="1" s="1"/>
  <c r="S317" i="1"/>
  <c r="T317" i="1" s="1"/>
  <c r="K319" i="1"/>
  <c r="L319" i="1" s="1"/>
  <c r="W321" i="1"/>
  <c r="X321" i="1" s="1"/>
  <c r="AI324" i="1"/>
  <c r="AJ324" i="1" s="1"/>
  <c r="AE327" i="1"/>
  <c r="AF327" i="1" s="1"/>
  <c r="O357" i="1"/>
  <c r="P357" i="1" s="1"/>
  <c r="W361" i="1"/>
  <c r="X361" i="1" s="1"/>
  <c r="K378" i="1"/>
  <c r="L378" i="1" s="1"/>
  <c r="K382" i="1"/>
  <c r="L382" i="1" s="1"/>
  <c r="W317" i="1"/>
  <c r="X317" i="1" s="1"/>
  <c r="S319" i="1"/>
  <c r="T319" i="1" s="1"/>
  <c r="AI327" i="1"/>
  <c r="AJ327" i="1" s="1"/>
  <c r="K356" i="1"/>
  <c r="L356" i="1" s="1"/>
  <c r="S357" i="1"/>
  <c r="T357" i="1" s="1"/>
  <c r="K360" i="1"/>
  <c r="L360" i="1" s="1"/>
  <c r="AI361" i="1"/>
  <c r="AJ361" i="1" s="1"/>
  <c r="AE317" i="1"/>
  <c r="AF317" i="1" s="1"/>
  <c r="W319" i="1"/>
  <c r="X319" i="1" s="1"/>
  <c r="O356" i="1"/>
  <c r="P356" i="1" s="1"/>
  <c r="W357" i="1"/>
  <c r="X357" i="1" s="1"/>
  <c r="W327" i="1"/>
  <c r="X327" i="1" s="1"/>
  <c r="AI317" i="1"/>
  <c r="AJ317" i="1" s="1"/>
  <c r="AA319" i="1"/>
  <c r="AB319" i="1" s="1"/>
  <c r="K324" i="1"/>
  <c r="L324" i="1" s="1"/>
  <c r="S328" i="1"/>
  <c r="T328" i="1" s="1"/>
  <c r="S356" i="1"/>
  <c r="T356" i="1" s="1"/>
  <c r="AE357" i="1"/>
  <c r="AF357" i="1" s="1"/>
  <c r="P372" i="1"/>
  <c r="K380" i="1"/>
  <c r="L380" i="1" s="1"/>
  <c r="K373" i="1"/>
  <c r="L373" i="1" s="1"/>
  <c r="K383" i="1"/>
  <c r="L383" i="1" s="1"/>
  <c r="O376" i="1"/>
  <c r="P376" i="1" s="1"/>
  <c r="AF354" i="1"/>
  <c r="S355" i="1"/>
  <c r="T355" i="1" s="1"/>
  <c r="S354" i="1"/>
  <c r="AI354" i="1"/>
  <c r="K358" i="1"/>
  <c r="L358" i="1" s="1"/>
  <c r="AA358" i="1"/>
  <c r="AB358" i="1" s="1"/>
  <c r="O361" i="1"/>
  <c r="P361" i="1" s="1"/>
  <c r="AE361" i="1"/>
  <c r="AF361" i="1" s="1"/>
  <c r="S364" i="1"/>
  <c r="T364" i="1" s="1"/>
  <c r="AI364" i="1"/>
  <c r="AJ364" i="1" s="1"/>
  <c r="AI355" i="1"/>
  <c r="AJ355" i="1" s="1"/>
  <c r="S365" i="1"/>
  <c r="T365" i="1" s="1"/>
  <c r="AI365" i="1"/>
  <c r="AJ365" i="1" s="1"/>
  <c r="W355" i="1"/>
  <c r="X355" i="1" s="1"/>
  <c r="K357" i="1"/>
  <c r="L357" i="1" s="1"/>
  <c r="O360" i="1"/>
  <c r="P360" i="1" s="1"/>
  <c r="S362" i="1"/>
  <c r="T362" i="1" s="1"/>
  <c r="AI362" i="1"/>
  <c r="AJ362" i="1" s="1"/>
  <c r="W365" i="1"/>
  <c r="X365" i="1" s="1"/>
  <c r="K354" i="1"/>
  <c r="AA354" i="1"/>
  <c r="S358" i="1"/>
  <c r="T358" i="1" s="1"/>
  <c r="AI358" i="1"/>
  <c r="AJ358" i="1" s="1"/>
  <c r="K364" i="1"/>
  <c r="L364" i="1" s="1"/>
  <c r="AA364" i="1"/>
  <c r="AB364" i="1" s="1"/>
  <c r="AA355" i="1"/>
  <c r="AB355" i="1" s="1"/>
  <c r="K365" i="1"/>
  <c r="L365" i="1" s="1"/>
  <c r="AA365" i="1"/>
  <c r="AB365" i="1" s="1"/>
  <c r="O355" i="1"/>
  <c r="P355" i="1" s="1"/>
  <c r="AE355" i="1"/>
  <c r="AF355" i="1" s="1"/>
  <c r="K362" i="1"/>
  <c r="L362" i="1" s="1"/>
  <c r="O365" i="1"/>
  <c r="P365" i="1" s="1"/>
  <c r="O354" i="1"/>
  <c r="K361" i="1"/>
  <c r="L361" i="1" s="1"/>
  <c r="O364" i="1"/>
  <c r="P364" i="1" s="1"/>
  <c r="AB317" i="1"/>
  <c r="W318" i="1"/>
  <c r="K320" i="1"/>
  <c r="L320" i="1" s="1"/>
  <c r="AA320" i="1"/>
  <c r="AB320" i="1" s="1"/>
  <c r="O323" i="1"/>
  <c r="P323" i="1" s="1"/>
  <c r="AE323" i="1"/>
  <c r="AF323" i="1" s="1"/>
  <c r="S325" i="1"/>
  <c r="T325" i="1" s="1"/>
  <c r="AI325" i="1"/>
  <c r="AJ325" i="1" s="1"/>
  <c r="W328" i="1"/>
  <c r="X328" i="1" s="1"/>
  <c r="AA323" i="1"/>
  <c r="AB323" i="1" s="1"/>
  <c r="K321" i="1"/>
  <c r="L321" i="1" s="1"/>
  <c r="AA321" i="1"/>
  <c r="AB321" i="1" s="1"/>
  <c r="O321" i="1"/>
  <c r="P321" i="1" s="1"/>
  <c r="AE321" i="1"/>
  <c r="AF321" i="1" s="1"/>
  <c r="K318" i="1"/>
  <c r="L318" i="1" s="1"/>
  <c r="AA318" i="1"/>
  <c r="AB318" i="1" s="1"/>
  <c r="O320" i="1"/>
  <c r="P320" i="1" s="1"/>
  <c r="AE320" i="1"/>
  <c r="AF320" i="1" s="1"/>
  <c r="S323" i="1"/>
  <c r="T323" i="1" s="1"/>
  <c r="AI323" i="1"/>
  <c r="AJ323" i="1" s="1"/>
  <c r="W325" i="1"/>
  <c r="X325" i="1" s="1"/>
  <c r="K328" i="1"/>
  <c r="L328" i="1" s="1"/>
  <c r="AA328" i="1"/>
  <c r="AB328" i="1" s="1"/>
  <c r="K323" i="1"/>
  <c r="L323" i="1" s="1"/>
  <c r="K317" i="1"/>
  <c r="O319" i="1"/>
  <c r="P319" i="1" s="1"/>
  <c r="S321" i="1"/>
  <c r="T321" i="1" s="1"/>
  <c r="K327" i="1"/>
  <c r="L327" i="1" s="1"/>
  <c r="O318" i="1"/>
  <c r="P318" i="1" s="1"/>
  <c r="S320" i="1"/>
  <c r="T320" i="1" s="1"/>
  <c r="K325" i="1"/>
  <c r="L325" i="1" s="1"/>
  <c r="O328" i="1"/>
  <c r="P328" i="1" s="1"/>
  <c r="K249" i="1"/>
  <c r="L249" i="1" s="1"/>
  <c r="K243" i="1"/>
  <c r="L243" i="1" s="1"/>
  <c r="S247" i="1"/>
  <c r="T247" i="1" s="1"/>
  <c r="O249" i="1"/>
  <c r="P249" i="1" s="1"/>
  <c r="S244" i="1"/>
  <c r="T244" i="1" s="1"/>
  <c r="S243" i="1"/>
  <c r="T243" i="1" s="1"/>
  <c r="O245" i="1"/>
  <c r="P245" i="1" s="1"/>
  <c r="S248" i="1"/>
  <c r="T248" i="1" s="1"/>
  <c r="O244" i="1"/>
  <c r="P244" i="1" s="1"/>
  <c r="O242" i="1"/>
  <c r="P242" i="1" s="1"/>
  <c r="O252" i="1"/>
  <c r="P252" i="1" s="1"/>
  <c r="O241" i="1"/>
  <c r="K248" i="1"/>
  <c r="L248" i="1" s="1"/>
  <c r="O251" i="1"/>
  <c r="P251" i="1" s="1"/>
  <c r="S242" i="1"/>
  <c r="T242" i="1" s="1"/>
  <c r="K247" i="1"/>
  <c r="L247" i="1" s="1"/>
  <c r="S252" i="1"/>
  <c r="T252" i="1" s="1"/>
  <c r="S241" i="1"/>
  <c r="K245" i="1"/>
  <c r="L245" i="1" s="1"/>
  <c r="O248" i="1"/>
  <c r="P248" i="1" s="1"/>
  <c r="S251" i="1"/>
  <c r="T251" i="1" s="1"/>
  <c r="K244" i="1"/>
  <c r="L244" i="1" s="1"/>
  <c r="O247" i="1"/>
  <c r="P247" i="1" s="1"/>
  <c r="S249" i="1"/>
  <c r="T249" i="1" s="1"/>
  <c r="K242" i="1"/>
  <c r="L242" i="1" s="1"/>
  <c r="K252" i="1"/>
  <c r="L252" i="1" s="1"/>
  <c r="K241" i="1"/>
  <c r="O243" i="1"/>
  <c r="P243" i="1" s="1"/>
  <c r="S245" i="1"/>
  <c r="T245" i="1" s="1"/>
  <c r="K251" i="1"/>
  <c r="L251" i="1" s="1"/>
  <c r="W306" i="1"/>
  <c r="X306" i="1" s="1"/>
  <c r="K309" i="1"/>
  <c r="L309" i="1" s="1"/>
  <c r="W298" i="1"/>
  <c r="X298" i="1" s="1"/>
  <c r="AA309" i="1"/>
  <c r="AB309" i="1" s="1"/>
  <c r="S305" i="1"/>
  <c r="T305" i="1" s="1"/>
  <c r="S304" i="1"/>
  <c r="T304" i="1" s="1"/>
  <c r="S309" i="1"/>
  <c r="T309" i="1" s="1"/>
  <c r="AA298" i="1"/>
  <c r="AB298" i="1" s="1"/>
  <c r="AA301" i="1"/>
  <c r="AB301" i="1" s="1"/>
  <c r="W301" i="1"/>
  <c r="X301" i="1" s="1"/>
  <c r="O301" i="1"/>
  <c r="P301" i="1" s="1"/>
  <c r="AA306" i="1"/>
  <c r="AB306" i="1" s="1"/>
  <c r="O302" i="1"/>
  <c r="P302" i="1" s="1"/>
  <c r="K305" i="1"/>
  <c r="L305" i="1" s="1"/>
  <c r="W308" i="1"/>
  <c r="X308" i="1" s="1"/>
  <c r="O304" i="1"/>
  <c r="P304" i="1" s="1"/>
  <c r="AI301" i="1"/>
  <c r="AJ301" i="1" s="1"/>
  <c r="W309" i="1"/>
  <c r="X309" i="1" s="1"/>
  <c r="O309" i="1"/>
  <c r="P309" i="1" s="1"/>
  <c r="AI304" i="1"/>
  <c r="AJ304" i="1" s="1"/>
  <c r="S301" i="1"/>
  <c r="T301" i="1" s="1"/>
  <c r="AE301" i="1"/>
  <c r="AF301" i="1" s="1"/>
  <c r="AI305" i="1"/>
  <c r="AJ305" i="1" s="1"/>
  <c r="AE309" i="1"/>
  <c r="AF309" i="1" s="1"/>
  <c r="AE299" i="1"/>
  <c r="AF299" i="1" s="1"/>
  <c r="S299" i="1"/>
  <c r="T299" i="1" s="1"/>
  <c r="O306" i="1"/>
  <c r="P306" i="1" s="1"/>
  <c r="AE304" i="1"/>
  <c r="AF304" i="1" s="1"/>
  <c r="AI299" i="1"/>
  <c r="AJ299" i="1" s="1"/>
  <c r="K302" i="1"/>
  <c r="L302" i="1" s="1"/>
  <c r="W302" i="1"/>
  <c r="X302" i="1" s="1"/>
  <c r="S300" i="1"/>
  <c r="T300" i="1" s="1"/>
  <c r="O298" i="1"/>
  <c r="P298" i="1" s="1"/>
  <c r="O308" i="1"/>
  <c r="P308" i="1" s="1"/>
  <c r="AE305" i="1"/>
  <c r="AF305" i="1" s="1"/>
  <c r="AA302" i="1"/>
  <c r="AB302" i="1" s="1"/>
  <c r="AI300" i="1"/>
  <c r="AJ300" i="1" s="1"/>
  <c r="W304" i="1"/>
  <c r="X304" i="1" s="1"/>
  <c r="O299" i="1"/>
  <c r="P299" i="1" s="1"/>
  <c r="AE306" i="1"/>
  <c r="AF306" i="1" s="1"/>
  <c r="AA304" i="1"/>
  <c r="AB304" i="1" s="1"/>
  <c r="K298" i="1"/>
  <c r="L298" i="1" s="1"/>
  <c r="W305" i="1"/>
  <c r="X305" i="1" s="1"/>
  <c r="S302" i="1"/>
  <c r="T302" i="1" s="1"/>
  <c r="O300" i="1"/>
  <c r="AE298" i="1"/>
  <c r="AF298" i="1" s="1"/>
  <c r="AE308" i="1"/>
  <c r="AF308" i="1" s="1"/>
  <c r="AA305" i="1"/>
  <c r="AB305" i="1" s="1"/>
  <c r="AI302" i="1"/>
  <c r="AJ302" i="1" s="1"/>
  <c r="K299" i="1"/>
  <c r="L299" i="1" s="1"/>
  <c r="AE300" i="1"/>
  <c r="AF300" i="1" s="1"/>
  <c r="AA308" i="1"/>
  <c r="AB308" i="1" s="1"/>
  <c r="W299" i="1"/>
  <c r="X299" i="1" s="1"/>
  <c r="S306" i="1"/>
  <c r="T306" i="1" s="1"/>
  <c r="AI306" i="1"/>
  <c r="AJ306" i="1" s="1"/>
  <c r="W300" i="1"/>
  <c r="X300" i="1" s="1"/>
  <c r="S298" i="1"/>
  <c r="T298" i="1" s="1"/>
  <c r="S308" i="1"/>
  <c r="T308" i="1" s="1"/>
  <c r="AA300" i="1"/>
  <c r="AB300" i="1" s="1"/>
  <c r="AI308" i="1"/>
  <c r="AJ308" i="1" s="1"/>
  <c r="K234" i="1"/>
  <c r="L221" i="1"/>
  <c r="L234" i="1" s="1"/>
  <c r="K216" i="1"/>
  <c r="L203" i="1"/>
  <c r="L216" i="1" s="1"/>
  <c r="K198" i="1"/>
  <c r="L185" i="1"/>
  <c r="L198" i="1" s="1"/>
  <c r="K180" i="1"/>
  <c r="L167" i="1"/>
  <c r="L180" i="1" s="1"/>
  <c r="K163" i="1"/>
  <c r="L150" i="1"/>
  <c r="L163" i="1" s="1"/>
  <c r="K145" i="1"/>
  <c r="L132" i="1"/>
  <c r="L145" i="1" s="1"/>
  <c r="K127" i="1"/>
  <c r="L114" i="1"/>
  <c r="L127" i="1" s="1"/>
  <c r="K583" i="1"/>
  <c r="L570" i="1"/>
  <c r="L583" i="1" s="1"/>
  <c r="K109" i="1"/>
  <c r="L96" i="1"/>
  <c r="L109" i="1" s="1"/>
  <c r="K528" i="1"/>
  <c r="L551" i="1"/>
  <c r="L564" i="1" s="1"/>
  <c r="K564" i="1"/>
  <c r="K546" i="1"/>
  <c r="L533" i="1"/>
  <c r="L546" i="1" s="1"/>
  <c r="L516" i="1"/>
  <c r="L528" i="1" s="1"/>
  <c r="L467" i="1"/>
  <c r="K479" i="1"/>
  <c r="L479" i="1" s="1"/>
  <c r="L473" i="1"/>
  <c r="L466" i="1"/>
  <c r="L468" i="1"/>
  <c r="K470" i="1"/>
  <c r="L470" i="1" s="1"/>
  <c r="K480" i="1"/>
  <c r="L480" i="1" s="1"/>
  <c r="L478" i="1"/>
  <c r="L469" i="1"/>
  <c r="L491" i="1"/>
  <c r="L503" i="1" s="1"/>
  <c r="K503" i="1"/>
  <c r="L482" i="1"/>
  <c r="L483" i="1"/>
  <c r="L474" i="1"/>
  <c r="L476" i="1"/>
  <c r="L475" i="1"/>
  <c r="L471" i="1"/>
  <c r="K73" i="1"/>
  <c r="K91" i="1"/>
  <c r="L78" i="1"/>
  <c r="L91" i="1" s="1"/>
  <c r="L71" i="1"/>
  <c r="L60" i="1"/>
  <c r="L70" i="1"/>
  <c r="L68" i="1"/>
  <c r="L64" i="1"/>
  <c r="L62" i="1"/>
  <c r="L61" i="1"/>
  <c r="L66" i="1"/>
  <c r="L67" i="1"/>
  <c r="L63" i="1"/>
  <c r="L55" i="1"/>
  <c r="K55" i="1"/>
  <c r="K6" i="1"/>
  <c r="K7" i="1"/>
  <c r="K10" i="1"/>
  <c r="K9" i="1"/>
  <c r="S457" i="1" l="1"/>
  <c r="T444" i="1"/>
  <c r="T457" i="1" s="1"/>
  <c r="X439" i="1"/>
  <c r="L485" i="1"/>
  <c r="K485" i="1"/>
  <c r="P457" i="1"/>
  <c r="AJ426" i="1"/>
  <c r="AJ439" i="1" s="1"/>
  <c r="AI439" i="1"/>
  <c r="AA439" i="1"/>
  <c r="AE439" i="1"/>
  <c r="AF426" i="1"/>
  <c r="AF439" i="1" s="1"/>
  <c r="T426" i="1"/>
  <c r="T439" i="1" s="1"/>
  <c r="S439" i="1"/>
  <c r="AB439" i="1"/>
  <c r="O439" i="1"/>
  <c r="P426" i="1"/>
  <c r="P439" i="1" s="1"/>
  <c r="O457" i="1"/>
  <c r="K439" i="1"/>
  <c r="L426" i="1"/>
  <c r="L439" i="1" s="1"/>
  <c r="L457" i="1"/>
  <c r="W439" i="1"/>
  <c r="K457" i="1"/>
  <c r="O293" i="1"/>
  <c r="L293" i="1"/>
  <c r="T280" i="1"/>
  <c r="T293" i="1" s="1"/>
  <c r="S293" i="1"/>
  <c r="K293" i="1"/>
  <c r="P293" i="1"/>
  <c r="AF275" i="1"/>
  <c r="P275" i="1"/>
  <c r="O275" i="1"/>
  <c r="L262" i="1"/>
  <c r="L275" i="1" s="1"/>
  <c r="K275" i="1"/>
  <c r="AA275" i="1"/>
  <c r="W275" i="1"/>
  <c r="X263" i="1"/>
  <c r="X275" i="1" s="1"/>
  <c r="AB275" i="1"/>
  <c r="AJ275" i="1"/>
  <c r="AI275" i="1"/>
  <c r="T275" i="1"/>
  <c r="AE275" i="1"/>
  <c r="S275" i="1"/>
  <c r="P421" i="1"/>
  <c r="X403" i="1"/>
  <c r="S403" i="1"/>
  <c r="P403" i="1"/>
  <c r="L421" i="1"/>
  <c r="K421" i="1"/>
  <c r="O403" i="1"/>
  <c r="AB403" i="1"/>
  <c r="AE403" i="1"/>
  <c r="AF403" i="1"/>
  <c r="L403" i="1"/>
  <c r="W403" i="1"/>
  <c r="AJ403" i="1"/>
  <c r="K403" i="1"/>
  <c r="AI403" i="1"/>
  <c r="T403" i="1"/>
  <c r="O421" i="1"/>
  <c r="AA403" i="1"/>
  <c r="P348" i="1"/>
  <c r="O348" i="1"/>
  <c r="T348" i="1"/>
  <c r="S348" i="1"/>
  <c r="L348" i="1"/>
  <c r="K348" i="1"/>
  <c r="X367" i="1"/>
  <c r="L385" i="1"/>
  <c r="P385" i="1"/>
  <c r="K385" i="1"/>
  <c r="O385" i="1"/>
  <c r="W367" i="1"/>
  <c r="AB354" i="1"/>
  <c r="AB367" i="1" s="1"/>
  <c r="AA367" i="1"/>
  <c r="L354" i="1"/>
  <c r="L367" i="1" s="1"/>
  <c r="K367" i="1"/>
  <c r="AI367" i="1"/>
  <c r="AJ354" i="1"/>
  <c r="AJ367" i="1" s="1"/>
  <c r="AE367" i="1"/>
  <c r="S367" i="1"/>
  <c r="T354" i="1"/>
  <c r="T367" i="1" s="1"/>
  <c r="O367" i="1"/>
  <c r="P354" i="1"/>
  <c r="P367" i="1" s="1"/>
  <c r="AF367" i="1"/>
  <c r="AF330" i="1"/>
  <c r="P330" i="1"/>
  <c r="AI330" i="1"/>
  <c r="AE330" i="1"/>
  <c r="S330" i="1"/>
  <c r="L317" i="1"/>
  <c r="L330" i="1" s="1"/>
  <c r="K330" i="1"/>
  <c r="X318" i="1"/>
  <c r="X330" i="1" s="1"/>
  <c r="W330" i="1"/>
  <c r="O330" i="1"/>
  <c r="AJ330" i="1"/>
  <c r="AA330" i="1"/>
  <c r="T330" i="1"/>
  <c r="AB330" i="1"/>
  <c r="L311" i="1"/>
  <c r="O254" i="1"/>
  <c r="P241" i="1"/>
  <c r="P254" i="1" s="1"/>
  <c r="K254" i="1"/>
  <c r="L241" i="1"/>
  <c r="L254" i="1" s="1"/>
  <c r="T241" i="1"/>
  <c r="T254" i="1" s="1"/>
  <c r="S254" i="1"/>
  <c r="AB311" i="1"/>
  <c r="AF311" i="1"/>
  <c r="T311" i="1"/>
  <c r="AI311" i="1"/>
  <c r="O311" i="1"/>
  <c r="AJ311" i="1"/>
  <c r="K311" i="1"/>
  <c r="X311" i="1"/>
  <c r="AE311" i="1"/>
  <c r="P300" i="1"/>
  <c r="P311" i="1" s="1"/>
  <c r="S311" i="1"/>
  <c r="W311" i="1"/>
  <c r="AA311" i="1"/>
  <c r="L73" i="1"/>
</calcChain>
</file>

<file path=xl/sharedStrings.xml><?xml version="1.0" encoding="utf-8"?>
<sst xmlns="http://schemas.openxmlformats.org/spreadsheetml/2006/main" count="614" uniqueCount="80">
  <si>
    <t>nr</t>
  </si>
  <si>
    <t>simulation</t>
  </si>
  <si>
    <t>prediction</t>
  </si>
  <si>
    <t>% (inaccuracy)</t>
  </si>
  <si>
    <t>SOLAR_IRR_TOTAL</t>
  </si>
  <si>
    <t>v2</t>
  </si>
  <si>
    <t>1-SFB-TEX</t>
  </si>
  <si>
    <t>2-SFB-TEX</t>
  </si>
  <si>
    <t>3-SFB-TEX</t>
  </si>
  <si>
    <t>4-SFB-TEX</t>
  </si>
  <si>
    <t>5-SFB-TEX</t>
  </si>
  <si>
    <t>6-SFB-TEX</t>
  </si>
  <si>
    <t>7-RR-brunomarekallee</t>
  </si>
  <si>
    <t>8-RR-brunomarekallee</t>
  </si>
  <si>
    <t>9-RR-engerthstrasse</t>
  </si>
  <si>
    <t>10-RR-dresdnerstrasse</t>
  </si>
  <si>
    <t>11-RR-laboratoryV1</t>
  </si>
  <si>
    <t>12-RR-laboratoryV2</t>
  </si>
  <si>
    <t>13-RR-laboratoryV3</t>
  </si>
  <si>
    <t>14-RR-online1-X</t>
  </si>
  <si>
    <t>15-RR-online2 - ll</t>
  </si>
  <si>
    <t>30.4 = 1 %</t>
  </si>
  <si>
    <t>average prediction 
accuracy</t>
  </si>
  <si>
    <t>GT - Real Render</t>
  </si>
  <si>
    <t>GT - Real Images</t>
  </si>
  <si>
    <t>trained data</t>
  </si>
  <si>
    <t>8-F-SFB-1-TEX-2050</t>
  </si>
  <si>
    <t>prediction images</t>
  </si>
  <si>
    <t>0-GT-render</t>
  </si>
  <si>
    <t>0-GT-real</t>
  </si>
  <si>
    <t>6-RR-brunomarekallee</t>
  </si>
  <si>
    <t>a1-GT-real-HIST</t>
  </si>
  <si>
    <t>v3 - RESNET50</t>
  </si>
  <si>
    <t>8-F-SFB-1-2050</t>
  </si>
  <si>
    <t>with texture</t>
  </si>
  <si>
    <t>no texture</t>
  </si>
  <si>
    <t>modell</t>
  </si>
  <si>
    <t>OUR</t>
  </si>
  <si>
    <t>RESNET50</t>
  </si>
  <si>
    <t>a1-GT-real-CLAHE</t>
  </si>
  <si>
    <t>clahe</t>
  </si>
  <si>
    <t>8-F-SFB-1-TEX-2050-CLAHE</t>
  </si>
  <si>
    <t>HIST</t>
  </si>
  <si>
    <t>a1-GT-real-ADAME</t>
  </si>
  <si>
    <t>ADAME</t>
  </si>
  <si>
    <t>CLAHE</t>
  </si>
  <si>
    <t>a1-GT-real-BI-GLOBAL</t>
  </si>
  <si>
    <t>GLOBAL</t>
  </si>
  <si>
    <t>a1-GT-real-BI-ADAGA</t>
  </si>
  <si>
    <t>ADAGA</t>
  </si>
  <si>
    <t>a1-GT-real-BI-GAU-OTSU</t>
  </si>
  <si>
    <t>OTSU</t>
  </si>
  <si>
    <t>real</t>
  </si>
  <si>
    <t>hist</t>
  </si>
  <si>
    <t>adame</t>
  </si>
  <si>
    <t>adaga</t>
  </si>
  <si>
    <t>8-F-SFB-1-TEX-2050-BI_GLOBAL</t>
  </si>
  <si>
    <t>BI-global</t>
  </si>
  <si>
    <t>otsu</t>
  </si>
  <si>
    <t>RES</t>
  </si>
  <si>
    <t>8-F-SFB-1-TEX-2050-HIST</t>
  </si>
  <si>
    <t>8-F-SFB-1-TEX-2050-CLAHE-BI-GLO</t>
  </si>
  <si>
    <t>CLA-GLOB</t>
  </si>
  <si>
    <t>HIST-CLAHE</t>
  </si>
  <si>
    <t>HIST-GLOB</t>
  </si>
  <si>
    <t>HIST-ADAME</t>
  </si>
  <si>
    <t>8-F-SFB-1-TEX-2050-ADAME</t>
  </si>
  <si>
    <t xml:space="preserve"> </t>
  </si>
  <si>
    <t>8-F-SFB-1-TEX-2050-OTSU</t>
  </si>
  <si>
    <t>~</t>
  </si>
  <si>
    <t>HIST-GLOBAL</t>
  </si>
  <si>
    <t>CLAHE-GLOBAL</t>
  </si>
  <si>
    <t>GT - Render DS BATCH</t>
  </si>
  <si>
    <t>220906-annex 1 - final-prediction-tests-russ-tariq-macad22</t>
  </si>
  <si>
    <t>colour coding</t>
  </si>
  <si>
    <t>new test</t>
  </si>
  <si>
    <t>new model</t>
  </si>
  <si>
    <t>XX</t>
  </si>
  <si>
    <t>resluts clore to or above 90%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</si>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</sst>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36</xdr:row>
      <xdr:rowOff>1</xdr:rowOff>
    </xdr:from>
    <xdr:to>
      <xdr:col>2</xdr:col>
      <xdr:colOff>718458</xdr:colOff>
      <xdr:row>43</xdr:row>
      <xdr:rowOff>152401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01A1B00-7F49-2CEA-5777-34B870B4E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5" y="3069772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32658</xdr:colOff>
      <xdr:row>59</xdr:row>
      <xdr:rowOff>76200</xdr:rowOff>
    </xdr:from>
    <xdr:to>
      <xdr:col>2</xdr:col>
      <xdr:colOff>685801</xdr:colOff>
      <xdr:row>67</xdr:row>
      <xdr:rowOff>42371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22865E7-8D12-4BC6-96F6-AE5F65A52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8" y="7505700"/>
          <a:ext cx="1445623" cy="1429211"/>
        </a:xfrm>
        <a:prstGeom prst="rect">
          <a:avLst/>
        </a:prstGeom>
      </xdr:spPr>
    </xdr:pic>
    <xdr:clientData/>
  </xdr:twoCellAnchor>
  <xdr:twoCellAnchor editAs="oneCell">
    <xdr:from>
      <xdr:col>2</xdr:col>
      <xdr:colOff>740227</xdr:colOff>
      <xdr:row>36</xdr:row>
      <xdr:rowOff>54428</xdr:rowOff>
    </xdr:from>
    <xdr:to>
      <xdr:col>3</xdr:col>
      <xdr:colOff>778591</xdr:colOff>
      <xdr:row>43</xdr:row>
      <xdr:rowOff>130629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F8FEDC3-A4FE-BDDE-1161-A65489601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884" y="3124199"/>
          <a:ext cx="1371601" cy="1371601"/>
        </a:xfrm>
        <a:prstGeom prst="rect">
          <a:avLst/>
        </a:prstGeom>
      </xdr:spPr>
    </xdr:pic>
    <xdr:clientData/>
  </xdr:twoCellAnchor>
  <xdr:twoCellAnchor editAs="oneCell">
    <xdr:from>
      <xdr:col>3</xdr:col>
      <xdr:colOff>23411</xdr:colOff>
      <xdr:row>59</xdr:row>
      <xdr:rowOff>76200</xdr:rowOff>
    </xdr:from>
    <xdr:to>
      <xdr:col>4</xdr:col>
      <xdr:colOff>292272</xdr:colOff>
      <xdr:row>66</xdr:row>
      <xdr:rowOff>149052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21DE96F-1485-40CC-B352-6EFF0BE68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08371" y="11346180"/>
          <a:ext cx="1061341" cy="1353012"/>
        </a:xfrm>
        <a:prstGeom prst="rect">
          <a:avLst/>
        </a:prstGeom>
      </xdr:spPr>
    </xdr:pic>
    <xdr:clientData/>
  </xdr:twoCellAnchor>
  <xdr:oneCellAnchor>
    <xdr:from>
      <xdr:col>1</xdr:col>
      <xdr:colOff>32658</xdr:colOff>
      <xdr:row>77</xdr:row>
      <xdr:rowOff>91440</xdr:rowOff>
    </xdr:from>
    <xdr:ext cx="1445623" cy="1429211"/>
    <xdr:pic>
      <xdr:nvPicPr>
        <xdr:cNvPr id="8" name="Grafik 7">
          <a:extLst>
            <a:ext uri="{FF2B5EF4-FFF2-40B4-BE49-F238E27FC236}">
              <a16:creationId xmlns:a16="http://schemas.microsoft.com/office/drawing/2014/main" id="{7C6A9122-0F9D-40E6-BB50-D230FF43A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8" y="10995660"/>
          <a:ext cx="1445623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77</xdr:row>
      <xdr:rowOff>137160</xdr:rowOff>
    </xdr:from>
    <xdr:ext cx="1049104" cy="1353012"/>
    <xdr:pic>
      <xdr:nvPicPr>
        <xdr:cNvPr id="9" name="Grafik 8">
          <a:extLst>
            <a:ext uri="{FF2B5EF4-FFF2-40B4-BE49-F238E27FC236}">
              <a16:creationId xmlns:a16="http://schemas.microsoft.com/office/drawing/2014/main" id="{91523BD1-9E9F-4C94-A6C2-0F71BE75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14489" y="11041380"/>
          <a:ext cx="1049104" cy="1353012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464</xdr:row>
      <xdr:rowOff>137160</xdr:rowOff>
    </xdr:from>
    <xdr:ext cx="1429211" cy="1429211"/>
    <xdr:pic>
      <xdr:nvPicPr>
        <xdr:cNvPr id="10" name="Grafik 9">
          <a:extLst>
            <a:ext uri="{FF2B5EF4-FFF2-40B4-BE49-F238E27FC236}">
              <a16:creationId xmlns:a16="http://schemas.microsoft.com/office/drawing/2014/main" id="{053A9A95-BDF8-472B-97CE-B774DC3C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864" y="18722340"/>
          <a:ext cx="1429211" cy="1429211"/>
        </a:xfrm>
        <a:prstGeom prst="rect">
          <a:avLst/>
        </a:prstGeom>
      </xdr:spPr>
    </xdr:pic>
    <xdr:clientData/>
  </xdr:oneCellAnchor>
  <xdr:twoCellAnchor editAs="oneCell">
    <xdr:from>
      <xdr:col>3</xdr:col>
      <xdr:colOff>35647</xdr:colOff>
      <xdr:row>77</xdr:row>
      <xdr:rowOff>137160</xdr:rowOff>
    </xdr:from>
    <xdr:to>
      <xdr:col>4</xdr:col>
      <xdr:colOff>292271</xdr:colOff>
      <xdr:row>85</xdr:row>
      <xdr:rowOff>27132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B50E3B1C-C050-4460-BA24-A1B77DD19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20607" y="14881860"/>
          <a:ext cx="1049104" cy="13530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465</xdr:row>
      <xdr:rowOff>0</xdr:rowOff>
    </xdr:from>
    <xdr:to>
      <xdr:col>4</xdr:col>
      <xdr:colOff>574767</xdr:colOff>
      <xdr:row>472</xdr:row>
      <xdr:rowOff>76203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6BBB792-4325-473F-89AD-E375BC615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0" y="18768060"/>
          <a:ext cx="1367247" cy="1356361"/>
        </a:xfrm>
        <a:prstGeom prst="rect">
          <a:avLst/>
        </a:prstGeom>
      </xdr:spPr>
    </xdr:pic>
    <xdr:clientData/>
  </xdr:twoCellAnchor>
  <xdr:oneCellAnchor>
    <xdr:from>
      <xdr:col>1</xdr:col>
      <xdr:colOff>32658</xdr:colOff>
      <xdr:row>489</xdr:row>
      <xdr:rowOff>76200</xdr:rowOff>
    </xdr:from>
    <xdr:ext cx="1445623" cy="1429211"/>
    <xdr:pic>
      <xdr:nvPicPr>
        <xdr:cNvPr id="14" name="Grafik 13">
          <a:extLst>
            <a:ext uri="{FF2B5EF4-FFF2-40B4-BE49-F238E27FC236}">
              <a16:creationId xmlns:a16="http://schemas.microsoft.com/office/drawing/2014/main" id="{374E8917-83D7-43D9-A6F6-BC236000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8" y="11346180"/>
          <a:ext cx="1445623" cy="1429211"/>
        </a:xfrm>
        <a:prstGeom prst="rect">
          <a:avLst/>
        </a:prstGeom>
      </xdr:spPr>
    </xdr:pic>
    <xdr:clientData/>
  </xdr:oneCellAnchor>
  <xdr:oneCellAnchor>
    <xdr:from>
      <xdr:col>3</xdr:col>
      <xdr:colOff>23411</xdr:colOff>
      <xdr:row>489</xdr:row>
      <xdr:rowOff>76200</xdr:rowOff>
    </xdr:from>
    <xdr:ext cx="1061341" cy="1353012"/>
    <xdr:pic>
      <xdr:nvPicPr>
        <xdr:cNvPr id="15" name="Grafik 14">
          <a:extLst>
            <a:ext uri="{FF2B5EF4-FFF2-40B4-BE49-F238E27FC236}">
              <a16:creationId xmlns:a16="http://schemas.microsoft.com/office/drawing/2014/main" id="{912DB6AD-CDA0-4F2C-A65B-3466BB40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08371" y="11346180"/>
          <a:ext cx="1061341" cy="1353012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507</xdr:row>
      <xdr:rowOff>137160</xdr:rowOff>
    </xdr:from>
    <xdr:ext cx="1429211" cy="1429211"/>
    <xdr:pic>
      <xdr:nvPicPr>
        <xdr:cNvPr id="16" name="Grafik 15">
          <a:extLst>
            <a:ext uri="{FF2B5EF4-FFF2-40B4-BE49-F238E27FC236}">
              <a16:creationId xmlns:a16="http://schemas.microsoft.com/office/drawing/2014/main" id="{B360F5AF-5E86-4AB4-900F-303FA2162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18389301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508</xdr:row>
      <xdr:rowOff>0</xdr:rowOff>
    </xdr:from>
    <xdr:ext cx="1363661" cy="1331260"/>
    <xdr:pic>
      <xdr:nvPicPr>
        <xdr:cNvPr id="17" name="Grafik 16">
          <a:extLst>
            <a:ext uri="{FF2B5EF4-FFF2-40B4-BE49-F238E27FC236}">
              <a16:creationId xmlns:a16="http://schemas.microsoft.com/office/drawing/2014/main" id="{EC3EBF48-CE9A-4E5A-8E62-D2590584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6682" y="26517600"/>
          <a:ext cx="1363661" cy="1331260"/>
        </a:xfrm>
        <a:prstGeom prst="rect">
          <a:avLst/>
        </a:prstGeom>
      </xdr:spPr>
    </xdr:pic>
    <xdr:clientData/>
  </xdr:oneCellAnchor>
  <xdr:oneCellAnchor>
    <xdr:from>
      <xdr:col>1</xdr:col>
      <xdr:colOff>32658</xdr:colOff>
      <xdr:row>532</xdr:row>
      <xdr:rowOff>76200</xdr:rowOff>
    </xdr:from>
    <xdr:ext cx="1442037" cy="1400524"/>
    <xdr:pic>
      <xdr:nvPicPr>
        <xdr:cNvPr id="18" name="Grafik 17">
          <a:extLst>
            <a:ext uri="{FF2B5EF4-FFF2-40B4-BE49-F238E27FC236}">
              <a16:creationId xmlns:a16="http://schemas.microsoft.com/office/drawing/2014/main" id="{8BE96E25-AC68-47E7-9B4B-77E62E217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552" y="11138647"/>
          <a:ext cx="1442037" cy="1400524"/>
        </a:xfrm>
        <a:prstGeom prst="rect">
          <a:avLst/>
        </a:prstGeom>
      </xdr:spPr>
    </xdr:pic>
    <xdr:clientData/>
  </xdr:oneCellAnchor>
  <xdr:oneCellAnchor>
    <xdr:from>
      <xdr:col>3</xdr:col>
      <xdr:colOff>23411</xdr:colOff>
      <xdr:row>532</xdr:row>
      <xdr:rowOff>76200</xdr:rowOff>
    </xdr:from>
    <xdr:ext cx="1057755" cy="1327911"/>
    <xdr:pic>
      <xdr:nvPicPr>
        <xdr:cNvPr id="19" name="Grafik 18">
          <a:extLst>
            <a:ext uri="{FF2B5EF4-FFF2-40B4-BE49-F238E27FC236}">
              <a16:creationId xmlns:a16="http://schemas.microsoft.com/office/drawing/2014/main" id="{DCCD371E-3C63-4A97-9652-15A5EE40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90093" y="11138647"/>
          <a:ext cx="1057755" cy="1327911"/>
        </a:xfrm>
        <a:prstGeom prst="rect">
          <a:avLst/>
        </a:prstGeom>
      </xdr:spPr>
    </xdr:pic>
    <xdr:clientData/>
  </xdr:oneCellAnchor>
  <xdr:oneCellAnchor>
    <xdr:from>
      <xdr:col>1</xdr:col>
      <xdr:colOff>32658</xdr:colOff>
      <xdr:row>550</xdr:row>
      <xdr:rowOff>76200</xdr:rowOff>
    </xdr:from>
    <xdr:ext cx="1442037" cy="1400524"/>
    <xdr:pic>
      <xdr:nvPicPr>
        <xdr:cNvPr id="20" name="Grafik 19">
          <a:extLst>
            <a:ext uri="{FF2B5EF4-FFF2-40B4-BE49-F238E27FC236}">
              <a16:creationId xmlns:a16="http://schemas.microsoft.com/office/drawing/2014/main" id="{3CBC99DF-9E95-4DF1-9CC8-4BC934C9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552" y="31085118"/>
          <a:ext cx="1442037" cy="1400524"/>
        </a:xfrm>
        <a:prstGeom prst="rect">
          <a:avLst/>
        </a:prstGeom>
      </xdr:spPr>
    </xdr:pic>
    <xdr:clientData/>
  </xdr:oneCellAnchor>
  <xdr:oneCellAnchor>
    <xdr:from>
      <xdr:col>3</xdr:col>
      <xdr:colOff>37468</xdr:colOff>
      <xdr:row>550</xdr:row>
      <xdr:rowOff>76200</xdr:rowOff>
    </xdr:from>
    <xdr:ext cx="1029641" cy="1327911"/>
    <xdr:pic>
      <xdr:nvPicPr>
        <xdr:cNvPr id="21" name="Grafik 20">
          <a:extLst>
            <a:ext uri="{FF2B5EF4-FFF2-40B4-BE49-F238E27FC236}">
              <a16:creationId xmlns:a16="http://schemas.microsoft.com/office/drawing/2014/main" id="{449D67BC-43E2-4244-AB5F-FFB4E95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4150" y="34500671"/>
          <a:ext cx="1029641" cy="1327911"/>
        </a:xfrm>
        <a:prstGeom prst="rect">
          <a:avLst/>
        </a:prstGeom>
      </xdr:spPr>
    </xdr:pic>
    <xdr:clientData/>
  </xdr:oneCellAnchor>
  <xdr:oneCellAnchor>
    <xdr:from>
      <xdr:col>1</xdr:col>
      <xdr:colOff>32658</xdr:colOff>
      <xdr:row>95</xdr:row>
      <xdr:rowOff>91440</xdr:rowOff>
    </xdr:from>
    <xdr:ext cx="1445623" cy="1429211"/>
    <xdr:pic>
      <xdr:nvPicPr>
        <xdr:cNvPr id="22" name="Grafik 21">
          <a:extLst>
            <a:ext uri="{FF2B5EF4-FFF2-40B4-BE49-F238E27FC236}">
              <a16:creationId xmlns:a16="http://schemas.microsoft.com/office/drawing/2014/main" id="{1D038847-848C-4395-A642-B7C67409B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552" y="14569440"/>
          <a:ext cx="1445623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95</xdr:row>
      <xdr:rowOff>137160</xdr:rowOff>
    </xdr:from>
    <xdr:ext cx="1049104" cy="1353011"/>
    <xdr:pic>
      <xdr:nvPicPr>
        <xdr:cNvPr id="23" name="Grafik 22">
          <a:extLst>
            <a:ext uri="{FF2B5EF4-FFF2-40B4-BE49-F238E27FC236}">
              <a16:creationId xmlns:a16="http://schemas.microsoft.com/office/drawing/2014/main" id="{3790D9D8-B035-445F-A680-F3BE716C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96211" y="18030713"/>
          <a:ext cx="1049104" cy="1353011"/>
        </a:xfrm>
        <a:prstGeom prst="rect">
          <a:avLst/>
        </a:prstGeom>
      </xdr:spPr>
    </xdr:pic>
    <xdr:clientData/>
  </xdr:oneCellAnchor>
  <xdr:oneCellAnchor>
    <xdr:from>
      <xdr:col>1</xdr:col>
      <xdr:colOff>32658</xdr:colOff>
      <xdr:row>569</xdr:row>
      <xdr:rowOff>76200</xdr:rowOff>
    </xdr:from>
    <xdr:ext cx="1442037" cy="1400524"/>
    <xdr:pic>
      <xdr:nvPicPr>
        <xdr:cNvPr id="25" name="Grafik 24">
          <a:extLst>
            <a:ext uri="{FF2B5EF4-FFF2-40B4-BE49-F238E27FC236}">
              <a16:creationId xmlns:a16="http://schemas.microsoft.com/office/drawing/2014/main" id="{67FC0323-E640-4C8D-82BC-CD1E2AB41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552" y="37916224"/>
          <a:ext cx="1442037" cy="1400524"/>
        </a:xfrm>
        <a:prstGeom prst="rect">
          <a:avLst/>
        </a:prstGeom>
      </xdr:spPr>
    </xdr:pic>
    <xdr:clientData/>
  </xdr:oneCellAnchor>
  <xdr:oneCellAnchor>
    <xdr:from>
      <xdr:col>3</xdr:col>
      <xdr:colOff>37468</xdr:colOff>
      <xdr:row>569</xdr:row>
      <xdr:rowOff>76200</xdr:rowOff>
    </xdr:from>
    <xdr:ext cx="1029641" cy="1327910"/>
    <xdr:pic>
      <xdr:nvPicPr>
        <xdr:cNvPr id="26" name="Grafik 25">
          <a:extLst>
            <a:ext uri="{FF2B5EF4-FFF2-40B4-BE49-F238E27FC236}">
              <a16:creationId xmlns:a16="http://schemas.microsoft.com/office/drawing/2014/main" id="{302EBD83-16C9-4016-9C48-0CB68C2D1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4150" y="41511071"/>
          <a:ext cx="1029641" cy="1327910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113</xdr:row>
      <xdr:rowOff>91440</xdr:rowOff>
    </xdr:from>
    <xdr:ext cx="1429211" cy="1429211"/>
    <xdr:pic>
      <xdr:nvPicPr>
        <xdr:cNvPr id="2" name="Grafik 1">
          <a:extLst>
            <a:ext uri="{FF2B5EF4-FFF2-40B4-BE49-F238E27FC236}">
              <a16:creationId xmlns:a16="http://schemas.microsoft.com/office/drawing/2014/main" id="{946138CE-5B10-4137-AC71-6F4D15259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21400546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113</xdr:row>
      <xdr:rowOff>137160</xdr:rowOff>
    </xdr:from>
    <xdr:ext cx="1049103" cy="1353011"/>
    <xdr:pic>
      <xdr:nvPicPr>
        <xdr:cNvPr id="5" name="Grafik 4">
          <a:extLst>
            <a:ext uri="{FF2B5EF4-FFF2-40B4-BE49-F238E27FC236}">
              <a16:creationId xmlns:a16="http://schemas.microsoft.com/office/drawing/2014/main" id="{28E6D727-BA78-4E16-BC3E-8F8B55772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4470" y="21446266"/>
          <a:ext cx="1049103" cy="13530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131</xdr:row>
      <xdr:rowOff>91440</xdr:rowOff>
    </xdr:from>
    <xdr:ext cx="1429211" cy="1429211"/>
    <xdr:pic>
      <xdr:nvPicPr>
        <xdr:cNvPr id="11" name="Grafik 10">
          <a:extLst>
            <a:ext uri="{FF2B5EF4-FFF2-40B4-BE49-F238E27FC236}">
              <a16:creationId xmlns:a16="http://schemas.microsoft.com/office/drawing/2014/main" id="{1CDF21A9-7B27-4778-99B7-0BA7EBAA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21400546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131</xdr:row>
      <xdr:rowOff>137160</xdr:rowOff>
    </xdr:from>
    <xdr:ext cx="1049103" cy="1353011"/>
    <xdr:pic>
      <xdr:nvPicPr>
        <xdr:cNvPr id="24" name="Grafik 23">
          <a:extLst>
            <a:ext uri="{FF2B5EF4-FFF2-40B4-BE49-F238E27FC236}">
              <a16:creationId xmlns:a16="http://schemas.microsoft.com/office/drawing/2014/main" id="{E08A2692-BDFA-4CB9-9408-15335D3E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4470" y="24861819"/>
          <a:ext cx="1049103" cy="13530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149</xdr:row>
      <xdr:rowOff>91440</xdr:rowOff>
    </xdr:from>
    <xdr:ext cx="1429211" cy="1429211"/>
    <xdr:pic>
      <xdr:nvPicPr>
        <xdr:cNvPr id="27" name="Grafik 26">
          <a:extLst>
            <a:ext uri="{FF2B5EF4-FFF2-40B4-BE49-F238E27FC236}">
              <a16:creationId xmlns:a16="http://schemas.microsoft.com/office/drawing/2014/main" id="{B6C07EB8-9D03-47F5-9112-E936A3559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24816099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149</xdr:row>
      <xdr:rowOff>137161</xdr:rowOff>
    </xdr:from>
    <xdr:ext cx="1049103" cy="1353009"/>
    <xdr:pic>
      <xdr:nvPicPr>
        <xdr:cNvPr id="28" name="Grafik 27">
          <a:extLst>
            <a:ext uri="{FF2B5EF4-FFF2-40B4-BE49-F238E27FC236}">
              <a16:creationId xmlns:a16="http://schemas.microsoft.com/office/drawing/2014/main" id="{415A4DFE-553D-4DE7-AB9F-536DF77B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4470" y="28277373"/>
          <a:ext cx="1049103" cy="1353009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166</xdr:row>
      <xdr:rowOff>91440</xdr:rowOff>
    </xdr:from>
    <xdr:ext cx="1429211" cy="1429211"/>
    <xdr:pic>
      <xdr:nvPicPr>
        <xdr:cNvPr id="29" name="Grafik 28">
          <a:extLst>
            <a:ext uri="{FF2B5EF4-FFF2-40B4-BE49-F238E27FC236}">
              <a16:creationId xmlns:a16="http://schemas.microsoft.com/office/drawing/2014/main" id="{A311EE54-0890-4CC3-A0B5-2F29C72F6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28231652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166</xdr:row>
      <xdr:rowOff>137161</xdr:rowOff>
    </xdr:from>
    <xdr:ext cx="1049102" cy="1353009"/>
    <xdr:pic>
      <xdr:nvPicPr>
        <xdr:cNvPr id="30" name="Grafik 29">
          <a:extLst>
            <a:ext uri="{FF2B5EF4-FFF2-40B4-BE49-F238E27FC236}">
              <a16:creationId xmlns:a16="http://schemas.microsoft.com/office/drawing/2014/main" id="{20F8160F-2A6F-4E1B-84BF-A4835F8B3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4470" y="31513632"/>
          <a:ext cx="1049102" cy="1353009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184</xdr:row>
      <xdr:rowOff>91440</xdr:rowOff>
    </xdr:from>
    <xdr:ext cx="1429211" cy="1429211"/>
    <xdr:pic>
      <xdr:nvPicPr>
        <xdr:cNvPr id="31" name="Grafik 30">
          <a:extLst>
            <a:ext uri="{FF2B5EF4-FFF2-40B4-BE49-F238E27FC236}">
              <a16:creationId xmlns:a16="http://schemas.microsoft.com/office/drawing/2014/main" id="{C4D7CF5D-5AE2-4FA2-ADEE-4D98C584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32400240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184</xdr:row>
      <xdr:rowOff>137161</xdr:rowOff>
    </xdr:from>
    <xdr:ext cx="1049102" cy="1353008"/>
    <xdr:pic>
      <xdr:nvPicPr>
        <xdr:cNvPr id="32" name="Grafik 31">
          <a:extLst>
            <a:ext uri="{FF2B5EF4-FFF2-40B4-BE49-F238E27FC236}">
              <a16:creationId xmlns:a16="http://schemas.microsoft.com/office/drawing/2014/main" id="{8940EB4C-A4C4-4785-873B-09A643C4C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98558" y="35962047"/>
          <a:ext cx="1049102" cy="1353008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202</xdr:row>
      <xdr:rowOff>91440</xdr:rowOff>
    </xdr:from>
    <xdr:ext cx="1429211" cy="1429211"/>
    <xdr:pic>
      <xdr:nvPicPr>
        <xdr:cNvPr id="33" name="Grafik 32">
          <a:extLst>
            <a:ext uri="{FF2B5EF4-FFF2-40B4-BE49-F238E27FC236}">
              <a16:creationId xmlns:a16="http://schemas.microsoft.com/office/drawing/2014/main" id="{C70DED45-E7BF-4976-B05F-7182F1B6B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35916326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202</xdr:row>
      <xdr:rowOff>137161</xdr:rowOff>
    </xdr:from>
    <xdr:ext cx="1049101" cy="1353008"/>
    <xdr:pic>
      <xdr:nvPicPr>
        <xdr:cNvPr id="34" name="Grafik 33">
          <a:extLst>
            <a:ext uri="{FF2B5EF4-FFF2-40B4-BE49-F238E27FC236}">
              <a16:creationId xmlns:a16="http://schemas.microsoft.com/office/drawing/2014/main" id="{2A7DAC9E-803C-4202-B73C-55573D79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98558" y="39293075"/>
          <a:ext cx="1049101" cy="1353008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220</xdr:row>
      <xdr:rowOff>91440</xdr:rowOff>
    </xdr:from>
    <xdr:ext cx="1429211" cy="1429211"/>
    <xdr:pic>
      <xdr:nvPicPr>
        <xdr:cNvPr id="35" name="Grafik 34">
          <a:extLst>
            <a:ext uri="{FF2B5EF4-FFF2-40B4-BE49-F238E27FC236}">
              <a16:creationId xmlns:a16="http://schemas.microsoft.com/office/drawing/2014/main" id="{02871D1E-962E-46B5-BD65-A01083FC9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39247354"/>
          <a:ext cx="1429211" cy="1429211"/>
        </a:xfrm>
        <a:prstGeom prst="rect">
          <a:avLst/>
        </a:prstGeom>
      </xdr:spPr>
    </xdr:pic>
    <xdr:clientData/>
  </xdr:oneCellAnchor>
  <xdr:oneCellAnchor>
    <xdr:from>
      <xdr:col>3</xdr:col>
      <xdr:colOff>29529</xdr:colOff>
      <xdr:row>220</xdr:row>
      <xdr:rowOff>137161</xdr:rowOff>
    </xdr:from>
    <xdr:ext cx="1049101" cy="1353007"/>
    <xdr:pic>
      <xdr:nvPicPr>
        <xdr:cNvPr id="36" name="Grafik 35">
          <a:extLst>
            <a:ext uri="{FF2B5EF4-FFF2-40B4-BE49-F238E27FC236}">
              <a16:creationId xmlns:a16="http://schemas.microsoft.com/office/drawing/2014/main" id="{25B1A734-ED6C-4749-A412-654ABC622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98558" y="42809161"/>
          <a:ext cx="1049101" cy="1353007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297</xdr:row>
      <xdr:rowOff>91440</xdr:rowOff>
    </xdr:from>
    <xdr:ext cx="1429211" cy="1429211"/>
    <xdr:pic>
      <xdr:nvPicPr>
        <xdr:cNvPr id="37" name="Grafik 36">
          <a:extLst>
            <a:ext uri="{FF2B5EF4-FFF2-40B4-BE49-F238E27FC236}">
              <a16:creationId xmlns:a16="http://schemas.microsoft.com/office/drawing/2014/main" id="{4A3AC2FF-9155-4736-9782-29ECA3E23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3344" y="45925740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240</xdr:row>
      <xdr:rowOff>91440</xdr:rowOff>
    </xdr:from>
    <xdr:ext cx="1429211" cy="1429211"/>
    <xdr:pic>
      <xdr:nvPicPr>
        <xdr:cNvPr id="39" name="Grafik 38">
          <a:extLst>
            <a:ext uri="{FF2B5EF4-FFF2-40B4-BE49-F238E27FC236}">
              <a16:creationId xmlns:a16="http://schemas.microsoft.com/office/drawing/2014/main" id="{58DFBD17-1940-47A6-A45D-1B3E0EE6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50165726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316</xdr:row>
      <xdr:rowOff>91440</xdr:rowOff>
    </xdr:from>
    <xdr:ext cx="1429211" cy="1429211"/>
    <xdr:pic>
      <xdr:nvPicPr>
        <xdr:cNvPr id="38" name="Grafik 37">
          <a:extLst>
            <a:ext uri="{FF2B5EF4-FFF2-40B4-BE49-F238E27FC236}">
              <a16:creationId xmlns:a16="http://schemas.microsoft.com/office/drawing/2014/main" id="{53B8BDAA-CC83-4C79-89B7-716A05F6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53866869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353</xdr:row>
      <xdr:rowOff>91440</xdr:rowOff>
    </xdr:from>
    <xdr:ext cx="1429211" cy="1429211"/>
    <xdr:pic>
      <xdr:nvPicPr>
        <xdr:cNvPr id="40" name="Grafik 39">
          <a:extLst>
            <a:ext uri="{FF2B5EF4-FFF2-40B4-BE49-F238E27FC236}">
              <a16:creationId xmlns:a16="http://schemas.microsoft.com/office/drawing/2014/main" id="{8D614FE3-E6F6-4790-B114-BDCAA54A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60047393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389</xdr:row>
      <xdr:rowOff>91440</xdr:rowOff>
    </xdr:from>
    <xdr:ext cx="1429211" cy="1429211"/>
    <xdr:pic>
      <xdr:nvPicPr>
        <xdr:cNvPr id="41" name="Grafik 40">
          <a:extLst>
            <a:ext uri="{FF2B5EF4-FFF2-40B4-BE49-F238E27FC236}">
              <a16:creationId xmlns:a16="http://schemas.microsoft.com/office/drawing/2014/main" id="{BE4FE8DF-1F7F-4E69-BCA0-E8089387E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758" y="66878499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261</xdr:row>
      <xdr:rowOff>91440</xdr:rowOff>
    </xdr:from>
    <xdr:ext cx="1429211" cy="1429211"/>
    <xdr:pic>
      <xdr:nvPicPr>
        <xdr:cNvPr id="42" name="Grafik 41">
          <a:extLst>
            <a:ext uri="{FF2B5EF4-FFF2-40B4-BE49-F238E27FC236}">
              <a16:creationId xmlns:a16="http://schemas.microsoft.com/office/drawing/2014/main" id="{C83FC0AC-1FBA-462D-B5C8-C81F28BA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0573" y="49372058"/>
          <a:ext cx="1429211" cy="1429211"/>
        </a:xfrm>
        <a:prstGeom prst="rect">
          <a:avLst/>
        </a:prstGeom>
      </xdr:spPr>
    </xdr:pic>
    <xdr:clientData/>
  </xdr:oneCellAnchor>
  <xdr:oneCellAnchor>
    <xdr:from>
      <xdr:col>1</xdr:col>
      <xdr:colOff>40864</xdr:colOff>
      <xdr:row>425</xdr:row>
      <xdr:rowOff>91440</xdr:rowOff>
    </xdr:from>
    <xdr:ext cx="1429211" cy="1429211"/>
    <xdr:pic>
      <xdr:nvPicPr>
        <xdr:cNvPr id="43" name="Grafik 42">
          <a:extLst>
            <a:ext uri="{FF2B5EF4-FFF2-40B4-BE49-F238E27FC236}">
              <a16:creationId xmlns:a16="http://schemas.microsoft.com/office/drawing/2014/main" id="{7051583F-3295-4903-851E-42979D251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5521" y="75703611"/>
          <a:ext cx="1429211" cy="1429211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5</xdr:row>
      <xdr:rowOff>141514</xdr:rowOff>
    </xdr:from>
    <xdr:to>
      <xdr:col>2</xdr:col>
      <xdr:colOff>653143</xdr:colOff>
      <xdr:row>13</xdr:row>
      <xdr:rowOff>108857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315DFF2E-6D02-41A3-B05D-6CDEDD978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" y="1284514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2</xdr:col>
      <xdr:colOff>1023258</xdr:colOff>
      <xdr:row>6</xdr:row>
      <xdr:rowOff>13475</xdr:rowOff>
    </xdr:from>
    <xdr:to>
      <xdr:col>4</xdr:col>
      <xdr:colOff>266965</xdr:colOff>
      <xdr:row>13</xdr:row>
      <xdr:rowOff>62725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BD68085-6982-4962-9292-BB85893BE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12572" y="1341532"/>
          <a:ext cx="1344650" cy="134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C8F5-0B8C-4A05-8244-5D4BB394B91C}">
  <sheetPr>
    <pageSetUpPr fitToPage="1"/>
  </sheetPr>
  <dimension ref="A1:AJ583"/>
  <sheetViews>
    <sheetView tabSelected="1" view="pageBreakPreview" zoomScale="55" zoomScaleNormal="55" zoomScaleSheetLayoutView="55" workbookViewId="0">
      <selection activeCell="M10" sqref="M10"/>
    </sheetView>
  </sheetViews>
  <sheetFormatPr baseColWidth="10" defaultRowHeight="14.4" x14ac:dyDescent="0.3"/>
  <cols>
    <col min="1" max="1" width="11.5546875" style="1"/>
    <col min="3" max="3" width="19.109375" customWidth="1"/>
    <col min="6" max="6" width="20.44140625" customWidth="1"/>
  </cols>
  <sheetData>
    <row r="1" spans="1:36" ht="23.4" x14ac:dyDescent="0.45">
      <c r="A1" s="7" t="s">
        <v>73</v>
      </c>
      <c r="B1" s="7"/>
    </row>
    <row r="2" spans="1:36" ht="23.4" x14ac:dyDescent="0.45">
      <c r="B2" s="7"/>
    </row>
    <row r="3" spans="1:36" x14ac:dyDescent="0.3">
      <c r="C3" s="1"/>
      <c r="D3" s="1"/>
      <c r="E3" s="1"/>
    </row>
    <row r="4" spans="1:36" x14ac:dyDescent="0.3">
      <c r="A4" s="6" t="s">
        <v>36</v>
      </c>
      <c r="B4" s="6" t="s">
        <v>25</v>
      </c>
      <c r="C4" s="6"/>
      <c r="D4" s="6" t="s">
        <v>27</v>
      </c>
      <c r="E4" s="6"/>
      <c r="F4" s="6" t="s">
        <v>72</v>
      </c>
      <c r="G4" s="6" t="s">
        <v>0</v>
      </c>
      <c r="H4" s="6" t="s">
        <v>1</v>
      </c>
      <c r="I4" s="6" t="s">
        <v>79</v>
      </c>
      <c r="J4" s="6" t="s">
        <v>2</v>
      </c>
      <c r="K4" s="6" t="s">
        <v>3</v>
      </c>
      <c r="L4" s="6"/>
      <c r="M4" s="6"/>
      <c r="N4" s="6"/>
      <c r="O4" s="6" t="s">
        <v>74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3">
      <c r="B5" t="s">
        <v>26</v>
      </c>
      <c r="D5" t="s">
        <v>28</v>
      </c>
      <c r="F5" s="3"/>
      <c r="G5" s="3"/>
      <c r="H5" s="3" t="s">
        <v>4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36" x14ac:dyDescent="0.3">
      <c r="F6" s="3"/>
      <c r="G6" s="3">
        <v>2002</v>
      </c>
      <c r="H6" s="3">
        <v>278740000</v>
      </c>
      <c r="I6" s="3">
        <f>H6/100000</f>
        <v>2787.4</v>
      </c>
      <c r="J6" s="3">
        <v>2814.0369000000001</v>
      </c>
      <c r="K6" s="5">
        <f t="shared" ref="K6:K11" si="0">(I6-J6)/29</f>
        <v>-0.91851379310344716</v>
      </c>
      <c r="L6" s="5"/>
      <c r="M6" s="4"/>
      <c r="N6" s="5"/>
      <c r="O6" s="5"/>
      <c r="P6" s="18"/>
      <c r="Q6" s="19"/>
      <c r="R6" s="3"/>
    </row>
    <row r="7" spans="1:36" x14ac:dyDescent="0.3">
      <c r="A7" s="1" t="s">
        <v>37</v>
      </c>
      <c r="F7" s="3"/>
      <c r="G7" s="3">
        <v>2003</v>
      </c>
      <c r="H7" s="3">
        <v>286030000</v>
      </c>
      <c r="I7" s="3">
        <f t="shared" ref="I7:I11" si="1">H7/100000</f>
        <v>2860.3</v>
      </c>
      <c r="J7" s="3">
        <v>2797.2712000000001</v>
      </c>
      <c r="K7" s="5">
        <f t="shared" si="0"/>
        <v>2.1734068965517257</v>
      </c>
      <c r="L7" s="5"/>
      <c r="M7" s="4"/>
      <c r="N7" s="5"/>
      <c r="O7" s="6"/>
      <c r="P7" s="2" t="s">
        <v>75</v>
      </c>
      <c r="Q7" s="19"/>
      <c r="R7" s="3"/>
    </row>
    <row r="8" spans="1:36" x14ac:dyDescent="0.3">
      <c r="F8" s="3"/>
      <c r="G8" s="3">
        <v>2004</v>
      </c>
      <c r="H8" s="3">
        <v>273440000</v>
      </c>
      <c r="I8" s="3">
        <f t="shared" si="1"/>
        <v>2734.4</v>
      </c>
      <c r="J8" s="3">
        <v>2803.7157999999999</v>
      </c>
      <c r="K8" s="5">
        <f t="shared" si="0"/>
        <v>-2.3901999999999948</v>
      </c>
      <c r="L8" s="5"/>
      <c r="M8" s="4"/>
      <c r="N8" s="5"/>
      <c r="O8" s="5"/>
      <c r="P8" s="18"/>
      <c r="Q8" s="19"/>
      <c r="R8" s="3"/>
    </row>
    <row r="9" spans="1:36" x14ac:dyDescent="0.3">
      <c r="F9" s="3"/>
      <c r="G9" s="3">
        <v>2005</v>
      </c>
      <c r="H9" s="3">
        <v>290340000</v>
      </c>
      <c r="I9" s="3">
        <f t="shared" si="1"/>
        <v>2903.4</v>
      </c>
      <c r="J9" s="3">
        <v>2791.6781999999998</v>
      </c>
      <c r="K9" s="5">
        <f t="shared" si="0"/>
        <v>3.8524758620689745</v>
      </c>
      <c r="L9" s="5"/>
      <c r="M9" s="4"/>
      <c r="N9" s="5"/>
      <c r="O9" s="12"/>
      <c r="P9" s="2" t="s">
        <v>76</v>
      </c>
      <c r="Q9" s="19"/>
      <c r="R9" s="3"/>
    </row>
    <row r="10" spans="1:36" x14ac:dyDescent="0.3">
      <c r="F10" s="3"/>
      <c r="G10" s="3">
        <v>2006</v>
      </c>
      <c r="H10" s="3">
        <v>276630000</v>
      </c>
      <c r="I10" s="3">
        <f t="shared" si="1"/>
        <v>2766.3</v>
      </c>
      <c r="J10" s="3">
        <v>2783.1170000000002</v>
      </c>
      <c r="K10" s="5">
        <f t="shared" si="0"/>
        <v>-0.57989655172413823</v>
      </c>
      <c r="L10" s="5"/>
      <c r="M10" s="4"/>
      <c r="N10" s="5"/>
      <c r="O10" s="5"/>
      <c r="P10" s="18"/>
      <c r="Q10" s="19"/>
      <c r="R10" s="3"/>
    </row>
    <row r="11" spans="1:36" x14ac:dyDescent="0.3">
      <c r="F11" s="3"/>
      <c r="G11" s="3">
        <v>2007</v>
      </c>
      <c r="H11" s="3">
        <v>275850000</v>
      </c>
      <c r="I11" s="3">
        <f t="shared" si="1"/>
        <v>2758.5</v>
      </c>
      <c r="J11" s="3">
        <v>2821.3137000000002</v>
      </c>
      <c r="K11" s="5">
        <f t="shared" si="0"/>
        <v>-2.1659896551724191</v>
      </c>
      <c r="L11" s="5"/>
      <c r="M11" s="4"/>
      <c r="N11" s="5"/>
      <c r="O11" s="20" t="s">
        <v>77</v>
      </c>
      <c r="P11" s="21" t="s">
        <v>78</v>
      </c>
      <c r="Q11" s="19"/>
      <c r="R11" s="3"/>
    </row>
    <row r="12" spans="1:36" x14ac:dyDescent="0.3"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2"/>
      <c r="R12" s="3"/>
    </row>
    <row r="13" spans="1:36" x14ac:dyDescent="0.3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36" x14ac:dyDescent="0.3">
      <c r="F14" s="6"/>
      <c r="G14" s="6"/>
      <c r="H14" s="6"/>
      <c r="I14" s="6"/>
      <c r="J14" s="6" t="s">
        <v>5</v>
      </c>
      <c r="K14" s="6"/>
      <c r="L14" s="6"/>
      <c r="M14" s="3"/>
      <c r="N14" s="3"/>
      <c r="O14" s="3"/>
      <c r="P14" s="3"/>
      <c r="Q14" s="3"/>
      <c r="R14" s="3"/>
    </row>
    <row r="15" spans="1:36" x14ac:dyDescent="0.3">
      <c r="F15" s="3"/>
      <c r="G15" s="3"/>
      <c r="H15" s="3" t="s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36" x14ac:dyDescent="0.3">
      <c r="F16" s="3"/>
      <c r="G16" s="3">
        <v>2002</v>
      </c>
      <c r="H16" s="3">
        <v>278740000</v>
      </c>
      <c r="I16" s="3">
        <f>H16/10000</f>
        <v>27874</v>
      </c>
      <c r="J16" s="3">
        <v>28140.61</v>
      </c>
      <c r="K16" s="5">
        <f>ABS(I16-J16)/290</f>
        <v>0.91934482758620895</v>
      </c>
      <c r="L16" s="3"/>
      <c r="M16" s="3"/>
      <c r="N16" s="3"/>
      <c r="O16" s="3"/>
      <c r="P16" s="3"/>
      <c r="Q16" s="3"/>
      <c r="R16" s="3"/>
    </row>
    <row r="17" spans="1:18" x14ac:dyDescent="0.3">
      <c r="F17" s="3"/>
      <c r="G17" s="3">
        <v>2003</v>
      </c>
      <c r="H17" s="3">
        <v>286030000</v>
      </c>
      <c r="I17" s="3">
        <f t="shared" ref="I17:I21" si="2">H17/10000</f>
        <v>28603</v>
      </c>
      <c r="J17" s="3">
        <v>27979.046999999999</v>
      </c>
      <c r="K17" s="5">
        <f t="shared" ref="K17:K21" si="3">ABS(I17-J17)/290</f>
        <v>2.1515620689655219</v>
      </c>
      <c r="L17" s="3"/>
      <c r="M17" s="3"/>
      <c r="N17" s="3"/>
      <c r="O17" s="3"/>
      <c r="P17" s="3"/>
      <c r="Q17" s="3"/>
      <c r="R17" s="3"/>
    </row>
    <row r="18" spans="1:18" x14ac:dyDescent="0.3">
      <c r="F18" s="3"/>
      <c r="G18" s="3">
        <v>2004</v>
      </c>
      <c r="H18" s="3">
        <v>273440000</v>
      </c>
      <c r="I18" s="3">
        <f t="shared" si="2"/>
        <v>27344</v>
      </c>
      <c r="J18" s="3">
        <v>28043.52</v>
      </c>
      <c r="K18" s="5">
        <f t="shared" si="3"/>
        <v>2.4121379310344842</v>
      </c>
      <c r="L18" s="3"/>
      <c r="M18" s="3"/>
      <c r="N18" s="3"/>
      <c r="O18" s="3"/>
      <c r="P18" s="3"/>
      <c r="Q18" s="3"/>
      <c r="R18" s="3"/>
    </row>
    <row r="19" spans="1:18" x14ac:dyDescent="0.3">
      <c r="F19" s="3"/>
      <c r="G19" s="3">
        <v>2005</v>
      </c>
      <c r="H19" s="3">
        <v>290340000</v>
      </c>
      <c r="I19" s="3">
        <f t="shared" si="2"/>
        <v>29034</v>
      </c>
      <c r="J19" s="3">
        <v>27918.521000000001</v>
      </c>
      <c r="K19" s="5">
        <f t="shared" si="3"/>
        <v>3.8464793103448254</v>
      </c>
      <c r="L19" s="3"/>
      <c r="M19" s="3"/>
      <c r="N19" s="3"/>
      <c r="O19" s="3"/>
      <c r="P19" s="3"/>
      <c r="Q19" s="3"/>
      <c r="R19" s="3"/>
    </row>
    <row r="20" spans="1:18" x14ac:dyDescent="0.3">
      <c r="F20" s="3"/>
      <c r="G20" s="3">
        <v>2006</v>
      </c>
      <c r="H20" s="3">
        <v>276630000</v>
      </c>
      <c r="I20" s="3">
        <f t="shared" si="2"/>
        <v>27663</v>
      </c>
      <c r="J20" s="3">
        <v>27839.791000000001</v>
      </c>
      <c r="K20" s="5">
        <f t="shared" si="3"/>
        <v>0.6096241379310382</v>
      </c>
      <c r="L20" s="3"/>
      <c r="M20" s="3"/>
      <c r="N20" s="3"/>
      <c r="O20" s="3"/>
      <c r="P20" s="3"/>
      <c r="Q20" s="3"/>
      <c r="R20" s="3"/>
    </row>
    <row r="21" spans="1:18" x14ac:dyDescent="0.3">
      <c r="F21" s="3"/>
      <c r="G21" s="3">
        <v>2007</v>
      </c>
      <c r="H21" s="3">
        <v>275850000</v>
      </c>
      <c r="I21" s="3">
        <f t="shared" si="2"/>
        <v>27585</v>
      </c>
      <c r="J21" s="3">
        <v>28215.03</v>
      </c>
      <c r="K21" s="5">
        <f t="shared" si="3"/>
        <v>2.1725172413793064</v>
      </c>
      <c r="L21" s="3"/>
      <c r="M21" s="3"/>
      <c r="N21" s="3"/>
      <c r="O21" s="3"/>
      <c r="P21" s="3"/>
      <c r="Q21" s="3"/>
      <c r="R21" s="3"/>
    </row>
    <row r="22" spans="1:18" x14ac:dyDescent="0.3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F24" s="12"/>
      <c r="G24" s="12"/>
      <c r="H24" s="12"/>
      <c r="I24" s="12"/>
      <c r="J24" s="12" t="s">
        <v>32</v>
      </c>
      <c r="K24" s="12"/>
      <c r="L24" s="12"/>
      <c r="M24" s="3"/>
      <c r="N24" s="3"/>
      <c r="O24" s="3"/>
      <c r="P24" s="3"/>
      <c r="Q24" s="3"/>
      <c r="R24" s="3"/>
    </row>
    <row r="25" spans="1:18" x14ac:dyDescent="0.3">
      <c r="F25" s="3"/>
      <c r="G25" s="3"/>
      <c r="H25" s="3" t="s">
        <v>4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F26" s="3"/>
      <c r="G26" s="3">
        <v>2002</v>
      </c>
      <c r="H26" s="3">
        <v>278740000</v>
      </c>
      <c r="I26" s="3">
        <f>H26/100000</f>
        <v>2787.4</v>
      </c>
      <c r="J26" s="3">
        <v>2741.5446999999999</v>
      </c>
      <c r="K26" s="5">
        <f>ABS(I26-J26)/29</f>
        <v>1.5812172413793162</v>
      </c>
      <c r="L26" s="3"/>
      <c r="M26" s="3"/>
      <c r="N26" s="3"/>
      <c r="O26" s="3"/>
      <c r="P26" s="3"/>
      <c r="Q26" s="3"/>
      <c r="R26" s="3"/>
    </row>
    <row r="27" spans="1:18" x14ac:dyDescent="0.3">
      <c r="A27" s="1" t="s">
        <v>59</v>
      </c>
      <c r="F27" s="3"/>
      <c r="G27" s="3">
        <v>2003</v>
      </c>
      <c r="H27" s="3">
        <v>286030000</v>
      </c>
      <c r="I27" s="3">
        <f t="shared" ref="I27:I31" si="4">H27/100000</f>
        <v>2860.3</v>
      </c>
      <c r="J27" s="3">
        <v>2734.2954</v>
      </c>
      <c r="K27" s="5">
        <f t="shared" ref="K27:K31" si="5">ABS(I27-J27)/29</f>
        <v>4.344986206896559</v>
      </c>
      <c r="L27" s="3"/>
      <c r="M27" s="3"/>
      <c r="N27" s="3"/>
      <c r="O27" s="3"/>
      <c r="P27" s="3"/>
      <c r="Q27" s="3"/>
      <c r="R27" s="3"/>
    </row>
    <row r="28" spans="1:18" x14ac:dyDescent="0.3">
      <c r="F28" s="3"/>
      <c r="G28" s="3">
        <v>2004</v>
      </c>
      <c r="H28" s="3">
        <v>273440000</v>
      </c>
      <c r="I28" s="3">
        <f t="shared" si="4"/>
        <v>2734.4</v>
      </c>
      <c r="J28" s="3">
        <v>2711.8188</v>
      </c>
      <c r="K28" s="5">
        <f t="shared" si="5"/>
        <v>0.77866206896552004</v>
      </c>
      <c r="L28" s="3"/>
      <c r="M28" s="3"/>
      <c r="N28" s="3"/>
      <c r="O28" s="3"/>
      <c r="P28" s="3"/>
      <c r="Q28" s="3"/>
      <c r="R28" s="3"/>
    </row>
    <row r="29" spans="1:18" x14ac:dyDescent="0.3">
      <c r="F29" s="3"/>
      <c r="G29" s="3">
        <v>2005</v>
      </c>
      <c r="H29" s="3">
        <v>290340000</v>
      </c>
      <c r="I29" s="3">
        <f t="shared" si="4"/>
        <v>2903.4</v>
      </c>
      <c r="J29" s="3">
        <v>2712.5466000000001</v>
      </c>
      <c r="K29" s="5">
        <f t="shared" si="5"/>
        <v>6.5811517241379303</v>
      </c>
      <c r="L29" s="3"/>
      <c r="M29" s="3"/>
      <c r="N29" s="3"/>
      <c r="O29" s="3"/>
      <c r="P29" s="3"/>
      <c r="Q29" s="3"/>
      <c r="R29" s="3"/>
    </row>
    <row r="30" spans="1:18" x14ac:dyDescent="0.3">
      <c r="F30" s="3"/>
      <c r="G30" s="3">
        <v>2006</v>
      </c>
      <c r="H30" s="3">
        <v>276630000</v>
      </c>
      <c r="I30" s="3">
        <f t="shared" si="4"/>
        <v>2766.3</v>
      </c>
      <c r="J30" s="3">
        <v>2731.9841000000001</v>
      </c>
      <c r="K30" s="5">
        <f t="shared" si="5"/>
        <v>1.1833068965517262</v>
      </c>
      <c r="L30" s="3"/>
      <c r="M30" s="3"/>
      <c r="N30" s="3"/>
      <c r="O30" s="3"/>
      <c r="P30" s="3"/>
      <c r="Q30" s="3"/>
      <c r="R30" s="3"/>
    </row>
    <row r="31" spans="1:18" x14ac:dyDescent="0.3">
      <c r="F31" s="3"/>
      <c r="G31" s="3">
        <v>2007</v>
      </c>
      <c r="H31" s="3">
        <v>275850000</v>
      </c>
      <c r="I31" s="3">
        <f t="shared" si="4"/>
        <v>2758.5</v>
      </c>
      <c r="J31" s="3">
        <v>2740.2642000000001</v>
      </c>
      <c r="K31" s="5">
        <f t="shared" si="5"/>
        <v>0.62882068965516991</v>
      </c>
      <c r="L31" s="3"/>
      <c r="M31" s="3"/>
      <c r="N31" s="3"/>
      <c r="O31" s="3"/>
      <c r="P31" s="3"/>
      <c r="Q31" s="3"/>
      <c r="R31" s="3"/>
    </row>
    <row r="32" spans="1:18" x14ac:dyDescent="0.3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36" x14ac:dyDescent="0.3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36" x14ac:dyDescent="0.3">
      <c r="A34" s="6" t="s">
        <v>36</v>
      </c>
      <c r="B34" s="6" t="s">
        <v>25</v>
      </c>
      <c r="C34" s="6"/>
      <c r="D34" s="6" t="s">
        <v>27</v>
      </c>
      <c r="E34" s="6"/>
      <c r="F34" s="6" t="s">
        <v>23</v>
      </c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3">
      <c r="B35" t="s">
        <v>26</v>
      </c>
      <c r="D35" t="s">
        <v>28</v>
      </c>
      <c r="F35" s="3"/>
      <c r="G35" s="3"/>
      <c r="H35" s="3" t="s">
        <v>4</v>
      </c>
      <c r="I35" s="3"/>
      <c r="J35" s="3"/>
      <c r="K35" s="3" t="s">
        <v>21</v>
      </c>
      <c r="L35" s="3"/>
    </row>
    <row r="36" spans="1:36" x14ac:dyDescent="0.3">
      <c r="F36" s="3" t="s">
        <v>6</v>
      </c>
      <c r="G36" s="3">
        <v>2002</v>
      </c>
      <c r="H36" s="3">
        <v>278740000</v>
      </c>
      <c r="I36" s="3">
        <f>H36/100000</f>
        <v>2787.4</v>
      </c>
      <c r="J36" s="8">
        <v>2814.5985999999998</v>
      </c>
      <c r="K36" s="5">
        <f>(J36-I36)/30.4</f>
        <v>0.89469078947367486</v>
      </c>
      <c r="L36" s="5">
        <f>100-K36</f>
        <v>99.105309210526329</v>
      </c>
    </row>
    <row r="37" spans="1:36" x14ac:dyDescent="0.3">
      <c r="A37" s="1" t="s">
        <v>37</v>
      </c>
      <c r="F37" s="3" t="s">
        <v>7</v>
      </c>
      <c r="G37" s="3">
        <v>2003</v>
      </c>
      <c r="H37" s="3">
        <v>286030000</v>
      </c>
      <c r="I37" s="3">
        <f t="shared" ref="I37:I41" si="6">H37/100000</f>
        <v>2860.3</v>
      </c>
      <c r="J37" s="8">
        <v>2700.9333000000001</v>
      </c>
      <c r="K37" s="5">
        <f>(I37-J37)/30.4</f>
        <v>5.2423256578947379</v>
      </c>
      <c r="L37" s="5">
        <f t="shared" ref="L37:L53" si="7">100-K37</f>
        <v>94.757674342105261</v>
      </c>
    </row>
    <row r="38" spans="1:36" x14ac:dyDescent="0.3">
      <c r="F38" s="3" t="s">
        <v>8</v>
      </c>
      <c r="G38" s="3">
        <v>2004</v>
      </c>
      <c r="H38" s="3">
        <v>273440000</v>
      </c>
      <c r="I38" s="3">
        <f t="shared" si="6"/>
        <v>2734.4</v>
      </c>
      <c r="J38" s="8">
        <v>2586.5718000000002</v>
      </c>
      <c r="K38" s="5">
        <f>(I38-J38)/30.4</f>
        <v>4.862769736842103</v>
      </c>
      <c r="L38" s="5">
        <f t="shared" si="7"/>
        <v>95.137230263157903</v>
      </c>
    </row>
    <row r="39" spans="1:36" x14ac:dyDescent="0.3">
      <c r="F39" s="3" t="s">
        <v>9</v>
      </c>
      <c r="G39" s="3">
        <v>2005</v>
      </c>
      <c r="H39" s="3">
        <v>290340000</v>
      </c>
      <c r="I39" s="3">
        <f t="shared" si="6"/>
        <v>2903.4</v>
      </c>
      <c r="J39" s="8">
        <v>2918.1354999999999</v>
      </c>
      <c r="K39" s="5">
        <f>(J39-I39)/30.4</f>
        <v>0.4847203947368347</v>
      </c>
      <c r="L39" s="5">
        <f t="shared" si="7"/>
        <v>99.51527960526316</v>
      </c>
    </row>
    <row r="40" spans="1:36" x14ac:dyDescent="0.3">
      <c r="F40" s="3" t="s">
        <v>10</v>
      </c>
      <c r="G40" s="3">
        <v>2006</v>
      </c>
      <c r="H40" s="3">
        <v>276630000</v>
      </c>
      <c r="I40" s="3">
        <f t="shared" si="6"/>
        <v>2766.3</v>
      </c>
      <c r="J40" s="8">
        <v>2821.6203999999998</v>
      </c>
      <c r="K40" s="5">
        <f>(J40-I40)/30.4</f>
        <v>1.8197499999999871</v>
      </c>
      <c r="L40" s="5">
        <f t="shared" si="7"/>
        <v>98.180250000000015</v>
      </c>
    </row>
    <row r="41" spans="1:36" x14ac:dyDescent="0.3">
      <c r="F41" s="3" t="s">
        <v>11</v>
      </c>
      <c r="G41" s="3">
        <v>2007</v>
      </c>
      <c r="H41" s="3">
        <v>275850000</v>
      </c>
      <c r="I41" s="3">
        <f t="shared" si="6"/>
        <v>2758.5</v>
      </c>
      <c r="J41" s="8">
        <v>2879.0571</v>
      </c>
      <c r="K41" s="5">
        <f>(J41-I41)/30.4</f>
        <v>3.9656940789473683</v>
      </c>
      <c r="L41" s="5">
        <f t="shared" si="7"/>
        <v>96.034305921052635</v>
      </c>
    </row>
    <row r="42" spans="1:36" x14ac:dyDescent="0.3">
      <c r="F42" s="3"/>
      <c r="G42" s="3"/>
      <c r="H42" s="3"/>
      <c r="I42" s="3"/>
      <c r="J42" s="8"/>
      <c r="K42" s="3"/>
      <c r="L42" s="5"/>
    </row>
    <row r="43" spans="1:36" x14ac:dyDescent="0.3">
      <c r="F43" s="3" t="s">
        <v>12</v>
      </c>
      <c r="G43" s="3"/>
      <c r="H43" s="3">
        <v>25382</v>
      </c>
      <c r="I43" s="3">
        <f>H43/10</f>
        <v>2538.1999999999998</v>
      </c>
      <c r="J43" s="8">
        <v>2641.4960000000001</v>
      </c>
      <c r="K43" s="5">
        <f>(J43-I43)/30.4</f>
        <v>3.3978947368421144</v>
      </c>
      <c r="L43" s="5">
        <f t="shared" si="7"/>
        <v>96.602105263157881</v>
      </c>
    </row>
    <row r="44" spans="1:36" x14ac:dyDescent="0.3">
      <c r="F44" s="3" t="s">
        <v>13</v>
      </c>
      <c r="G44" s="3"/>
      <c r="H44" s="3">
        <v>25382</v>
      </c>
      <c r="I44" s="3">
        <f>H44/10</f>
        <v>2538.1999999999998</v>
      </c>
      <c r="J44" s="8">
        <v>2797.4162999999999</v>
      </c>
      <c r="K44" s="5">
        <f>(J44-I44)/30.4</f>
        <v>8.526851973684213</v>
      </c>
      <c r="L44" s="5">
        <f t="shared" si="7"/>
        <v>91.473148026315783</v>
      </c>
    </row>
    <row r="45" spans="1:36" x14ac:dyDescent="0.3">
      <c r="F45" s="3" t="s">
        <v>14</v>
      </c>
      <c r="G45" s="3"/>
      <c r="H45" s="3">
        <v>27842</v>
      </c>
      <c r="I45" s="3">
        <f>H45/10</f>
        <v>2784.2</v>
      </c>
      <c r="J45" s="8">
        <v>2803.884</v>
      </c>
      <c r="K45" s="5">
        <f>(J45-I45)/30.4</f>
        <v>0.64750000000000651</v>
      </c>
      <c r="L45" s="5">
        <f t="shared" si="7"/>
        <v>99.352499999999992</v>
      </c>
    </row>
    <row r="46" spans="1:36" x14ac:dyDescent="0.3">
      <c r="F46" s="3" t="s">
        <v>15</v>
      </c>
      <c r="G46" s="3"/>
      <c r="H46" s="3">
        <v>30543</v>
      </c>
      <c r="I46" s="3">
        <f t="shared" ref="I46:I53" si="8">H46/10</f>
        <v>3054.3</v>
      </c>
      <c r="J46" s="8">
        <v>2791.6694000000002</v>
      </c>
      <c r="K46" s="5">
        <f>(I46-J46)/30.4</f>
        <v>8.6391644736842093</v>
      </c>
      <c r="L46" s="5">
        <f t="shared" si="7"/>
        <v>91.360835526315796</v>
      </c>
    </row>
    <row r="47" spans="1:36" x14ac:dyDescent="0.3">
      <c r="F47" s="3"/>
      <c r="G47" s="3"/>
      <c r="H47" s="3"/>
      <c r="I47" s="3"/>
      <c r="J47" s="8"/>
      <c r="K47" s="5"/>
      <c r="L47" s="5"/>
    </row>
    <row r="48" spans="1:36" x14ac:dyDescent="0.3">
      <c r="F48" s="3" t="s">
        <v>16</v>
      </c>
      <c r="G48" s="3"/>
      <c r="H48" s="3">
        <v>29575</v>
      </c>
      <c r="I48" s="3">
        <f t="shared" si="8"/>
        <v>2957.5</v>
      </c>
      <c r="J48" s="8">
        <v>2782.6819999999998</v>
      </c>
      <c r="K48" s="5">
        <f>(I48-J48)/30.4</f>
        <v>5.7505921052631654</v>
      </c>
      <c r="L48" s="5">
        <f t="shared" si="7"/>
        <v>94.249407894736834</v>
      </c>
    </row>
    <row r="49" spans="1:36" x14ac:dyDescent="0.3">
      <c r="F49" s="3" t="s">
        <v>17</v>
      </c>
      <c r="G49" s="3"/>
      <c r="H49" s="3">
        <v>29913</v>
      </c>
      <c r="I49" s="3">
        <f t="shared" si="8"/>
        <v>2991.3</v>
      </c>
      <c r="J49" s="8">
        <v>2821.5504999999998</v>
      </c>
      <c r="K49" s="5">
        <f>(I49-J49)/30.4</f>
        <v>5.5838651315789596</v>
      </c>
      <c r="L49" s="5">
        <f t="shared" si="7"/>
        <v>94.41613486842104</v>
      </c>
    </row>
    <row r="50" spans="1:36" x14ac:dyDescent="0.3">
      <c r="F50" s="3" t="s">
        <v>18</v>
      </c>
      <c r="G50" s="3"/>
      <c r="H50" s="3">
        <v>30971</v>
      </c>
      <c r="I50" s="3">
        <f t="shared" si="8"/>
        <v>3097.1</v>
      </c>
      <c r="J50" s="8">
        <v>2973.5001999999999</v>
      </c>
      <c r="K50" s="5">
        <f>(I50-J50)/30.4</f>
        <v>4.0657828947368406</v>
      </c>
      <c r="L50" s="5">
        <f t="shared" si="7"/>
        <v>95.934217105263158</v>
      </c>
    </row>
    <row r="51" spans="1:36" x14ac:dyDescent="0.3">
      <c r="F51" s="3"/>
      <c r="G51" s="3"/>
      <c r="H51" s="3"/>
      <c r="I51" s="3"/>
      <c r="J51" s="8"/>
      <c r="K51" s="5"/>
      <c r="L51" s="5"/>
    </row>
    <row r="52" spans="1:36" x14ac:dyDescent="0.3">
      <c r="F52" s="3" t="s">
        <v>19</v>
      </c>
      <c r="G52" s="3"/>
      <c r="H52" s="3">
        <v>27457</v>
      </c>
      <c r="I52" s="3">
        <f t="shared" si="8"/>
        <v>2745.7</v>
      </c>
      <c r="J52" s="8">
        <v>2973.5001999999999</v>
      </c>
      <c r="K52" s="5">
        <f>(J52-I52)/30.4</f>
        <v>7.4934276315789523</v>
      </c>
      <c r="L52" s="5">
        <f t="shared" si="7"/>
        <v>92.506572368421047</v>
      </c>
    </row>
    <row r="53" spans="1:36" x14ac:dyDescent="0.3">
      <c r="F53" s="3" t="s">
        <v>20</v>
      </c>
      <c r="G53" s="3"/>
      <c r="H53" s="3">
        <v>29266</v>
      </c>
      <c r="I53" s="3">
        <f t="shared" si="8"/>
        <v>2926.6</v>
      </c>
      <c r="J53" s="8">
        <v>2901.9753000000001</v>
      </c>
      <c r="K53" s="5">
        <f>(I53-J53)/30.4</f>
        <v>0.81002302631578449</v>
      </c>
      <c r="L53" s="5">
        <f t="shared" si="7"/>
        <v>99.18997697368421</v>
      </c>
    </row>
    <row r="54" spans="1:36" x14ac:dyDescent="0.3">
      <c r="F54" s="3"/>
      <c r="G54" s="3"/>
      <c r="H54" s="3"/>
      <c r="I54" s="3"/>
      <c r="J54" s="3"/>
      <c r="K54" s="3"/>
      <c r="L54" s="3"/>
    </row>
    <row r="55" spans="1:36" ht="28.8" x14ac:dyDescent="0.3">
      <c r="F55" s="9" t="s">
        <v>22</v>
      </c>
      <c r="G55" s="6"/>
      <c r="H55" s="6"/>
      <c r="I55" s="6"/>
      <c r="J55" s="6"/>
      <c r="K55" s="10">
        <f>(SUM(K36:K53)/15)</f>
        <v>4.1456701754385969</v>
      </c>
      <c r="L55" s="15">
        <f>(SUM(L36:L53)/15)</f>
        <v>95.854329824561404</v>
      </c>
    </row>
    <row r="58" spans="1:36" x14ac:dyDescent="0.3">
      <c r="A58" s="6" t="s">
        <v>36</v>
      </c>
      <c r="B58" s="6" t="s">
        <v>25</v>
      </c>
      <c r="C58" s="6"/>
      <c r="D58" s="6" t="s">
        <v>27</v>
      </c>
      <c r="E58" s="6"/>
      <c r="F58" s="6" t="s">
        <v>24</v>
      </c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3">
      <c r="B59" t="s">
        <v>26</v>
      </c>
      <c r="D59" t="s">
        <v>29</v>
      </c>
    </row>
    <row r="60" spans="1:36" x14ac:dyDescent="0.3">
      <c r="F60" s="3" t="s">
        <v>30</v>
      </c>
      <c r="G60" s="3"/>
      <c r="H60" s="3">
        <v>25382</v>
      </c>
      <c r="I60" s="3">
        <f>H60/10</f>
        <v>2538.1999999999998</v>
      </c>
      <c r="J60" s="8">
        <v>2372.4699999999998</v>
      </c>
      <c r="K60" s="5">
        <f>ABS(J60-I60)/30.4</f>
        <v>5.4516447368421064</v>
      </c>
      <c r="L60" s="5">
        <f t="shared" ref="L60" si="9">100-K60</f>
        <v>94.548355263157887</v>
      </c>
    </row>
    <row r="61" spans="1:36" x14ac:dyDescent="0.3">
      <c r="A61" s="1" t="s">
        <v>37</v>
      </c>
      <c r="F61" s="3" t="s">
        <v>12</v>
      </c>
      <c r="G61" s="3"/>
      <c r="H61" s="3">
        <v>25382</v>
      </c>
      <c r="I61" s="3">
        <f>H61/10</f>
        <v>2538.1999999999998</v>
      </c>
      <c r="J61" s="8">
        <v>1390.6719000000001</v>
      </c>
      <c r="K61" s="5">
        <f>ABS(J61-I61)/30.4</f>
        <v>37.747634868421045</v>
      </c>
      <c r="L61" s="5">
        <f t="shared" ref="L61:L64" si="10">100-K61</f>
        <v>62.252365131578955</v>
      </c>
    </row>
    <row r="62" spans="1:36" x14ac:dyDescent="0.3">
      <c r="F62" s="3" t="s">
        <v>13</v>
      </c>
      <c r="G62" s="3"/>
      <c r="H62" s="3">
        <v>25382</v>
      </c>
      <c r="I62" s="3">
        <f>H62/10</f>
        <v>2538.1999999999998</v>
      </c>
      <c r="J62" s="8">
        <v>1656.693</v>
      </c>
      <c r="K62" s="5">
        <f>ABS(J62-I62)/30.4</f>
        <v>28.99694078947368</v>
      </c>
      <c r="L62" s="5">
        <f t="shared" si="10"/>
        <v>71.003059210526317</v>
      </c>
    </row>
    <row r="63" spans="1:36" x14ac:dyDescent="0.3">
      <c r="F63" s="3" t="s">
        <v>14</v>
      </c>
      <c r="G63" s="3"/>
      <c r="H63" s="3">
        <v>27842</v>
      </c>
      <c r="I63" s="3">
        <f>H63/10</f>
        <v>2784.2</v>
      </c>
      <c r="J63" s="8">
        <v>1550.2128</v>
      </c>
      <c r="K63" s="5">
        <f>ABS(J63-I63)/30.4</f>
        <v>40.59168421052631</v>
      </c>
      <c r="L63" s="5">
        <f t="shared" si="10"/>
        <v>59.40831578947369</v>
      </c>
    </row>
    <row r="64" spans="1:36" x14ac:dyDescent="0.3">
      <c r="F64" s="3" t="s">
        <v>15</v>
      </c>
      <c r="G64" s="3"/>
      <c r="H64" s="3">
        <v>30543</v>
      </c>
      <c r="I64" s="3">
        <f t="shared" ref="I64" si="11">H64/10</f>
        <v>3054.3</v>
      </c>
      <c r="J64" s="8">
        <v>2569.0088000000001</v>
      </c>
      <c r="K64" s="5">
        <f>ABS(J64-I64)/30.4</f>
        <v>15.963526315789478</v>
      </c>
      <c r="L64" s="5">
        <f t="shared" si="10"/>
        <v>84.03647368421052</v>
      </c>
    </row>
    <row r="65" spans="1:36" x14ac:dyDescent="0.3">
      <c r="F65" s="3"/>
      <c r="G65" s="3"/>
      <c r="H65" s="3"/>
      <c r="I65" s="3"/>
      <c r="J65" s="8"/>
      <c r="K65" s="5"/>
      <c r="L65" s="5"/>
    </row>
    <row r="66" spans="1:36" x14ac:dyDescent="0.3">
      <c r="F66" s="3" t="s">
        <v>16</v>
      </c>
      <c r="G66" s="3"/>
      <c r="H66" s="3">
        <v>29575</v>
      </c>
      <c r="I66" s="3">
        <f t="shared" ref="I66:I68" si="12">H66/10</f>
        <v>2957.5</v>
      </c>
      <c r="J66" s="8">
        <v>2125.1181999999999</v>
      </c>
      <c r="K66" s="5">
        <f>ABS(J66-I66)/30.4</f>
        <v>27.380980263157898</v>
      </c>
      <c r="L66" s="5">
        <f t="shared" ref="L66:L68" si="13">100-K66</f>
        <v>72.619019736842105</v>
      </c>
    </row>
    <row r="67" spans="1:36" x14ac:dyDescent="0.3">
      <c r="F67" s="3" t="s">
        <v>17</v>
      </c>
      <c r="G67" s="3"/>
      <c r="H67" s="3">
        <v>29913</v>
      </c>
      <c r="I67" s="3">
        <f t="shared" si="12"/>
        <v>2991.3</v>
      </c>
      <c r="J67" s="8">
        <v>2209.0322000000001</v>
      </c>
      <c r="K67" s="5">
        <f>ABS(J67-I67)/30.4</f>
        <v>25.732493421052634</v>
      </c>
      <c r="L67" s="5">
        <f t="shared" si="13"/>
        <v>74.267506578947362</v>
      </c>
    </row>
    <row r="68" spans="1:36" x14ac:dyDescent="0.3">
      <c r="F68" s="3" t="s">
        <v>18</v>
      </c>
      <c r="G68" s="3"/>
      <c r="H68" s="3">
        <v>30971</v>
      </c>
      <c r="I68" s="3">
        <f t="shared" si="12"/>
        <v>3097.1</v>
      </c>
      <c r="J68" s="8">
        <v>2209.0322000000001</v>
      </c>
      <c r="K68" s="5">
        <f>ABS(J68-I68)/30.4</f>
        <v>29.212756578947364</v>
      </c>
      <c r="L68" s="5">
        <f t="shared" si="13"/>
        <v>70.787243421052636</v>
      </c>
    </row>
    <row r="69" spans="1:36" x14ac:dyDescent="0.3">
      <c r="F69" s="3"/>
      <c r="G69" s="3"/>
      <c r="H69" s="3"/>
      <c r="I69" s="3"/>
      <c r="K69" s="5"/>
      <c r="L69" s="5"/>
    </row>
    <row r="70" spans="1:36" x14ac:dyDescent="0.3">
      <c r="F70" s="3" t="s">
        <v>19</v>
      </c>
      <c r="G70" s="3"/>
      <c r="H70" s="3">
        <v>27457</v>
      </c>
      <c r="I70" s="3">
        <f t="shared" ref="I70:I71" si="14">H70/10</f>
        <v>2745.7</v>
      </c>
      <c r="J70" s="8">
        <v>2455.6345000000001</v>
      </c>
      <c r="K70" s="5">
        <f>ABS(J70-I70)/30.4</f>
        <v>9.5416282894736746</v>
      </c>
      <c r="L70" s="5">
        <f t="shared" ref="L70:L71" si="15">100-K70</f>
        <v>90.458371710526322</v>
      </c>
    </row>
    <row r="71" spans="1:36" x14ac:dyDescent="0.3">
      <c r="F71" s="3" t="s">
        <v>20</v>
      </c>
      <c r="G71" s="3"/>
      <c r="H71" s="3">
        <v>29266</v>
      </c>
      <c r="I71" s="3">
        <f t="shared" si="14"/>
        <v>2926.6</v>
      </c>
      <c r="J71" s="8">
        <v>1851.6936000000001</v>
      </c>
      <c r="K71" s="5">
        <f>ABS(J71-I71)/30.4</f>
        <v>35.358763157894735</v>
      </c>
      <c r="L71" s="5">
        <f t="shared" si="15"/>
        <v>64.641236842105258</v>
      </c>
    </row>
    <row r="72" spans="1:36" x14ac:dyDescent="0.3">
      <c r="F72" s="3"/>
      <c r="G72" s="3"/>
      <c r="H72" s="3"/>
      <c r="I72" s="3"/>
      <c r="J72" s="3"/>
      <c r="K72" s="3"/>
      <c r="L72" s="3"/>
    </row>
    <row r="73" spans="1:36" ht="28.8" x14ac:dyDescent="0.3">
      <c r="F73" s="9" t="s">
        <v>22</v>
      </c>
      <c r="G73" s="6"/>
      <c r="H73" s="6"/>
      <c r="I73" s="6"/>
      <c r="J73" s="6"/>
      <c r="K73" s="10">
        <f>(SUM(K60:K71)/10)</f>
        <v>25.597805263157891</v>
      </c>
      <c r="L73" s="10">
        <f>(SUM(L60:L71)/10)</f>
        <v>74.402194736842119</v>
      </c>
    </row>
    <row r="76" spans="1:36" x14ac:dyDescent="0.3">
      <c r="A76" s="6" t="s">
        <v>36</v>
      </c>
      <c r="B76" s="6" t="s">
        <v>25</v>
      </c>
      <c r="C76" s="6"/>
      <c r="D76" s="6" t="s">
        <v>27</v>
      </c>
      <c r="E76" s="6"/>
      <c r="F76" s="6" t="s">
        <v>24</v>
      </c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3">
      <c r="B77" t="s">
        <v>26</v>
      </c>
      <c r="D77" t="s">
        <v>31</v>
      </c>
    </row>
    <row r="78" spans="1:36" x14ac:dyDescent="0.3">
      <c r="F78" s="3" t="s">
        <v>30</v>
      </c>
      <c r="G78" s="3"/>
      <c r="H78" s="3">
        <v>25382</v>
      </c>
      <c r="I78" s="3">
        <f>H78/10</f>
        <v>2538.1999999999998</v>
      </c>
      <c r="J78" s="8">
        <v>2077.1711</v>
      </c>
      <c r="K78" s="5">
        <f>ABS(J78-I78)/30.4</f>
        <v>15.165424342105258</v>
      </c>
      <c r="L78" s="5">
        <f t="shared" ref="L78:L82" si="16">100-K78</f>
        <v>84.834575657894746</v>
      </c>
    </row>
    <row r="79" spans="1:36" x14ac:dyDescent="0.3">
      <c r="A79" s="1" t="s">
        <v>37</v>
      </c>
      <c r="F79" s="3" t="s">
        <v>12</v>
      </c>
      <c r="G79" s="3"/>
      <c r="H79" s="3">
        <v>25382</v>
      </c>
      <c r="I79" s="3">
        <f>H79/10</f>
        <v>2538.1999999999998</v>
      </c>
      <c r="J79" s="8">
        <v>2016.7403999999999</v>
      </c>
      <c r="K79" s="5">
        <f>ABS(J79-I79)/30.4</f>
        <v>17.153276315789473</v>
      </c>
      <c r="L79" s="5">
        <f t="shared" si="16"/>
        <v>82.846723684210531</v>
      </c>
    </row>
    <row r="80" spans="1:36" x14ac:dyDescent="0.3">
      <c r="F80" s="3" t="s">
        <v>13</v>
      </c>
      <c r="G80" s="3"/>
      <c r="H80" s="3">
        <v>25382</v>
      </c>
      <c r="I80" s="3">
        <f>H80/10</f>
        <v>2538.1999999999998</v>
      </c>
      <c r="J80" s="8">
        <v>2059.6574999999998</v>
      </c>
      <c r="K80" s="5">
        <f>ABS(J80-I80)/30.4</f>
        <v>15.741529605263159</v>
      </c>
      <c r="L80" s="5">
        <f t="shared" si="16"/>
        <v>84.258470394736847</v>
      </c>
    </row>
    <row r="81" spans="1:36" x14ac:dyDescent="0.3">
      <c r="F81" s="3" t="s">
        <v>14</v>
      </c>
      <c r="G81" s="3"/>
      <c r="H81" s="3">
        <v>27842</v>
      </c>
      <c r="I81" s="3">
        <f>H81/10</f>
        <v>2784.2</v>
      </c>
      <c r="J81" s="8">
        <v>2048.6815999999999</v>
      </c>
      <c r="K81" s="5">
        <f>ABS(J81-I81)/30.4</f>
        <v>24.194684210526315</v>
      </c>
      <c r="L81" s="5">
        <f t="shared" si="16"/>
        <v>75.805315789473681</v>
      </c>
    </row>
    <row r="82" spans="1:36" x14ac:dyDescent="0.3">
      <c r="F82" s="3" t="s">
        <v>15</v>
      </c>
      <c r="G82" s="3"/>
      <c r="H82" s="3">
        <v>30543</v>
      </c>
      <c r="I82" s="3">
        <f t="shared" ref="I82" si="17">H82/10</f>
        <v>3054.3</v>
      </c>
      <c r="J82" s="8">
        <v>2124.1536000000001</v>
      </c>
      <c r="K82" s="5">
        <f>ABS(J82-I82)/30.4</f>
        <v>30.596921052631583</v>
      </c>
      <c r="L82" s="5">
        <f t="shared" si="16"/>
        <v>69.403078947368414</v>
      </c>
    </row>
    <row r="83" spans="1:36" x14ac:dyDescent="0.3">
      <c r="F83" s="3"/>
      <c r="G83" s="3"/>
      <c r="H83" s="3"/>
      <c r="I83" s="3"/>
      <c r="J83" s="8"/>
      <c r="K83" s="5"/>
      <c r="L83" s="5"/>
    </row>
    <row r="84" spans="1:36" x14ac:dyDescent="0.3">
      <c r="F84" s="3" t="s">
        <v>16</v>
      </c>
      <c r="G84" s="3"/>
      <c r="H84" s="3">
        <v>29575</v>
      </c>
      <c r="I84" s="3">
        <f t="shared" ref="I84:I86" si="18">H84/10</f>
        <v>2957.5</v>
      </c>
      <c r="J84" s="8">
        <v>2097.9495000000002</v>
      </c>
      <c r="K84" s="5">
        <f>ABS(J84-I84)/30.4</f>
        <v>28.274687499999995</v>
      </c>
      <c r="L84" s="5">
        <f t="shared" ref="L84:L86" si="19">100-K84</f>
        <v>71.725312500000001</v>
      </c>
    </row>
    <row r="85" spans="1:36" x14ac:dyDescent="0.3">
      <c r="F85" s="3" t="s">
        <v>17</v>
      </c>
      <c r="G85" s="3"/>
      <c r="H85" s="3">
        <v>29913</v>
      </c>
      <c r="I85" s="3">
        <f t="shared" si="18"/>
        <v>2991.3</v>
      </c>
      <c r="J85" s="8">
        <v>2137.6170000000002</v>
      </c>
      <c r="K85" s="5">
        <f>ABS(J85-I85)/30.4</f>
        <v>28.081677631578948</v>
      </c>
      <c r="L85" s="5">
        <f t="shared" si="19"/>
        <v>71.918322368421059</v>
      </c>
    </row>
    <row r="86" spans="1:36" x14ac:dyDescent="0.3">
      <c r="F86" s="3" t="s">
        <v>18</v>
      </c>
      <c r="G86" s="3"/>
      <c r="H86" s="3">
        <v>30971</v>
      </c>
      <c r="I86" s="3">
        <f t="shared" si="18"/>
        <v>3097.1</v>
      </c>
      <c r="J86" s="8">
        <v>2137.6170000000002</v>
      </c>
      <c r="K86" s="5">
        <f>ABS(J86-I86)/30.4</f>
        <v>31.561940789473677</v>
      </c>
      <c r="L86" s="5">
        <f t="shared" si="19"/>
        <v>68.438059210526319</v>
      </c>
    </row>
    <row r="87" spans="1:36" x14ac:dyDescent="0.3">
      <c r="F87" s="3"/>
      <c r="G87" s="3"/>
      <c r="H87" s="3"/>
      <c r="I87" s="3"/>
      <c r="K87" s="5"/>
      <c r="L87" s="5"/>
    </row>
    <row r="88" spans="1:36" x14ac:dyDescent="0.3">
      <c r="F88" s="3" t="s">
        <v>19</v>
      </c>
      <c r="G88" s="3"/>
      <c r="H88" s="3">
        <v>27457</v>
      </c>
      <c r="I88" s="3">
        <f t="shared" ref="I88:I89" si="20">H88/10</f>
        <v>2745.7</v>
      </c>
      <c r="J88" s="8">
        <v>2192.2150000000001</v>
      </c>
      <c r="K88" s="5">
        <f>ABS(J88-I88)/30.4</f>
        <v>18.206743421052622</v>
      </c>
      <c r="L88" s="5">
        <f t="shared" ref="L88:L89" si="21">100-K88</f>
        <v>81.793256578947378</v>
      </c>
    </row>
    <row r="89" spans="1:36" x14ac:dyDescent="0.3">
      <c r="F89" s="3" t="s">
        <v>20</v>
      </c>
      <c r="G89" s="3"/>
      <c r="H89" s="3">
        <v>29266</v>
      </c>
      <c r="I89" s="3">
        <f t="shared" si="20"/>
        <v>2926.6</v>
      </c>
      <c r="J89" s="8">
        <v>2113.0844999999999</v>
      </c>
      <c r="K89" s="5">
        <f>ABS(J89-I89)/30.4</f>
        <v>26.760378289473685</v>
      </c>
      <c r="L89" s="5">
        <f t="shared" si="21"/>
        <v>73.239621710526308</v>
      </c>
    </row>
    <row r="90" spans="1:36" x14ac:dyDescent="0.3">
      <c r="F90" s="3"/>
      <c r="G90" s="3"/>
      <c r="H90" s="3"/>
      <c r="I90" s="3"/>
      <c r="J90" s="3"/>
      <c r="K90" s="3"/>
      <c r="L90" s="3"/>
    </row>
    <row r="91" spans="1:36" ht="28.8" x14ac:dyDescent="0.3">
      <c r="F91" s="9" t="s">
        <v>22</v>
      </c>
      <c r="G91" s="6"/>
      <c r="H91" s="6"/>
      <c r="I91" s="6"/>
      <c r="J91" s="6"/>
      <c r="K91" s="10">
        <f>(SUM(K78:K89)/10)</f>
        <v>23.573726315789475</v>
      </c>
      <c r="L91" s="10">
        <f>(SUM(L78:L89)/10)</f>
        <v>76.426273684210543</v>
      </c>
    </row>
    <row r="94" spans="1:36" x14ac:dyDescent="0.3">
      <c r="A94" s="6" t="s">
        <v>36</v>
      </c>
      <c r="B94" s="6" t="s">
        <v>25</v>
      </c>
      <c r="C94" s="6"/>
      <c r="D94" s="6" t="s">
        <v>27</v>
      </c>
      <c r="E94" s="6"/>
      <c r="F94" s="6" t="s">
        <v>24</v>
      </c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3">
      <c r="B95" t="s">
        <v>26</v>
      </c>
      <c r="D95" t="s">
        <v>39</v>
      </c>
    </row>
    <row r="96" spans="1:36" x14ac:dyDescent="0.3">
      <c r="F96" s="3" t="s">
        <v>30</v>
      </c>
      <c r="G96" s="3"/>
      <c r="H96" s="3">
        <v>25382</v>
      </c>
      <c r="I96" s="3">
        <f>H96/10</f>
        <v>2538.1999999999998</v>
      </c>
      <c r="J96" s="8">
        <v>2221.0662000000002</v>
      </c>
      <c r="K96" s="5">
        <f>ABS(J96-I96)/30.4</f>
        <v>10.43203289473683</v>
      </c>
      <c r="L96" s="5">
        <f t="shared" ref="L96:L100" si="22">100-K96</f>
        <v>89.567967105263165</v>
      </c>
    </row>
    <row r="97" spans="1:36" x14ac:dyDescent="0.3">
      <c r="A97" s="1" t="s">
        <v>37</v>
      </c>
      <c r="F97" s="3" t="s">
        <v>12</v>
      </c>
      <c r="G97" s="3"/>
      <c r="H97" s="3">
        <v>25382</v>
      </c>
      <c r="I97" s="3">
        <f>H97/10</f>
        <v>2538.1999999999998</v>
      </c>
      <c r="J97" s="8">
        <v>1782.9369999999999</v>
      </c>
      <c r="K97" s="5">
        <f>ABS(J97-I97)/30.4</f>
        <v>24.844177631578948</v>
      </c>
      <c r="L97" s="5">
        <f t="shared" si="22"/>
        <v>75.155822368421056</v>
      </c>
    </row>
    <row r="98" spans="1:36" x14ac:dyDescent="0.3">
      <c r="F98" s="3" t="s">
        <v>13</v>
      </c>
      <c r="G98" s="3"/>
      <c r="H98" s="3">
        <v>25382</v>
      </c>
      <c r="I98" s="3">
        <f>H98/10</f>
        <v>2538.1999999999998</v>
      </c>
      <c r="J98" s="8">
        <v>1886.6211000000001</v>
      </c>
      <c r="K98" s="5">
        <f>ABS(J98-I98)/30.4</f>
        <v>21.433516447368415</v>
      </c>
      <c r="L98" s="5">
        <f t="shared" si="22"/>
        <v>78.566483552631581</v>
      </c>
    </row>
    <row r="99" spans="1:36" x14ac:dyDescent="0.3">
      <c r="F99" s="3" t="s">
        <v>14</v>
      </c>
      <c r="G99" s="3"/>
      <c r="H99" s="3">
        <v>27842</v>
      </c>
      <c r="I99" s="3">
        <f>H99/10</f>
        <v>2784.2</v>
      </c>
      <c r="J99" s="8">
        <v>1877.4127000000001</v>
      </c>
      <c r="K99" s="5">
        <f>ABS(J99-I99)/30.4</f>
        <v>29.828529605263149</v>
      </c>
      <c r="L99" s="5">
        <f t="shared" si="22"/>
        <v>70.171470394736843</v>
      </c>
    </row>
    <row r="100" spans="1:36" x14ac:dyDescent="0.3">
      <c r="F100" s="3" t="s">
        <v>15</v>
      </c>
      <c r="G100" s="3"/>
      <c r="H100" s="3">
        <v>30543</v>
      </c>
      <c r="I100" s="3">
        <f t="shared" ref="I100" si="23">H100/10</f>
        <v>3054.3</v>
      </c>
      <c r="J100" s="8">
        <v>2337.0140000000001</v>
      </c>
      <c r="K100" s="5">
        <f>ABS(J100-I100)/30.4</f>
        <v>23.594934210526318</v>
      </c>
      <c r="L100" s="5">
        <f t="shared" si="22"/>
        <v>76.405065789473682</v>
      </c>
    </row>
    <row r="101" spans="1:36" x14ac:dyDescent="0.3">
      <c r="F101" s="3"/>
      <c r="G101" s="3"/>
      <c r="H101" s="3"/>
      <c r="I101" s="3"/>
      <c r="J101" s="8"/>
      <c r="K101" s="5"/>
      <c r="L101" s="5"/>
    </row>
    <row r="102" spans="1:36" x14ac:dyDescent="0.3">
      <c r="F102" s="3" t="s">
        <v>16</v>
      </c>
      <c r="G102" s="3"/>
      <c r="H102" s="3">
        <v>29575</v>
      </c>
      <c r="I102" s="3">
        <f t="shared" ref="I102:I104" si="24">H102/10</f>
        <v>2957.5</v>
      </c>
      <c r="J102" s="8">
        <v>2111.3696</v>
      </c>
      <c r="K102" s="5">
        <f>ABS(J102-I102)/30.4</f>
        <v>27.833236842105265</v>
      </c>
      <c r="L102" s="5">
        <f t="shared" ref="L102:L104" si="25">100-K102</f>
        <v>72.166763157894735</v>
      </c>
    </row>
    <row r="103" spans="1:36" x14ac:dyDescent="0.3">
      <c r="F103" s="3" t="s">
        <v>17</v>
      </c>
      <c r="G103" s="3"/>
      <c r="H103" s="3">
        <v>29913</v>
      </c>
      <c r="I103" s="3">
        <f t="shared" si="24"/>
        <v>2991.3</v>
      </c>
      <c r="J103" s="8">
        <v>2077.7815000000001</v>
      </c>
      <c r="K103" s="5">
        <f>ABS(J103-I103)/30.4</f>
        <v>30.049950657894744</v>
      </c>
      <c r="L103" s="5">
        <f t="shared" si="25"/>
        <v>69.95004934210526</v>
      </c>
    </row>
    <row r="104" spans="1:36" x14ac:dyDescent="0.3">
      <c r="F104" s="3" t="s">
        <v>18</v>
      </c>
      <c r="G104" s="3"/>
      <c r="H104" s="3">
        <v>30971</v>
      </c>
      <c r="I104" s="3">
        <f t="shared" si="24"/>
        <v>3097.1</v>
      </c>
      <c r="J104" s="8">
        <v>2077.7815000000001</v>
      </c>
      <c r="K104" s="5">
        <f>ABS(J104-I104)/30.4</f>
        <v>33.530213815789473</v>
      </c>
      <c r="L104" s="5">
        <f t="shared" si="25"/>
        <v>66.469786184210534</v>
      </c>
    </row>
    <row r="105" spans="1:36" x14ac:dyDescent="0.3">
      <c r="B105" t="s">
        <v>35</v>
      </c>
      <c r="D105" t="s">
        <v>40</v>
      </c>
      <c r="F105" s="3"/>
      <c r="G105" s="3"/>
      <c r="H105" s="3"/>
      <c r="I105" s="3"/>
      <c r="K105" s="5"/>
      <c r="L105" s="5"/>
    </row>
    <row r="106" spans="1:36" x14ac:dyDescent="0.3">
      <c r="F106" s="3" t="s">
        <v>19</v>
      </c>
      <c r="G106" s="3"/>
      <c r="H106" s="3">
        <v>27457</v>
      </c>
      <c r="I106" s="3">
        <f t="shared" ref="I106:I107" si="26">H106/10</f>
        <v>2745.7</v>
      </c>
      <c r="J106" s="8">
        <v>2229.8184000000001</v>
      </c>
      <c r="K106" s="5">
        <f>ABS(J106-I106)/30.4</f>
        <v>16.969789473684202</v>
      </c>
      <c r="L106" s="5">
        <f t="shared" ref="L106:L107" si="27">100-K106</f>
        <v>83.030210526315798</v>
      </c>
    </row>
    <row r="107" spans="1:36" x14ac:dyDescent="0.3">
      <c r="F107" s="3" t="s">
        <v>20</v>
      </c>
      <c r="G107" s="3"/>
      <c r="H107" s="3">
        <v>29266</v>
      </c>
      <c r="I107" s="3">
        <f t="shared" si="26"/>
        <v>2926.6</v>
      </c>
      <c r="J107" s="8">
        <v>2058.6219999999998</v>
      </c>
      <c r="K107" s="5">
        <f>ABS(J107-I107)/30.4</f>
        <v>28.551907894736846</v>
      </c>
      <c r="L107" s="5">
        <f t="shared" si="27"/>
        <v>71.448092105263157</v>
      </c>
    </row>
    <row r="108" spans="1:36" x14ac:dyDescent="0.3">
      <c r="F108" s="3"/>
      <c r="G108" s="3"/>
      <c r="H108" s="3"/>
      <c r="I108" s="3"/>
      <c r="J108" s="3"/>
      <c r="K108" s="3"/>
      <c r="L108" s="3"/>
    </row>
    <row r="109" spans="1:36" ht="28.8" x14ac:dyDescent="0.3">
      <c r="F109" s="9" t="s">
        <v>22</v>
      </c>
      <c r="G109" s="6"/>
      <c r="H109" s="6"/>
      <c r="I109" s="6"/>
      <c r="J109" s="6"/>
      <c r="K109" s="10">
        <f>(SUM(K96:K107)/10)</f>
        <v>24.706828947368418</v>
      </c>
      <c r="L109" s="10">
        <f>(SUM(L96:L107)/10)</f>
        <v>75.293171052631592</v>
      </c>
    </row>
    <row r="112" spans="1:36" x14ac:dyDescent="0.3">
      <c r="A112" s="12" t="s">
        <v>36</v>
      </c>
      <c r="B112" s="12" t="s">
        <v>25</v>
      </c>
      <c r="C112" s="12"/>
      <c r="D112" s="12" t="s">
        <v>27</v>
      </c>
      <c r="E112" s="12"/>
      <c r="F112" s="12" t="s">
        <v>24</v>
      </c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1:12" x14ac:dyDescent="0.3">
      <c r="B113" t="s">
        <v>41</v>
      </c>
      <c r="D113" t="s">
        <v>29</v>
      </c>
    </row>
    <row r="114" spans="1:12" x14ac:dyDescent="0.3">
      <c r="F114" s="3" t="s">
        <v>30</v>
      </c>
      <c r="G114" s="3"/>
      <c r="H114" s="3">
        <v>25382</v>
      </c>
      <c r="I114" s="3">
        <f>H114/10</f>
        <v>2538.1999999999998</v>
      </c>
      <c r="J114" s="8">
        <v>2566.8220000000001</v>
      </c>
      <c r="K114" s="5">
        <f>ABS(J114-I114)/30.4</f>
        <v>0.94151315789474666</v>
      </c>
      <c r="L114" s="5">
        <f t="shared" ref="L114:L118" si="28">100-K114</f>
        <v>99.058486842105253</v>
      </c>
    </row>
    <row r="115" spans="1:12" x14ac:dyDescent="0.3">
      <c r="A115" s="1" t="s">
        <v>37</v>
      </c>
      <c r="F115" s="3" t="s">
        <v>12</v>
      </c>
      <c r="G115" s="3"/>
      <c r="H115" s="3">
        <v>25382</v>
      </c>
      <c r="I115" s="3">
        <f>H115/10</f>
        <v>2538.1999999999998</v>
      </c>
      <c r="J115" s="8">
        <v>1524.8683000000001</v>
      </c>
      <c r="K115" s="5">
        <f>ABS(J115-I115)/30.4</f>
        <v>33.333279605263151</v>
      </c>
      <c r="L115" s="5">
        <f t="shared" si="28"/>
        <v>66.666720394736842</v>
      </c>
    </row>
    <row r="116" spans="1:12" x14ac:dyDescent="0.3">
      <c r="F116" s="3" t="s">
        <v>13</v>
      </c>
      <c r="G116" s="3"/>
      <c r="H116" s="3">
        <v>25382</v>
      </c>
      <c r="I116" s="3">
        <f>H116/10</f>
        <v>2538.1999999999998</v>
      </c>
      <c r="J116" s="8">
        <v>1808.6641</v>
      </c>
      <c r="K116" s="5">
        <f>ABS(J116-I116)/30.4</f>
        <v>23.997891447368417</v>
      </c>
      <c r="L116" s="5">
        <f t="shared" si="28"/>
        <v>76.002108552631583</v>
      </c>
    </row>
    <row r="117" spans="1:12" x14ac:dyDescent="0.3">
      <c r="F117" s="3" t="s">
        <v>14</v>
      </c>
      <c r="G117" s="3"/>
      <c r="H117" s="3">
        <v>27842</v>
      </c>
      <c r="I117" s="3">
        <f>H117/10</f>
        <v>2784.2</v>
      </c>
      <c r="J117" s="8">
        <v>1694.4894999999999</v>
      </c>
      <c r="K117" s="5">
        <f>ABS(J117-I117)/30.4</f>
        <v>35.845740131578943</v>
      </c>
      <c r="L117" s="5">
        <f t="shared" si="28"/>
        <v>64.154259868421065</v>
      </c>
    </row>
    <row r="118" spans="1:12" x14ac:dyDescent="0.3">
      <c r="F118" s="3" t="s">
        <v>15</v>
      </c>
      <c r="G118" s="3"/>
      <c r="H118" s="3">
        <v>30543</v>
      </c>
      <c r="I118" s="3">
        <f t="shared" ref="I118" si="29">H118/10</f>
        <v>3054.3</v>
      </c>
      <c r="J118" s="8">
        <v>2776.442</v>
      </c>
      <c r="K118" s="5">
        <f>ABS(J118-I118)/30.4</f>
        <v>9.1400657894736899</v>
      </c>
      <c r="L118" s="5">
        <f t="shared" si="28"/>
        <v>90.859934210526305</v>
      </c>
    </row>
    <row r="119" spans="1:12" x14ac:dyDescent="0.3">
      <c r="F119" s="3"/>
      <c r="G119" s="3"/>
      <c r="H119" s="3"/>
      <c r="I119" s="3"/>
      <c r="J119" s="8"/>
      <c r="K119" s="5"/>
      <c r="L119" s="5"/>
    </row>
    <row r="120" spans="1:12" x14ac:dyDescent="0.3">
      <c r="F120" s="3" t="s">
        <v>16</v>
      </c>
      <c r="G120" s="3"/>
      <c r="H120" s="3">
        <v>29575</v>
      </c>
      <c r="I120" s="3">
        <f t="shared" ref="I120:I122" si="30">H120/10</f>
        <v>2957.5</v>
      </c>
      <c r="J120" s="8">
        <v>2302.9492</v>
      </c>
      <c r="K120" s="5">
        <f>ABS(J120-I120)/30.4</f>
        <v>21.531276315789473</v>
      </c>
      <c r="L120" s="5">
        <f t="shared" ref="L120:L122" si="31">100-K120</f>
        <v>78.468723684210531</v>
      </c>
    </row>
    <row r="121" spans="1:12" x14ac:dyDescent="0.3">
      <c r="F121" s="3" t="s">
        <v>17</v>
      </c>
      <c r="G121" s="3"/>
      <c r="H121" s="3">
        <v>29913</v>
      </c>
      <c r="I121" s="3">
        <f t="shared" si="30"/>
        <v>2991.3</v>
      </c>
      <c r="J121" s="8">
        <v>2395.9704999999999</v>
      </c>
      <c r="K121" s="5">
        <f>ABS(J121-I121)/30.4</f>
        <v>19.583207236842114</v>
      </c>
      <c r="L121" s="5">
        <f t="shared" si="31"/>
        <v>80.416792763157886</v>
      </c>
    </row>
    <row r="122" spans="1:12" x14ac:dyDescent="0.3">
      <c r="F122" s="3" t="s">
        <v>18</v>
      </c>
      <c r="G122" s="3"/>
      <c r="H122" s="3">
        <v>30971</v>
      </c>
      <c r="I122" s="3">
        <f t="shared" si="30"/>
        <v>3097.1</v>
      </c>
      <c r="J122" s="8">
        <v>2395.9704999999999</v>
      </c>
      <c r="K122" s="5">
        <f>ABS(J122-I122)/30.4</f>
        <v>23.063470394736843</v>
      </c>
      <c r="L122" s="5">
        <f t="shared" si="31"/>
        <v>76.936529605263161</v>
      </c>
    </row>
    <row r="123" spans="1:12" x14ac:dyDescent="0.3">
      <c r="B123" t="s">
        <v>35</v>
      </c>
      <c r="F123" s="3"/>
      <c r="G123" s="3"/>
      <c r="H123" s="3"/>
      <c r="I123" s="3"/>
      <c r="K123" s="5"/>
      <c r="L123" s="5"/>
    </row>
    <row r="124" spans="1:12" x14ac:dyDescent="0.3">
      <c r="F124" s="3" t="s">
        <v>19</v>
      </c>
      <c r="G124" s="3"/>
      <c r="H124" s="3">
        <v>27457</v>
      </c>
      <c r="I124" s="3">
        <f t="shared" ref="I124:I125" si="32">H124/10</f>
        <v>2745.7</v>
      </c>
      <c r="J124" s="8">
        <v>2659.4061999999999</v>
      </c>
      <c r="K124" s="5">
        <f>ABS(J124-I124)/30.4</f>
        <v>2.8386118421052609</v>
      </c>
      <c r="L124" s="5">
        <f t="shared" ref="L124:L125" si="33">100-K124</f>
        <v>97.161388157894734</v>
      </c>
    </row>
    <row r="125" spans="1:12" x14ac:dyDescent="0.3">
      <c r="F125" s="3" t="s">
        <v>20</v>
      </c>
      <c r="G125" s="3"/>
      <c r="H125" s="3">
        <v>29266</v>
      </c>
      <c r="I125" s="3">
        <f t="shared" si="32"/>
        <v>2926.6</v>
      </c>
      <c r="J125" s="8">
        <v>2018.8887</v>
      </c>
      <c r="K125" s="5">
        <f>ABS(J125-I125)/30.4</f>
        <v>29.858924342105261</v>
      </c>
      <c r="L125" s="5">
        <f t="shared" si="33"/>
        <v>70.141075657894731</v>
      </c>
    </row>
    <row r="126" spans="1:12" x14ac:dyDescent="0.3">
      <c r="F126" s="3"/>
      <c r="G126" s="3"/>
      <c r="H126" s="3"/>
      <c r="I126" s="3"/>
      <c r="J126" s="3"/>
      <c r="K126" s="3"/>
      <c r="L126" s="3"/>
    </row>
    <row r="127" spans="1:12" ht="28.8" x14ac:dyDescent="0.3">
      <c r="F127" s="9" t="s">
        <v>22</v>
      </c>
      <c r="G127" s="6"/>
      <c r="H127" s="6"/>
      <c r="I127" s="6"/>
      <c r="J127" s="6"/>
      <c r="K127" s="10">
        <f>(SUM(K114:K125)/10)</f>
        <v>20.013398026315791</v>
      </c>
      <c r="L127" s="10">
        <f>(SUM(L114:L125)/10)</f>
        <v>79.986601973684202</v>
      </c>
    </row>
    <row r="130" spans="1:36" x14ac:dyDescent="0.3">
      <c r="A130" s="6" t="s">
        <v>36</v>
      </c>
      <c r="B130" s="6" t="s">
        <v>25</v>
      </c>
      <c r="C130" s="6"/>
      <c r="D130" s="6" t="s">
        <v>27</v>
      </c>
      <c r="E130" s="6"/>
      <c r="F130" s="6" t="s">
        <v>24</v>
      </c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3">
      <c r="B131" t="s">
        <v>41</v>
      </c>
      <c r="D131" t="s">
        <v>31</v>
      </c>
    </row>
    <row r="132" spans="1:36" x14ac:dyDescent="0.3">
      <c r="F132" s="3" t="s">
        <v>30</v>
      </c>
      <c r="G132" s="3"/>
      <c r="H132" s="3">
        <v>25382</v>
      </c>
      <c r="I132" s="3">
        <f>H132/10</f>
        <v>2538.1999999999998</v>
      </c>
      <c r="J132" s="8">
        <v>2255.1930000000002</v>
      </c>
      <c r="K132" s="5">
        <f>ABS(J132-I132)/30.4</f>
        <v>9.3094407894736726</v>
      </c>
      <c r="L132" s="5">
        <f t="shared" ref="L132:L136" si="34">100-K132</f>
        <v>90.690559210526331</v>
      </c>
    </row>
    <row r="133" spans="1:36" x14ac:dyDescent="0.3">
      <c r="A133" s="1" t="s">
        <v>37</v>
      </c>
      <c r="F133" s="3" t="s">
        <v>12</v>
      </c>
      <c r="G133" s="3"/>
      <c r="H133" s="3">
        <v>25382</v>
      </c>
      <c r="I133" s="3">
        <f>H133/10</f>
        <v>2538.1999999999998</v>
      </c>
      <c r="J133" s="8">
        <v>2189.8879999999999</v>
      </c>
      <c r="K133" s="5">
        <f>ABS(J133-I133)/30.4</f>
        <v>11.457631578947366</v>
      </c>
      <c r="L133" s="5">
        <f t="shared" si="34"/>
        <v>88.542368421052629</v>
      </c>
    </row>
    <row r="134" spans="1:36" x14ac:dyDescent="0.3">
      <c r="F134" s="3" t="s">
        <v>13</v>
      </c>
      <c r="G134" s="3"/>
      <c r="H134" s="3">
        <v>25382</v>
      </c>
      <c r="I134" s="3">
        <f>H134/10</f>
        <v>2538.1999999999998</v>
      </c>
      <c r="J134" s="8">
        <v>2238.0127000000002</v>
      </c>
      <c r="K134" s="5">
        <f>ABS(J134-I134)/30.4</f>
        <v>9.8745822368420928</v>
      </c>
      <c r="L134" s="5">
        <f t="shared" si="34"/>
        <v>90.125417763157913</v>
      </c>
    </row>
    <row r="135" spans="1:36" x14ac:dyDescent="0.3">
      <c r="F135" s="3" t="s">
        <v>14</v>
      </c>
      <c r="G135" s="3"/>
      <c r="H135" s="3">
        <v>27842</v>
      </c>
      <c r="I135" s="3">
        <f>H135/10</f>
        <v>2784.2</v>
      </c>
      <c r="J135" s="8">
        <v>2225.0770000000002</v>
      </c>
      <c r="K135" s="5">
        <f>ABS(J135-I135)/30.4</f>
        <v>18.392203947368408</v>
      </c>
      <c r="L135" s="5">
        <f t="shared" si="34"/>
        <v>81.607796052631585</v>
      </c>
    </row>
    <row r="136" spans="1:36" x14ac:dyDescent="0.3">
      <c r="F136" s="3" t="s">
        <v>15</v>
      </c>
      <c r="G136" s="3"/>
      <c r="H136" s="3">
        <v>30543</v>
      </c>
      <c r="I136" s="3">
        <f t="shared" ref="I136" si="35">H136/10</f>
        <v>3054.3</v>
      </c>
      <c r="J136" s="8">
        <v>2306.8523</v>
      </c>
      <c r="K136" s="5">
        <f>ABS(J136-I136)/30.4</f>
        <v>24.587095394736849</v>
      </c>
      <c r="L136" s="5">
        <f t="shared" si="34"/>
        <v>75.412904605263151</v>
      </c>
    </row>
    <row r="137" spans="1:36" x14ac:dyDescent="0.3">
      <c r="F137" s="3"/>
      <c r="G137" s="3"/>
      <c r="H137" s="3"/>
      <c r="I137" s="3"/>
      <c r="J137" s="8"/>
      <c r="K137" s="5"/>
      <c r="L137" s="5"/>
    </row>
    <row r="138" spans="1:36" x14ac:dyDescent="0.3">
      <c r="F138" s="3" t="s">
        <v>16</v>
      </c>
      <c r="G138" s="3"/>
      <c r="H138" s="3">
        <v>29575</v>
      </c>
      <c r="I138" s="3">
        <f t="shared" ref="I138:I140" si="36">H138/10</f>
        <v>2957.5</v>
      </c>
      <c r="J138" s="8">
        <v>2274.0918000000001</v>
      </c>
      <c r="K138" s="5">
        <f>ABS(J138-I138)/30.4</f>
        <v>22.480532894736839</v>
      </c>
      <c r="L138" s="5">
        <f t="shared" ref="L138:L140" si="37">100-K138</f>
        <v>77.519467105263161</v>
      </c>
    </row>
    <row r="139" spans="1:36" x14ac:dyDescent="0.3">
      <c r="F139" s="3" t="s">
        <v>17</v>
      </c>
      <c r="G139" s="3"/>
      <c r="H139" s="3">
        <v>29913</v>
      </c>
      <c r="I139" s="3">
        <f t="shared" si="36"/>
        <v>2991.3</v>
      </c>
      <c r="J139" s="8">
        <v>2326.1577000000002</v>
      </c>
      <c r="K139" s="5">
        <f>ABS(J139-I139)/30.4</f>
        <v>21.879680921052632</v>
      </c>
      <c r="L139" s="5">
        <f t="shared" si="37"/>
        <v>78.120319078947375</v>
      </c>
    </row>
    <row r="140" spans="1:36" x14ac:dyDescent="0.3">
      <c r="F140" s="3" t="s">
        <v>18</v>
      </c>
      <c r="G140" s="3"/>
      <c r="H140" s="3">
        <v>30971</v>
      </c>
      <c r="I140" s="3">
        <f t="shared" si="36"/>
        <v>3097.1</v>
      </c>
      <c r="J140" s="8">
        <v>2326.1577000000002</v>
      </c>
      <c r="K140" s="5">
        <f>ABS(J140-I140)/30.4</f>
        <v>25.359944078947361</v>
      </c>
      <c r="L140" s="5">
        <f t="shared" si="37"/>
        <v>74.640055921052635</v>
      </c>
    </row>
    <row r="141" spans="1:36" x14ac:dyDescent="0.3">
      <c r="B141" t="s">
        <v>35</v>
      </c>
      <c r="D141" t="s">
        <v>42</v>
      </c>
      <c r="F141" s="3"/>
      <c r="G141" s="3"/>
      <c r="H141" s="3"/>
      <c r="I141" s="3"/>
      <c r="K141" s="5"/>
      <c r="L141" s="5"/>
    </row>
    <row r="142" spans="1:36" x14ac:dyDescent="0.3">
      <c r="F142" s="3" t="s">
        <v>19</v>
      </c>
      <c r="G142" s="3"/>
      <c r="H142" s="3">
        <v>27457</v>
      </c>
      <c r="I142" s="3">
        <f t="shared" ref="I142:I143" si="38">H142/10</f>
        <v>2745.7</v>
      </c>
      <c r="J142" s="8">
        <v>2387.4146000000001</v>
      </c>
      <c r="K142" s="5">
        <f>ABS(J142-I142)/30.4</f>
        <v>11.785703947368413</v>
      </c>
      <c r="L142" s="5">
        <f t="shared" ref="L142:L143" si="39">100-K142</f>
        <v>88.214296052631582</v>
      </c>
    </row>
    <row r="143" spans="1:36" x14ac:dyDescent="0.3">
      <c r="F143" s="3" t="s">
        <v>20</v>
      </c>
      <c r="G143" s="3"/>
      <c r="H143" s="3">
        <v>29266</v>
      </c>
      <c r="I143" s="3">
        <f t="shared" si="38"/>
        <v>2926.6</v>
      </c>
      <c r="J143" s="8">
        <v>2297.5916000000002</v>
      </c>
      <c r="K143" s="5">
        <f>ABS(J143-I143)/30.4</f>
        <v>20.691065789473676</v>
      </c>
      <c r="L143" s="5">
        <f t="shared" si="39"/>
        <v>79.308934210526331</v>
      </c>
    </row>
    <row r="144" spans="1:36" x14ac:dyDescent="0.3">
      <c r="F144" s="3"/>
      <c r="G144" s="3"/>
      <c r="H144" s="3"/>
      <c r="I144" s="3"/>
      <c r="J144" s="3"/>
      <c r="K144" s="3"/>
      <c r="L144" s="3"/>
    </row>
    <row r="145" spans="1:36" ht="28.8" x14ac:dyDescent="0.3">
      <c r="F145" s="9" t="s">
        <v>22</v>
      </c>
      <c r="G145" s="6"/>
      <c r="H145" s="6"/>
      <c r="I145" s="6"/>
      <c r="J145" s="6"/>
      <c r="K145" s="10">
        <f>(SUM(K132:K143)/10)</f>
        <v>17.581788157894728</v>
      </c>
      <c r="L145" s="10">
        <f>(SUM(L132:L143)/10)</f>
        <v>82.418211842105265</v>
      </c>
    </row>
    <row r="148" spans="1:36" x14ac:dyDescent="0.3">
      <c r="A148" s="6" t="s">
        <v>36</v>
      </c>
      <c r="B148" s="6" t="s">
        <v>25</v>
      </c>
      <c r="C148" s="6"/>
      <c r="D148" s="6" t="s">
        <v>27</v>
      </c>
      <c r="E148" s="6"/>
      <c r="F148" s="6" t="s">
        <v>24</v>
      </c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3">
      <c r="B149" t="s">
        <v>41</v>
      </c>
      <c r="D149" t="s">
        <v>39</v>
      </c>
    </row>
    <row r="150" spans="1:36" x14ac:dyDescent="0.3">
      <c r="F150" s="3" t="s">
        <v>30</v>
      </c>
      <c r="G150" s="3"/>
      <c r="H150" s="3">
        <v>25382</v>
      </c>
      <c r="I150" s="3">
        <f>H150/10</f>
        <v>2538.1999999999998</v>
      </c>
      <c r="J150" s="8">
        <v>2407.5295000000001</v>
      </c>
      <c r="K150" s="5">
        <f>ABS(J150-I150)/30.4</f>
        <v>4.2983717105263066</v>
      </c>
      <c r="L150" s="5">
        <f t="shared" ref="L150:L154" si="40">100-K150</f>
        <v>95.701628289473689</v>
      </c>
    </row>
    <row r="151" spans="1:36" x14ac:dyDescent="0.3">
      <c r="A151" s="1" t="s">
        <v>37</v>
      </c>
      <c r="F151" s="3" t="s">
        <v>12</v>
      </c>
      <c r="G151" s="3"/>
      <c r="H151" s="3">
        <v>25382</v>
      </c>
      <c r="I151" s="3">
        <f>H151/10</f>
        <v>2538.1999999999998</v>
      </c>
      <c r="J151" s="8">
        <v>1942.7817</v>
      </c>
      <c r="K151" s="5">
        <f>ABS(J151-I151)/30.4</f>
        <v>19.586128289473677</v>
      </c>
      <c r="L151" s="5">
        <f t="shared" si="40"/>
        <v>80.413871710526323</v>
      </c>
    </row>
    <row r="152" spans="1:36" x14ac:dyDescent="0.3">
      <c r="F152" s="3" t="s">
        <v>13</v>
      </c>
      <c r="G152" s="3"/>
      <c r="H152" s="3">
        <v>25382</v>
      </c>
      <c r="I152" s="3">
        <f>H152/10</f>
        <v>2538.1999999999998</v>
      </c>
      <c r="J152" s="8">
        <v>2055.4560000000001</v>
      </c>
      <c r="K152" s="5">
        <f>ABS(J152-I152)/30.4</f>
        <v>15.879736842105254</v>
      </c>
      <c r="L152" s="5">
        <f t="shared" si="40"/>
        <v>84.12026315789474</v>
      </c>
    </row>
    <row r="153" spans="1:36" x14ac:dyDescent="0.3">
      <c r="F153" s="3" t="s">
        <v>14</v>
      </c>
      <c r="G153" s="3"/>
      <c r="H153" s="3">
        <v>27842</v>
      </c>
      <c r="I153" s="3">
        <f>H153/10</f>
        <v>2784.2</v>
      </c>
      <c r="J153" s="8">
        <v>2043.7327</v>
      </c>
      <c r="K153" s="5">
        <f>ABS(J153-I153)/30.4</f>
        <v>24.357476973684204</v>
      </c>
      <c r="L153" s="5">
        <f t="shared" si="40"/>
        <v>75.6425230263158</v>
      </c>
    </row>
    <row r="154" spans="1:36" x14ac:dyDescent="0.3">
      <c r="F154" s="3" t="s">
        <v>15</v>
      </c>
      <c r="G154" s="3"/>
      <c r="H154" s="3">
        <v>30543</v>
      </c>
      <c r="I154" s="3">
        <f t="shared" ref="I154" si="41">H154/10</f>
        <v>3054.3</v>
      </c>
      <c r="J154" s="8">
        <v>2532.7820000000002</v>
      </c>
      <c r="K154" s="5">
        <f>ABS(J154-I154)/30.4</f>
        <v>17.155197368421053</v>
      </c>
      <c r="L154" s="5">
        <f t="shared" si="40"/>
        <v>82.844802631578943</v>
      </c>
    </row>
    <row r="155" spans="1:36" x14ac:dyDescent="0.3">
      <c r="F155" s="3"/>
      <c r="G155" s="3"/>
      <c r="H155" s="3"/>
      <c r="I155" s="3"/>
      <c r="J155" s="8"/>
      <c r="K155" s="5"/>
      <c r="L155" s="5"/>
    </row>
    <row r="156" spans="1:36" x14ac:dyDescent="0.3">
      <c r="F156" s="3" t="s">
        <v>16</v>
      </c>
      <c r="G156" s="3"/>
      <c r="H156" s="3">
        <v>29575</v>
      </c>
      <c r="I156" s="3">
        <f t="shared" ref="I156:I158" si="42">H156/10</f>
        <v>2957.5</v>
      </c>
      <c r="J156" s="8">
        <v>2288.6374999999998</v>
      </c>
      <c r="K156" s="5">
        <f>ABS(J156-I156)/30.4</f>
        <v>22.002055921052637</v>
      </c>
      <c r="L156" s="5">
        <f t="shared" ref="L156:L158" si="43">100-K156</f>
        <v>77.99794407894737</v>
      </c>
    </row>
    <row r="157" spans="1:36" x14ac:dyDescent="0.3">
      <c r="F157" s="3" t="s">
        <v>17</v>
      </c>
      <c r="G157" s="3"/>
      <c r="H157" s="3">
        <v>29913</v>
      </c>
      <c r="I157" s="3">
        <f t="shared" si="42"/>
        <v>2991.3</v>
      </c>
      <c r="J157" s="8">
        <v>2260.4058</v>
      </c>
      <c r="K157" s="5">
        <f>ABS(J157-I157)/30.4</f>
        <v>24.042572368421059</v>
      </c>
      <c r="L157" s="5">
        <f t="shared" si="43"/>
        <v>75.957427631578938</v>
      </c>
    </row>
    <row r="158" spans="1:36" x14ac:dyDescent="0.3">
      <c r="F158" s="3" t="s">
        <v>18</v>
      </c>
      <c r="G158" s="3"/>
      <c r="H158" s="3">
        <v>30971</v>
      </c>
      <c r="I158" s="3">
        <f t="shared" si="42"/>
        <v>3097.1</v>
      </c>
      <c r="J158" s="8">
        <v>2260.4058</v>
      </c>
      <c r="K158" s="5">
        <f>ABS(J158-I158)/30.4</f>
        <v>27.522835526315788</v>
      </c>
      <c r="L158" s="5">
        <f t="shared" si="43"/>
        <v>72.477164473684212</v>
      </c>
    </row>
    <row r="159" spans="1:36" x14ac:dyDescent="0.3">
      <c r="B159" t="s">
        <v>35</v>
      </c>
      <c r="D159" t="s">
        <v>45</v>
      </c>
      <c r="F159" s="3"/>
      <c r="G159" s="3"/>
      <c r="H159" s="3"/>
      <c r="I159" s="3"/>
      <c r="K159" s="5"/>
      <c r="L159" s="5"/>
    </row>
    <row r="160" spans="1:36" x14ac:dyDescent="0.3">
      <c r="F160" s="3" t="s">
        <v>19</v>
      </c>
      <c r="G160" s="3"/>
      <c r="H160" s="3">
        <v>27457</v>
      </c>
      <c r="I160" s="3">
        <f t="shared" ref="I160:I161" si="44">H160/10</f>
        <v>2745.7</v>
      </c>
      <c r="J160" s="8">
        <v>2425.3141999999998</v>
      </c>
      <c r="K160" s="5">
        <f>ABS(J160-I160)/30.4</f>
        <v>10.539006578947369</v>
      </c>
      <c r="L160" s="5">
        <f t="shared" ref="L160:L161" si="45">100-K160</f>
        <v>89.460993421052635</v>
      </c>
    </row>
    <row r="161" spans="1:36" x14ac:dyDescent="0.3">
      <c r="F161" s="3" t="s">
        <v>20</v>
      </c>
      <c r="G161" s="3"/>
      <c r="H161" s="3">
        <v>29266</v>
      </c>
      <c r="I161" s="3">
        <f t="shared" si="44"/>
        <v>2926.6</v>
      </c>
      <c r="J161" s="8">
        <v>2240.4643999999998</v>
      </c>
      <c r="K161" s="5">
        <f>ABS(J161-I161)/30.4</f>
        <v>22.570250000000005</v>
      </c>
      <c r="L161" s="5">
        <f t="shared" si="45"/>
        <v>77.429749999999999</v>
      </c>
    </row>
    <row r="162" spans="1:36" x14ac:dyDescent="0.3">
      <c r="F162" s="3"/>
      <c r="G162" s="3"/>
      <c r="H162" s="3"/>
      <c r="I162" s="3"/>
      <c r="J162" s="3"/>
      <c r="K162" s="3"/>
      <c r="L162" s="3"/>
    </row>
    <row r="163" spans="1:36" ht="28.8" x14ac:dyDescent="0.3">
      <c r="F163" s="9" t="s">
        <v>22</v>
      </c>
      <c r="G163" s="6"/>
      <c r="H163" s="6"/>
      <c r="I163" s="6"/>
      <c r="J163" s="6"/>
      <c r="K163" s="10">
        <f>(SUM(K150:K161)/10)</f>
        <v>18.795363157894741</v>
      </c>
      <c r="L163" s="10">
        <f>(SUM(L150:L161)/10)</f>
        <v>81.204636842105259</v>
      </c>
    </row>
    <row r="165" spans="1:36" x14ac:dyDescent="0.3">
      <c r="A165" s="6" t="s">
        <v>36</v>
      </c>
      <c r="B165" s="6" t="s">
        <v>25</v>
      </c>
      <c r="C165" s="6"/>
      <c r="D165" s="6" t="s">
        <v>27</v>
      </c>
      <c r="E165" s="6"/>
      <c r="F165" s="6" t="s">
        <v>24</v>
      </c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3">
      <c r="B166" t="s">
        <v>41</v>
      </c>
      <c r="D166" t="s">
        <v>43</v>
      </c>
    </row>
    <row r="167" spans="1:36" x14ac:dyDescent="0.3">
      <c r="F167" s="3" t="s">
        <v>30</v>
      </c>
      <c r="G167" s="3"/>
      <c r="H167" s="3">
        <v>25382</v>
      </c>
      <c r="I167" s="3">
        <f>H167/10</f>
        <v>2538.1999999999998</v>
      </c>
      <c r="J167" s="8">
        <v>2875.0990000000002</v>
      </c>
      <c r="K167" s="5">
        <f>ABS(J167-I167)/30.4</f>
        <v>11.082203947368432</v>
      </c>
      <c r="L167" s="5">
        <f t="shared" ref="L167:L171" si="46">100-K167</f>
        <v>88.917796052631573</v>
      </c>
    </row>
    <row r="168" spans="1:36" x14ac:dyDescent="0.3">
      <c r="A168" s="1" t="s">
        <v>37</v>
      </c>
      <c r="F168" s="3" t="s">
        <v>12</v>
      </c>
      <c r="G168" s="3"/>
      <c r="H168" s="3">
        <v>25382</v>
      </c>
      <c r="I168" s="3">
        <f>H168/10</f>
        <v>2538.1999999999998</v>
      </c>
      <c r="J168" s="8">
        <v>3034.7874000000002</v>
      </c>
      <c r="K168" s="5">
        <f>ABS(J168-I168)/30.4</f>
        <v>16.335111842105274</v>
      </c>
      <c r="L168" s="5">
        <f t="shared" si="46"/>
        <v>83.664888157894723</v>
      </c>
    </row>
    <row r="169" spans="1:36" x14ac:dyDescent="0.3">
      <c r="F169" s="3" t="s">
        <v>13</v>
      </c>
      <c r="G169" s="3"/>
      <c r="H169" s="3">
        <v>25382</v>
      </c>
      <c r="I169" s="3">
        <f>H169/10</f>
        <v>2538.1999999999998</v>
      </c>
      <c r="J169" s="8">
        <v>2887.1347999999998</v>
      </c>
      <c r="K169" s="5">
        <f>ABS(J169-I169)/30.4</f>
        <v>11.478118421052631</v>
      </c>
      <c r="L169" s="5">
        <f t="shared" si="46"/>
        <v>88.521881578947372</v>
      </c>
    </row>
    <row r="170" spans="1:36" x14ac:dyDescent="0.3">
      <c r="F170" s="3" t="s">
        <v>14</v>
      </c>
      <c r="G170" s="3"/>
      <c r="H170" s="3">
        <v>27842</v>
      </c>
      <c r="I170" s="3">
        <f>H170/10</f>
        <v>2784.2</v>
      </c>
      <c r="J170" s="8">
        <v>3029.4465</v>
      </c>
      <c r="K170" s="5">
        <f>ABS(J170-I170)/30.4</f>
        <v>8.0673190789473761</v>
      </c>
      <c r="L170" s="5">
        <f t="shared" si="46"/>
        <v>91.932680921052622</v>
      </c>
    </row>
    <row r="171" spans="1:36" x14ac:dyDescent="0.3">
      <c r="F171" s="3" t="s">
        <v>15</v>
      </c>
      <c r="G171" s="3"/>
      <c r="H171" s="3">
        <v>30543</v>
      </c>
      <c r="I171" s="3">
        <f t="shared" ref="I171" si="47">H171/10</f>
        <v>3054.3</v>
      </c>
      <c r="J171" s="8">
        <v>2946.3036999999999</v>
      </c>
      <c r="K171" s="5">
        <f>ABS(J171-I171)/30.4</f>
        <v>3.552509868421061</v>
      </c>
      <c r="L171" s="5">
        <f t="shared" si="46"/>
        <v>96.447490131578945</v>
      </c>
    </row>
    <row r="172" spans="1:36" x14ac:dyDescent="0.3">
      <c r="F172" s="3"/>
      <c r="G172" s="3"/>
      <c r="H172" s="3"/>
      <c r="I172" s="3"/>
      <c r="J172" s="8"/>
      <c r="K172" s="5"/>
      <c r="L172" s="5"/>
    </row>
    <row r="173" spans="1:36" x14ac:dyDescent="0.3">
      <c r="F173" s="3" t="s">
        <v>16</v>
      </c>
      <c r="G173" s="3"/>
      <c r="H173" s="3">
        <v>29575</v>
      </c>
      <c r="I173" s="3">
        <f t="shared" ref="I173:I175" si="48">H173/10</f>
        <v>2957.5</v>
      </c>
      <c r="J173" s="8">
        <v>2907.2197000000001</v>
      </c>
      <c r="K173" s="5">
        <f>ABS(J173-I173)/30.4</f>
        <v>1.6539572368421021</v>
      </c>
      <c r="L173" s="5">
        <f t="shared" ref="L173:L175" si="49">100-K173</f>
        <v>98.346042763157897</v>
      </c>
    </row>
    <row r="174" spans="1:36" x14ac:dyDescent="0.3">
      <c r="F174" s="3" t="s">
        <v>17</v>
      </c>
      <c r="G174" s="3"/>
      <c r="H174" s="3">
        <v>29913</v>
      </c>
      <c r="I174" s="3">
        <f t="shared" si="48"/>
        <v>2991.3</v>
      </c>
      <c r="J174" s="8">
        <v>2605.4539</v>
      </c>
      <c r="K174" s="5">
        <f>ABS(J174-I174)/30.4</f>
        <v>12.69230592105264</v>
      </c>
      <c r="L174" s="5">
        <f t="shared" si="49"/>
        <v>87.307694078947364</v>
      </c>
    </row>
    <row r="175" spans="1:36" x14ac:dyDescent="0.3">
      <c r="F175" s="3" t="s">
        <v>18</v>
      </c>
      <c r="G175" s="3"/>
      <c r="H175" s="3">
        <v>30971</v>
      </c>
      <c r="I175" s="3">
        <f t="shared" si="48"/>
        <v>3097.1</v>
      </c>
      <c r="J175" s="8">
        <v>2605.4539</v>
      </c>
      <c r="K175" s="5">
        <f>ABS(J175-I175)/30.4</f>
        <v>16.172569078947365</v>
      </c>
      <c r="L175" s="5">
        <f t="shared" si="49"/>
        <v>83.827430921052638</v>
      </c>
    </row>
    <row r="176" spans="1:36" x14ac:dyDescent="0.3">
      <c r="B176" t="s">
        <v>35</v>
      </c>
      <c r="D176" t="s">
        <v>44</v>
      </c>
      <c r="F176" s="3"/>
      <c r="G176" s="3"/>
      <c r="H176" s="3"/>
      <c r="I176" s="3"/>
      <c r="K176" s="5"/>
      <c r="L176" s="5"/>
    </row>
    <row r="177" spans="1:36" x14ac:dyDescent="0.3">
      <c r="F177" s="3" t="s">
        <v>19</v>
      </c>
      <c r="G177" s="3"/>
      <c r="H177" s="3">
        <v>27457</v>
      </c>
      <c r="I177" s="3">
        <f t="shared" ref="I177:I178" si="50">H177/10</f>
        <v>2745.7</v>
      </c>
      <c r="J177" s="8">
        <v>2698.3126999999999</v>
      </c>
      <c r="K177" s="5">
        <f>ABS(J177-I177)/30.4</f>
        <v>1.5587927631578904</v>
      </c>
      <c r="L177" s="5">
        <f t="shared" ref="L177:L178" si="51">100-K177</f>
        <v>98.441207236842104</v>
      </c>
    </row>
    <row r="178" spans="1:36" x14ac:dyDescent="0.3">
      <c r="F178" s="3" t="s">
        <v>20</v>
      </c>
      <c r="G178" s="3"/>
      <c r="H178" s="3">
        <v>29266</v>
      </c>
      <c r="I178" s="3">
        <f t="shared" si="50"/>
        <v>2926.6</v>
      </c>
      <c r="J178" s="8">
        <v>2717.7629999999999</v>
      </c>
      <c r="K178" s="5">
        <f>ABS(J178-I178)/30.4</f>
        <v>6.8696381578947365</v>
      </c>
      <c r="L178" s="5">
        <f t="shared" si="51"/>
        <v>93.130361842105259</v>
      </c>
    </row>
    <row r="179" spans="1:36" x14ac:dyDescent="0.3">
      <c r="C179" t="s">
        <v>69</v>
      </c>
      <c r="F179" s="3"/>
      <c r="G179" s="3"/>
      <c r="H179" s="3"/>
      <c r="I179" s="3"/>
      <c r="J179" s="3"/>
      <c r="K179" s="3"/>
      <c r="L179" s="3"/>
    </row>
    <row r="180" spans="1:36" ht="28.8" x14ac:dyDescent="0.3">
      <c r="F180" s="9" t="s">
        <v>22</v>
      </c>
      <c r="G180" s="6"/>
      <c r="H180" s="6"/>
      <c r="I180" s="6"/>
      <c r="J180" s="6"/>
      <c r="K180" s="10">
        <f>(SUM(K167:K178)/10)</f>
        <v>8.9462526315789521</v>
      </c>
      <c r="L180" s="15">
        <f>(SUM(L167:L178)/10)</f>
        <v>91.053747368421043</v>
      </c>
    </row>
    <row r="183" spans="1:36" x14ac:dyDescent="0.3">
      <c r="A183" s="6" t="s">
        <v>36</v>
      </c>
      <c r="B183" s="6" t="s">
        <v>25</v>
      </c>
      <c r="C183" s="6"/>
      <c r="D183" s="6" t="s">
        <v>27</v>
      </c>
      <c r="E183" s="6"/>
      <c r="F183" s="6" t="s">
        <v>24</v>
      </c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3">
      <c r="B184" t="s">
        <v>41</v>
      </c>
      <c r="D184" t="s">
        <v>46</v>
      </c>
    </row>
    <row r="185" spans="1:36" x14ac:dyDescent="0.3">
      <c r="F185" s="3" t="s">
        <v>30</v>
      </c>
      <c r="G185" s="3"/>
      <c r="H185" s="3">
        <v>25382</v>
      </c>
      <c r="I185" s="3">
        <f>H185/10</f>
        <v>2538.1999999999998</v>
      </c>
      <c r="J185" s="8">
        <v>2995.6723999999999</v>
      </c>
      <c r="K185" s="5">
        <f>ABS(J185-I185)/30.4</f>
        <v>15.04843421052632</v>
      </c>
      <c r="L185" s="5">
        <f t="shared" ref="L185:L189" si="52">100-K185</f>
        <v>84.951565789473676</v>
      </c>
    </row>
    <row r="186" spans="1:36" x14ac:dyDescent="0.3">
      <c r="A186" s="1" t="s">
        <v>37</v>
      </c>
      <c r="F186" s="3" t="s">
        <v>12</v>
      </c>
      <c r="G186" s="3"/>
      <c r="H186" s="3">
        <v>25382</v>
      </c>
      <c r="I186" s="3">
        <f>H186/10</f>
        <v>2538.1999999999998</v>
      </c>
      <c r="J186" s="8">
        <v>1138.0515</v>
      </c>
      <c r="K186" s="5">
        <f>ABS(J186-I186)/30.4</f>
        <v>46.057516447368414</v>
      </c>
      <c r="L186" s="5">
        <f t="shared" si="52"/>
        <v>53.942483552631586</v>
      </c>
    </row>
    <row r="187" spans="1:36" x14ac:dyDescent="0.3">
      <c r="F187" s="3" t="s">
        <v>13</v>
      </c>
      <c r="G187" s="3"/>
      <c r="H187" s="3">
        <v>25382</v>
      </c>
      <c r="I187" s="3">
        <f>H187/10</f>
        <v>2538.1999999999998</v>
      </c>
      <c r="J187" s="8">
        <v>1268.4690000000001</v>
      </c>
      <c r="K187" s="5">
        <f>ABS(J187-I187)/30.4</f>
        <v>41.767467105263151</v>
      </c>
      <c r="L187" s="5">
        <f t="shared" si="52"/>
        <v>58.232532894736849</v>
      </c>
    </row>
    <row r="188" spans="1:36" x14ac:dyDescent="0.3">
      <c r="F188" s="3" t="s">
        <v>14</v>
      </c>
      <c r="G188" s="3"/>
      <c r="H188" s="3">
        <v>27842</v>
      </c>
      <c r="I188" s="3">
        <f>H188/10</f>
        <v>2784.2</v>
      </c>
      <c r="J188" s="8">
        <v>1074.9775</v>
      </c>
      <c r="K188" s="5">
        <f>ABS(J188-I188)/30.4</f>
        <v>56.224424342105259</v>
      </c>
      <c r="L188" s="5">
        <f t="shared" si="52"/>
        <v>43.775575657894741</v>
      </c>
    </row>
    <row r="189" spans="1:36" x14ac:dyDescent="0.3">
      <c r="F189" s="3" t="s">
        <v>15</v>
      </c>
      <c r="G189" s="3"/>
      <c r="H189" s="3">
        <v>30543</v>
      </c>
      <c r="I189" s="3">
        <f t="shared" ref="I189" si="53">H189/10</f>
        <v>3054.3</v>
      </c>
      <c r="J189" s="8">
        <v>3408.1977999999999</v>
      </c>
      <c r="K189" s="5">
        <f>ABS(J189-I189)/30.4</f>
        <v>11.641374999999991</v>
      </c>
      <c r="L189" s="5">
        <f t="shared" si="52"/>
        <v>88.358625000000004</v>
      </c>
    </row>
    <row r="190" spans="1:36" x14ac:dyDescent="0.3">
      <c r="F190" s="3"/>
      <c r="G190" s="3"/>
      <c r="H190" s="3"/>
      <c r="I190" s="3"/>
      <c r="J190" s="8"/>
      <c r="K190" s="5"/>
      <c r="L190" s="5"/>
    </row>
    <row r="191" spans="1:36" x14ac:dyDescent="0.3">
      <c r="F191" s="3" t="s">
        <v>16</v>
      </c>
      <c r="G191" s="3"/>
      <c r="H191" s="3">
        <v>29575</v>
      </c>
      <c r="I191" s="3">
        <f t="shared" ref="I191:I193" si="54">H191/10</f>
        <v>2957.5</v>
      </c>
      <c r="J191" s="8">
        <v>2888.3672000000001</v>
      </c>
      <c r="K191" s="5">
        <f>ABS(J191-I191)/30.4</f>
        <v>2.2741052631578902</v>
      </c>
      <c r="L191" s="5">
        <f t="shared" ref="L191:L193" si="55">100-K191</f>
        <v>97.725894736842108</v>
      </c>
    </row>
    <row r="192" spans="1:36" x14ac:dyDescent="0.3">
      <c r="F192" s="3" t="s">
        <v>17</v>
      </c>
      <c r="G192" s="3"/>
      <c r="H192" s="3">
        <v>29913</v>
      </c>
      <c r="I192" s="3">
        <f t="shared" si="54"/>
        <v>2991.3</v>
      </c>
      <c r="J192" s="8">
        <v>3227.8056999999999</v>
      </c>
      <c r="K192" s="5">
        <f>ABS(J192-I192)/30.4</f>
        <v>7.7797927631578858</v>
      </c>
      <c r="L192" s="5">
        <f t="shared" si="55"/>
        <v>92.220207236842114</v>
      </c>
    </row>
    <row r="193" spans="1:36" x14ac:dyDescent="0.3">
      <c r="F193" s="3" t="s">
        <v>18</v>
      </c>
      <c r="G193" s="3"/>
      <c r="H193" s="3">
        <v>30971</v>
      </c>
      <c r="I193" s="3">
        <f t="shared" si="54"/>
        <v>3097.1</v>
      </c>
      <c r="J193" s="8">
        <v>3227.8056999999999</v>
      </c>
      <c r="K193" s="5">
        <f>ABS(J193-I193)/30.4</f>
        <v>4.2995296052631575</v>
      </c>
      <c r="L193" s="5">
        <f t="shared" si="55"/>
        <v>95.70047039473684</v>
      </c>
    </row>
    <row r="194" spans="1:36" x14ac:dyDescent="0.3">
      <c r="B194" t="s">
        <v>35</v>
      </c>
      <c r="D194" t="s">
        <v>47</v>
      </c>
      <c r="F194" s="3"/>
      <c r="G194" s="3"/>
      <c r="H194" s="3"/>
      <c r="I194" s="3"/>
      <c r="K194" s="5"/>
      <c r="L194" s="5"/>
    </row>
    <row r="195" spans="1:36" x14ac:dyDescent="0.3">
      <c r="F195" s="3" t="s">
        <v>19</v>
      </c>
      <c r="G195" s="3"/>
      <c r="H195" s="3">
        <v>27457</v>
      </c>
      <c r="I195" s="3">
        <f t="shared" ref="I195:I196" si="56">H195/10</f>
        <v>2745.7</v>
      </c>
      <c r="J195" s="8">
        <v>3379.0598</v>
      </c>
      <c r="K195" s="5">
        <f>ABS(J195-I195)/30.4</f>
        <v>20.83420394736843</v>
      </c>
      <c r="L195" s="5">
        <f t="shared" ref="L195:L196" si="57">100-K195</f>
        <v>79.165796052631578</v>
      </c>
    </row>
    <row r="196" spans="1:36" x14ac:dyDescent="0.3">
      <c r="F196" s="3" t="s">
        <v>20</v>
      </c>
      <c r="G196" s="3"/>
      <c r="H196" s="3">
        <v>29266</v>
      </c>
      <c r="I196" s="3">
        <f t="shared" si="56"/>
        <v>2926.6</v>
      </c>
      <c r="J196" s="8">
        <v>2275.7954</v>
      </c>
      <c r="K196" s="5">
        <f>ABS(J196-I196)/30.4</f>
        <v>21.408046052631576</v>
      </c>
      <c r="L196" s="5">
        <f t="shared" si="57"/>
        <v>78.591953947368424</v>
      </c>
    </row>
    <row r="197" spans="1:36" x14ac:dyDescent="0.3">
      <c r="F197" s="3"/>
      <c r="G197" s="3"/>
      <c r="H197" s="3"/>
      <c r="I197" s="3"/>
      <c r="J197" s="3"/>
      <c r="K197" s="3"/>
      <c r="L197" s="3"/>
    </row>
    <row r="198" spans="1:36" ht="28.8" x14ac:dyDescent="0.3">
      <c r="F198" s="9" t="s">
        <v>22</v>
      </c>
      <c r="G198" s="6"/>
      <c r="H198" s="6"/>
      <c r="I198" s="6"/>
      <c r="J198" s="6"/>
      <c r="K198" s="10">
        <f>(SUM(K185:K196)/10)</f>
        <v>22.733489473684205</v>
      </c>
      <c r="L198" s="10">
        <f>(SUM(L185:L196)/10)</f>
        <v>77.266510526315784</v>
      </c>
    </row>
    <row r="201" spans="1:36" x14ac:dyDescent="0.3">
      <c r="A201" s="6" t="s">
        <v>36</v>
      </c>
      <c r="B201" s="6" t="s">
        <v>25</v>
      </c>
      <c r="C201" s="6"/>
      <c r="D201" s="6" t="s">
        <v>27</v>
      </c>
      <c r="E201" s="6"/>
      <c r="F201" s="6" t="s">
        <v>24</v>
      </c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3">
      <c r="B202" t="s">
        <v>41</v>
      </c>
      <c r="D202" t="s">
        <v>48</v>
      </c>
    </row>
    <row r="203" spans="1:36" x14ac:dyDescent="0.3">
      <c r="F203" s="3" t="s">
        <v>30</v>
      </c>
      <c r="G203" s="3"/>
      <c r="H203" s="3">
        <v>25382</v>
      </c>
      <c r="I203" s="3">
        <f>H203/10</f>
        <v>2538.1999999999998</v>
      </c>
      <c r="J203" s="8">
        <v>2956.7937000000002</v>
      </c>
      <c r="K203" s="5">
        <f>ABS(J203-I203)/30.4</f>
        <v>13.76952960526317</v>
      </c>
      <c r="L203" s="5">
        <f t="shared" ref="L203:L207" si="58">100-K203</f>
        <v>86.230470394736827</v>
      </c>
    </row>
    <row r="204" spans="1:36" x14ac:dyDescent="0.3">
      <c r="A204" s="1" t="s">
        <v>37</v>
      </c>
      <c r="F204" s="3" t="s">
        <v>12</v>
      </c>
      <c r="G204" s="3"/>
      <c r="H204" s="3">
        <v>25382</v>
      </c>
      <c r="I204" s="3">
        <f>H204/10</f>
        <v>2538.1999999999998</v>
      </c>
      <c r="J204" s="8">
        <v>3136.8708000000001</v>
      </c>
      <c r="K204" s="5">
        <f>ABS(J204-I204)/30.4</f>
        <v>19.693118421052642</v>
      </c>
      <c r="L204" s="5">
        <f t="shared" si="58"/>
        <v>80.306881578947355</v>
      </c>
    </row>
    <row r="205" spans="1:36" x14ac:dyDescent="0.3">
      <c r="F205" s="3" t="s">
        <v>13</v>
      </c>
      <c r="G205" s="3"/>
      <c r="H205" s="3">
        <v>25382</v>
      </c>
      <c r="I205" s="3">
        <f>H205/10</f>
        <v>2538.1999999999998</v>
      </c>
      <c r="J205" s="8">
        <v>3028.585</v>
      </c>
      <c r="K205" s="5">
        <f>ABS(J205-I205)/30.4</f>
        <v>16.131085526315797</v>
      </c>
      <c r="L205" s="5">
        <f t="shared" si="58"/>
        <v>83.8689144736842</v>
      </c>
    </row>
    <row r="206" spans="1:36" x14ac:dyDescent="0.3">
      <c r="F206" s="3" t="s">
        <v>14</v>
      </c>
      <c r="G206" s="3"/>
      <c r="H206" s="3">
        <v>27842</v>
      </c>
      <c r="I206" s="3">
        <f>H206/10</f>
        <v>2784.2</v>
      </c>
      <c r="J206" s="8">
        <v>3183.2550000000001</v>
      </c>
      <c r="K206" s="5">
        <f>ABS(J206-I206)/30.4</f>
        <v>13.126809210526327</v>
      </c>
      <c r="L206" s="5">
        <f t="shared" si="58"/>
        <v>86.873190789473668</v>
      </c>
    </row>
    <row r="207" spans="1:36" x14ac:dyDescent="0.3">
      <c r="F207" s="3" t="s">
        <v>15</v>
      </c>
      <c r="G207" s="3"/>
      <c r="H207" s="3">
        <v>30543</v>
      </c>
      <c r="I207" s="3">
        <f t="shared" ref="I207" si="59">H207/10</f>
        <v>3054.3</v>
      </c>
      <c r="J207" s="8">
        <v>2929.578</v>
      </c>
      <c r="K207" s="5">
        <f>ABS(J207-I207)/30.4</f>
        <v>4.1026973684210599</v>
      </c>
      <c r="L207" s="5">
        <f t="shared" si="58"/>
        <v>95.897302631578938</v>
      </c>
    </row>
    <row r="208" spans="1:36" x14ac:dyDescent="0.3">
      <c r="F208" s="3"/>
      <c r="G208" s="3"/>
      <c r="H208" s="3"/>
      <c r="I208" s="3"/>
      <c r="J208" s="8"/>
      <c r="K208" s="5"/>
      <c r="L208" s="5"/>
    </row>
    <row r="209" spans="1:36" x14ac:dyDescent="0.3">
      <c r="F209" s="3" t="s">
        <v>16</v>
      </c>
      <c r="G209" s="3"/>
      <c r="H209" s="3">
        <v>29575</v>
      </c>
      <c r="I209" s="3">
        <f t="shared" ref="I209:I211" si="60">H209/10</f>
        <v>2957.5</v>
      </c>
      <c r="J209" s="8">
        <v>2957.4868000000001</v>
      </c>
      <c r="K209" s="5">
        <f>ABS(J209-I209)/30.4</f>
        <v>4.3421052631150531E-4</v>
      </c>
      <c r="L209" s="5">
        <f t="shared" ref="L209:L211" si="61">100-K209</f>
        <v>99.999565789473692</v>
      </c>
    </row>
    <row r="210" spans="1:36" x14ac:dyDescent="0.3">
      <c r="F210" s="3" t="s">
        <v>17</v>
      </c>
      <c r="G210" s="3"/>
      <c r="H210" s="3">
        <v>29913</v>
      </c>
      <c r="I210" s="3">
        <f t="shared" si="60"/>
        <v>2991.3</v>
      </c>
      <c r="J210" s="8">
        <v>2659.1084000000001</v>
      </c>
      <c r="K210" s="5">
        <f>ABS(J210-I210)/30.4</f>
        <v>10.927355263157899</v>
      </c>
      <c r="L210" s="5">
        <f t="shared" si="61"/>
        <v>89.072644736842108</v>
      </c>
    </row>
    <row r="211" spans="1:36" x14ac:dyDescent="0.3">
      <c r="F211" s="3" t="s">
        <v>18</v>
      </c>
      <c r="G211" s="3"/>
      <c r="H211" s="3">
        <v>30971</v>
      </c>
      <c r="I211" s="3">
        <f t="shared" si="60"/>
        <v>3097.1</v>
      </c>
      <c r="J211" s="8">
        <v>2659.1084000000001</v>
      </c>
      <c r="K211" s="5">
        <f>ABS(J211-I211)/30.4</f>
        <v>14.407618421052627</v>
      </c>
      <c r="L211" s="5">
        <f t="shared" si="61"/>
        <v>85.592381578947368</v>
      </c>
    </row>
    <row r="212" spans="1:36" x14ac:dyDescent="0.3">
      <c r="B212" t="s">
        <v>35</v>
      </c>
      <c r="D212" t="s">
        <v>49</v>
      </c>
      <c r="F212" s="3"/>
      <c r="G212" s="3"/>
      <c r="H212" s="3"/>
      <c r="I212" s="3"/>
      <c r="K212" s="5"/>
      <c r="L212" s="5"/>
    </row>
    <row r="213" spans="1:36" x14ac:dyDescent="0.3">
      <c r="F213" s="3" t="s">
        <v>19</v>
      </c>
      <c r="G213" s="3"/>
      <c r="H213" s="3">
        <v>27457</v>
      </c>
      <c r="I213" s="3">
        <f t="shared" ref="I213:I214" si="62">H213/10</f>
        <v>2745.7</v>
      </c>
      <c r="J213" s="8">
        <v>2710.15</v>
      </c>
      <c r="K213" s="5">
        <f>ABS(J213-I213)/30.4</f>
        <v>1.1694078947368332</v>
      </c>
      <c r="L213" s="5">
        <f t="shared" ref="L213:L214" si="63">100-K213</f>
        <v>98.830592105263165</v>
      </c>
    </row>
    <row r="214" spans="1:36" x14ac:dyDescent="0.3">
      <c r="F214" s="3" t="s">
        <v>20</v>
      </c>
      <c r="G214" s="3"/>
      <c r="H214" s="3">
        <v>29266</v>
      </c>
      <c r="I214" s="3">
        <f t="shared" si="62"/>
        <v>2926.6</v>
      </c>
      <c r="J214" s="8">
        <v>2778.5097999999998</v>
      </c>
      <c r="K214" s="5">
        <f>ABS(J214-I214)/30.4</f>
        <v>4.8713881578947404</v>
      </c>
      <c r="L214" s="5">
        <f t="shared" si="63"/>
        <v>95.128611842105258</v>
      </c>
    </row>
    <row r="215" spans="1:36" x14ac:dyDescent="0.3">
      <c r="F215" s="3"/>
      <c r="G215" s="3"/>
      <c r="H215" s="3"/>
      <c r="I215" s="3"/>
      <c r="J215" s="3"/>
      <c r="K215" s="3"/>
      <c r="L215" s="3"/>
    </row>
    <row r="216" spans="1:36" ht="28.8" x14ac:dyDescent="0.3">
      <c r="F216" s="9" t="s">
        <v>22</v>
      </c>
      <c r="G216" s="6"/>
      <c r="H216" s="6"/>
      <c r="I216" s="6"/>
      <c r="J216" s="6"/>
      <c r="K216" s="10">
        <f>(SUM(K203:K214)/10)</f>
        <v>9.8199444078947415</v>
      </c>
      <c r="L216" s="15">
        <f>(SUM(L203:L214)/10)</f>
        <v>90.180055592105248</v>
      </c>
    </row>
    <row r="219" spans="1:36" x14ac:dyDescent="0.3">
      <c r="A219" s="6" t="s">
        <v>36</v>
      </c>
      <c r="B219" s="6" t="s">
        <v>25</v>
      </c>
      <c r="C219" s="6"/>
      <c r="D219" s="6" t="s">
        <v>27</v>
      </c>
      <c r="E219" s="6"/>
      <c r="F219" s="6" t="s">
        <v>24</v>
      </c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3">
      <c r="B220" t="s">
        <v>41</v>
      </c>
      <c r="D220" t="s">
        <v>50</v>
      </c>
    </row>
    <row r="221" spans="1:36" x14ac:dyDescent="0.3">
      <c r="F221" s="3" t="s">
        <v>30</v>
      </c>
      <c r="G221" s="3"/>
      <c r="H221" s="3">
        <v>25382</v>
      </c>
      <c r="I221" s="3">
        <f>H221/10</f>
        <v>2538.1999999999998</v>
      </c>
      <c r="J221" s="8">
        <v>2999.6815999999999</v>
      </c>
      <c r="K221" s="5">
        <f>ABS(J221-I221)/30.4</f>
        <v>15.180315789473687</v>
      </c>
      <c r="L221" s="5">
        <f t="shared" ref="L221:L225" si="64">100-K221</f>
        <v>84.819684210526319</v>
      </c>
    </row>
    <row r="222" spans="1:36" x14ac:dyDescent="0.3">
      <c r="A222" s="1" t="s">
        <v>37</v>
      </c>
      <c r="F222" s="3" t="s">
        <v>12</v>
      </c>
      <c r="G222" s="3"/>
      <c r="H222" s="3">
        <v>25382</v>
      </c>
      <c r="I222" s="3">
        <f>H222/10</f>
        <v>2538.1999999999998</v>
      </c>
      <c r="J222" s="8">
        <v>2545.1208000000001</v>
      </c>
      <c r="K222" s="5">
        <f>ABS(J222-I222)/30.4</f>
        <v>0.22765789473685286</v>
      </c>
      <c r="L222" s="5">
        <f t="shared" si="64"/>
        <v>99.772342105263149</v>
      </c>
    </row>
    <row r="223" spans="1:36" x14ac:dyDescent="0.3">
      <c r="F223" s="3" t="s">
        <v>13</v>
      </c>
      <c r="G223" s="3"/>
      <c r="H223" s="3">
        <v>25382</v>
      </c>
      <c r="I223" s="3">
        <f>H223/10</f>
        <v>2538.1999999999998</v>
      </c>
      <c r="J223" s="8">
        <v>3308.3290000000002</v>
      </c>
      <c r="K223" s="5">
        <f>ABS(J223-I223)/30.4</f>
        <v>25.333190789473697</v>
      </c>
      <c r="L223" s="5">
        <f t="shared" si="64"/>
        <v>74.66680921052631</v>
      </c>
    </row>
    <row r="224" spans="1:36" x14ac:dyDescent="0.3">
      <c r="F224" s="3" t="s">
        <v>14</v>
      </c>
      <c r="G224" s="3"/>
      <c r="H224" s="3">
        <v>27842</v>
      </c>
      <c r="I224" s="3">
        <f>H224/10</f>
        <v>2784.2</v>
      </c>
      <c r="J224" s="8">
        <v>2963.1619999999998</v>
      </c>
      <c r="K224" s="5">
        <f>ABS(J224-I224)/30.4</f>
        <v>5.8869078947368418</v>
      </c>
      <c r="L224" s="5">
        <f t="shared" si="64"/>
        <v>94.113092105263163</v>
      </c>
    </row>
    <row r="225" spans="1:36" x14ac:dyDescent="0.3">
      <c r="F225" s="3" t="s">
        <v>15</v>
      </c>
      <c r="G225" s="3"/>
      <c r="H225" s="3">
        <v>30543</v>
      </c>
      <c r="I225" s="3">
        <f t="shared" ref="I225" si="65">H225/10</f>
        <v>3054.3</v>
      </c>
      <c r="J225" s="8">
        <v>3351.9036000000001</v>
      </c>
      <c r="K225" s="5">
        <f>ABS(J225-I225)/30.4</f>
        <v>9.7895921052631554</v>
      </c>
      <c r="L225" s="5">
        <f t="shared" si="64"/>
        <v>90.210407894736846</v>
      </c>
    </row>
    <row r="226" spans="1:36" x14ac:dyDescent="0.3">
      <c r="F226" s="3"/>
      <c r="G226" s="3"/>
      <c r="H226" s="3"/>
      <c r="I226" s="3"/>
      <c r="J226" s="8"/>
      <c r="K226" s="5"/>
      <c r="L226" s="5"/>
    </row>
    <row r="227" spans="1:36" x14ac:dyDescent="0.3">
      <c r="F227" s="3" t="s">
        <v>16</v>
      </c>
      <c r="G227" s="3"/>
      <c r="H227" s="3">
        <v>29575</v>
      </c>
      <c r="I227" s="3">
        <f t="shared" ref="I227:I229" si="66">H227/10</f>
        <v>2957.5</v>
      </c>
      <c r="J227" s="8">
        <v>2633.4897000000001</v>
      </c>
      <c r="K227" s="5">
        <f>ABS(J227-I227)/30.4</f>
        <v>10.658233552631577</v>
      </c>
      <c r="L227" s="5">
        <f t="shared" ref="L227:L229" si="67">100-K227</f>
        <v>89.341766447368428</v>
      </c>
    </row>
    <row r="228" spans="1:36" x14ac:dyDescent="0.3">
      <c r="F228" s="3" t="s">
        <v>17</v>
      </c>
      <c r="G228" s="3"/>
      <c r="H228" s="3">
        <v>29913</v>
      </c>
      <c r="I228" s="3">
        <f t="shared" si="66"/>
        <v>2991.3</v>
      </c>
      <c r="J228" s="8">
        <v>1999.221</v>
      </c>
      <c r="K228" s="5">
        <f>ABS(J228-I228)/30.4</f>
        <v>32.634177631578957</v>
      </c>
      <c r="L228" s="5">
        <f t="shared" si="67"/>
        <v>67.36582236842105</v>
      </c>
    </row>
    <row r="229" spans="1:36" x14ac:dyDescent="0.3">
      <c r="F229" s="3" t="s">
        <v>18</v>
      </c>
      <c r="G229" s="3"/>
      <c r="H229" s="3">
        <v>30971</v>
      </c>
      <c r="I229" s="3">
        <f t="shared" si="66"/>
        <v>3097.1</v>
      </c>
      <c r="J229" s="8">
        <v>1999.221</v>
      </c>
      <c r="K229" s="5">
        <f>ABS(J229-I229)/30.4</f>
        <v>36.114440789473683</v>
      </c>
      <c r="L229" s="5">
        <f t="shared" si="67"/>
        <v>63.885559210526317</v>
      </c>
    </row>
    <row r="230" spans="1:36" x14ac:dyDescent="0.3">
      <c r="B230" t="s">
        <v>35</v>
      </c>
      <c r="D230" t="s">
        <v>51</v>
      </c>
      <c r="F230" s="3"/>
      <c r="G230" s="3"/>
      <c r="H230" s="3"/>
      <c r="I230" s="3"/>
      <c r="K230" s="5"/>
      <c r="L230" s="5"/>
    </row>
    <row r="231" spans="1:36" x14ac:dyDescent="0.3">
      <c r="F231" s="3" t="s">
        <v>19</v>
      </c>
      <c r="G231" s="3"/>
      <c r="H231" s="3">
        <v>27457</v>
      </c>
      <c r="I231" s="3">
        <f t="shared" ref="I231:I232" si="68">H231/10</f>
        <v>2745.7</v>
      </c>
      <c r="J231" s="8">
        <v>3314.0183000000002</v>
      </c>
      <c r="K231" s="5">
        <f>ABS(J231-I231)/30.4</f>
        <v>18.694680921052644</v>
      </c>
      <c r="L231" s="5">
        <f t="shared" ref="L231:L232" si="69">100-K231</f>
        <v>81.305319078947349</v>
      </c>
    </row>
    <row r="232" spans="1:36" x14ac:dyDescent="0.3">
      <c r="F232" s="3" t="s">
        <v>20</v>
      </c>
      <c r="G232" s="3"/>
      <c r="H232" s="3">
        <v>29266</v>
      </c>
      <c r="I232" s="3">
        <f t="shared" si="68"/>
        <v>2926.6</v>
      </c>
      <c r="J232" s="8">
        <v>2485.2233999999999</v>
      </c>
      <c r="K232" s="5">
        <f>ABS(J232-I232)/30.4</f>
        <v>14.51896710526316</v>
      </c>
      <c r="L232" s="5">
        <f t="shared" si="69"/>
        <v>85.481032894736842</v>
      </c>
    </row>
    <row r="233" spans="1:36" x14ac:dyDescent="0.3">
      <c r="F233" s="3"/>
      <c r="G233" s="3"/>
      <c r="H233" s="3"/>
      <c r="I233" s="3"/>
      <c r="J233" s="3"/>
      <c r="K233" s="3"/>
      <c r="L233" s="3"/>
    </row>
    <row r="234" spans="1:36" ht="28.8" x14ac:dyDescent="0.3">
      <c r="F234" s="9" t="s">
        <v>22</v>
      </c>
      <c r="G234" s="6"/>
      <c r="H234" s="6"/>
      <c r="I234" s="6"/>
      <c r="J234" s="6"/>
      <c r="K234" s="10">
        <f>(SUM(K221:K232)/10)</f>
        <v>16.903816447368428</v>
      </c>
      <c r="L234" s="10">
        <f>(SUM(L221:L232)/10)</f>
        <v>83.096183552631572</v>
      </c>
    </row>
    <row r="239" spans="1:36" s="14" customFormat="1" x14ac:dyDescent="0.3">
      <c r="A239" s="12" t="s">
        <v>36</v>
      </c>
      <c r="B239" s="12" t="s">
        <v>25</v>
      </c>
      <c r="C239" s="12"/>
      <c r="D239" s="12" t="s">
        <v>27</v>
      </c>
      <c r="E239" s="12"/>
      <c r="F239" s="12" t="s">
        <v>24</v>
      </c>
      <c r="G239" s="13"/>
      <c r="H239" s="12"/>
      <c r="I239" s="12"/>
      <c r="J239" s="12" t="s">
        <v>52</v>
      </c>
      <c r="K239" s="12"/>
      <c r="L239" s="12"/>
      <c r="M239" s="12"/>
      <c r="N239" s="12" t="s">
        <v>53</v>
      </c>
      <c r="O239" s="12"/>
      <c r="P239" s="12"/>
      <c r="Q239" s="12"/>
      <c r="R239" s="12" t="s">
        <v>45</v>
      </c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1:36" x14ac:dyDescent="0.3">
      <c r="B240" t="s">
        <v>41</v>
      </c>
    </row>
    <row r="241" spans="1:36" x14ac:dyDescent="0.3">
      <c r="F241" s="3" t="s">
        <v>30</v>
      </c>
      <c r="G241" s="3"/>
      <c r="H241" s="3">
        <v>25382</v>
      </c>
      <c r="I241" s="3">
        <f>H241/10</f>
        <v>2538.1999999999998</v>
      </c>
      <c r="J241" s="8">
        <v>2386.9052999999999</v>
      </c>
      <c r="K241" s="5">
        <f>ABS(J241-I241)/30.4</f>
        <v>4.9767993421052612</v>
      </c>
      <c r="L241" s="5">
        <f t="shared" ref="L241:L245" si="70">100-K241</f>
        <v>95.023200657894733</v>
      </c>
      <c r="N241" s="8">
        <v>2390.6387</v>
      </c>
      <c r="O241" s="5">
        <f>ABS(N241-I241)/30.4</f>
        <v>4.8539901315789429</v>
      </c>
      <c r="P241" s="5">
        <f t="shared" ref="P241:P245" si="71">100-O241</f>
        <v>95.146009868421061</v>
      </c>
      <c r="R241" s="8">
        <v>2389.2554</v>
      </c>
      <c r="S241" s="5">
        <f>ABS(R241-I241)/30.4</f>
        <v>4.8994934210526253</v>
      </c>
      <c r="T241" s="5">
        <f t="shared" ref="T241:T245" si="72">100-S241</f>
        <v>95.100506578947375</v>
      </c>
      <c r="V241" s="8"/>
      <c r="W241" s="5"/>
      <c r="X241" s="5"/>
      <c r="Z241" s="8"/>
      <c r="AA241" s="5"/>
      <c r="AB241" s="5"/>
      <c r="AD241" s="8"/>
      <c r="AE241" s="5"/>
      <c r="AF241" s="5"/>
      <c r="AH241" s="8"/>
      <c r="AI241" s="5"/>
      <c r="AJ241" s="5"/>
    </row>
    <row r="242" spans="1:36" x14ac:dyDescent="0.3">
      <c r="A242" s="1" t="s">
        <v>59</v>
      </c>
      <c r="F242" s="3" t="s">
        <v>12</v>
      </c>
      <c r="G242" s="3"/>
      <c r="H242" s="3">
        <v>25382</v>
      </c>
      <c r="I242" s="3">
        <f>H242/10</f>
        <v>2538.1999999999998</v>
      </c>
      <c r="J242" s="8">
        <v>2399.2356</v>
      </c>
      <c r="K242" s="5">
        <f>ABS(J242-I242)/30.4</f>
        <v>4.5711973684210481</v>
      </c>
      <c r="L242" s="5">
        <f t="shared" si="70"/>
        <v>95.428802631578947</v>
      </c>
      <c r="N242" s="8">
        <v>2390.2822000000001</v>
      </c>
      <c r="O242" s="5">
        <f t="shared" ref="O242:O245" si="73">ABS(N242-I242)/30.4</f>
        <v>4.8657171052631485</v>
      </c>
      <c r="P242" s="5">
        <f t="shared" si="71"/>
        <v>95.134282894736856</v>
      </c>
      <c r="R242" s="8">
        <v>2392.9189999999999</v>
      </c>
      <c r="S242" s="5">
        <f t="shared" ref="S242:S245" si="74">ABS(R242-I242)/30.4</f>
        <v>4.7789802631578935</v>
      </c>
      <c r="T242" s="5">
        <f t="shared" si="72"/>
        <v>95.221019736842109</v>
      </c>
      <c r="V242" s="8"/>
      <c r="W242" s="5"/>
      <c r="X242" s="5"/>
      <c r="Z242" s="8"/>
      <c r="AA242" s="5"/>
      <c r="AB242" s="5"/>
      <c r="AD242" s="8"/>
      <c r="AE242" s="5"/>
      <c r="AF242" s="5"/>
      <c r="AH242" s="8"/>
      <c r="AI242" s="5"/>
      <c r="AJ242" s="5"/>
    </row>
    <row r="243" spans="1:36" x14ac:dyDescent="0.3">
      <c r="F243" s="3" t="s">
        <v>13</v>
      </c>
      <c r="G243" s="3"/>
      <c r="H243" s="3">
        <v>25382</v>
      </c>
      <c r="I243" s="3">
        <f>H243/10</f>
        <v>2538.1999999999998</v>
      </c>
      <c r="J243" s="8">
        <v>2406.5315000000001</v>
      </c>
      <c r="K243" s="5">
        <f>ABS(J243-I243)/30.4</f>
        <v>4.3312006578947297</v>
      </c>
      <c r="L243" s="5">
        <f t="shared" si="70"/>
        <v>95.668799342105274</v>
      </c>
      <c r="N243" s="8">
        <v>2403.4306999999999</v>
      </c>
      <c r="O243" s="5">
        <f t="shared" si="73"/>
        <v>4.4332006578947345</v>
      </c>
      <c r="P243" s="5">
        <f t="shared" si="71"/>
        <v>95.56679934210527</v>
      </c>
      <c r="R243" s="8">
        <v>2404.96</v>
      </c>
      <c r="S243" s="5">
        <f t="shared" si="74"/>
        <v>4.3828947368420978</v>
      </c>
      <c r="T243" s="5">
        <f t="shared" si="72"/>
        <v>95.617105263157896</v>
      </c>
      <c r="V243" s="8"/>
      <c r="W243" s="5"/>
      <c r="X243" s="5"/>
      <c r="Z243" s="8"/>
      <c r="AA243" s="5"/>
      <c r="AB243" s="5"/>
      <c r="AD243" s="8"/>
      <c r="AE243" s="5"/>
      <c r="AF243" s="5"/>
      <c r="AH243" s="8"/>
      <c r="AI243" s="5"/>
      <c r="AJ243" s="5"/>
    </row>
    <row r="244" spans="1:36" x14ac:dyDescent="0.3">
      <c r="F244" s="3" t="s">
        <v>14</v>
      </c>
      <c r="G244" s="3"/>
      <c r="H244" s="3">
        <v>27842</v>
      </c>
      <c r="I244" s="3">
        <f>H244/10</f>
        <v>2784.2</v>
      </c>
      <c r="J244" s="8">
        <v>2403.2732000000001</v>
      </c>
      <c r="K244" s="5">
        <f>ABS(J244-I244)/30.4</f>
        <v>12.530486842105255</v>
      </c>
      <c r="L244" s="5">
        <f t="shared" si="70"/>
        <v>87.469513157894738</v>
      </c>
      <c r="N244" s="8">
        <v>2395.4580000000001</v>
      </c>
      <c r="O244" s="5">
        <f t="shared" si="73"/>
        <v>12.787565789473677</v>
      </c>
      <c r="P244" s="5">
        <f t="shared" si="71"/>
        <v>87.212434210526325</v>
      </c>
      <c r="R244" s="8">
        <v>2396.7024000000001</v>
      </c>
      <c r="S244" s="5">
        <f t="shared" si="74"/>
        <v>12.746631578947358</v>
      </c>
      <c r="T244" s="5">
        <f t="shared" si="72"/>
        <v>87.253368421052642</v>
      </c>
      <c r="V244" s="8"/>
      <c r="W244" s="5"/>
      <c r="X244" s="5"/>
      <c r="Z244" s="8"/>
      <c r="AA244" s="5"/>
      <c r="AB244" s="5"/>
      <c r="AD244" s="8"/>
      <c r="AE244" s="5"/>
      <c r="AF244" s="5"/>
      <c r="AH244" s="8"/>
      <c r="AI244" s="5"/>
      <c r="AJ244" s="5"/>
    </row>
    <row r="245" spans="1:36" x14ac:dyDescent="0.3">
      <c r="F245" s="3" t="s">
        <v>15</v>
      </c>
      <c r="G245" s="3"/>
      <c r="H245" s="3">
        <v>30543</v>
      </c>
      <c r="I245" s="3">
        <f t="shared" ref="I245" si="75">H245/10</f>
        <v>3054.3</v>
      </c>
      <c r="J245" s="8">
        <v>2388.9025999999999</v>
      </c>
      <c r="K245" s="5">
        <f>ABS(J245-I245)/30.4</f>
        <v>21.888072368421064</v>
      </c>
      <c r="L245" s="5">
        <f t="shared" si="70"/>
        <v>78.111927631578936</v>
      </c>
      <c r="N245" s="8">
        <v>2394.8850000000002</v>
      </c>
      <c r="O245" s="5">
        <f t="shared" si="73"/>
        <v>21.69128289473684</v>
      </c>
      <c r="P245" s="5">
        <f t="shared" si="71"/>
        <v>78.308717105263156</v>
      </c>
      <c r="R245" s="8">
        <v>2392.1289999999999</v>
      </c>
      <c r="S245" s="5">
        <f t="shared" si="74"/>
        <v>21.781940789473694</v>
      </c>
      <c r="T245" s="5">
        <f t="shared" si="72"/>
        <v>78.218059210526306</v>
      </c>
      <c r="V245" s="8"/>
      <c r="W245" s="5"/>
      <c r="X245" s="5"/>
      <c r="Z245" s="8"/>
      <c r="AA245" s="5"/>
      <c r="AB245" s="5"/>
      <c r="AD245" s="8"/>
      <c r="AE245" s="5"/>
      <c r="AF245" s="5"/>
      <c r="AH245" s="8"/>
      <c r="AI245" s="5"/>
      <c r="AJ245" s="5"/>
    </row>
    <row r="246" spans="1:36" x14ac:dyDescent="0.3">
      <c r="F246" s="3"/>
      <c r="G246" s="3"/>
      <c r="H246" s="3"/>
      <c r="I246" s="3"/>
      <c r="J246" s="8"/>
      <c r="K246" s="5"/>
      <c r="L246" s="5"/>
      <c r="N246" s="8"/>
      <c r="O246" s="5"/>
      <c r="P246" s="5"/>
      <c r="R246" s="8"/>
      <c r="S246" s="5"/>
      <c r="T246" s="5"/>
      <c r="V246" s="8"/>
      <c r="W246" s="5"/>
      <c r="X246" s="5"/>
      <c r="Z246" s="8"/>
      <c r="AA246" s="5"/>
      <c r="AB246" s="5"/>
      <c r="AD246" s="8"/>
      <c r="AE246" s="5"/>
      <c r="AF246" s="5"/>
      <c r="AH246" s="8"/>
      <c r="AI246" s="5"/>
      <c r="AJ246" s="5"/>
    </row>
    <row r="247" spans="1:36" x14ac:dyDescent="0.3">
      <c r="F247" s="3" t="s">
        <v>16</v>
      </c>
      <c r="G247" s="3"/>
      <c r="H247" s="3">
        <v>29575</v>
      </c>
      <c r="I247" s="3">
        <f t="shared" ref="I247:I249" si="76">H247/10</f>
        <v>2957.5</v>
      </c>
      <c r="J247" s="8">
        <v>2394.0893999999998</v>
      </c>
      <c r="K247" s="5">
        <f>ABS(J247-I247)/30.4</f>
        <v>18.533243421052639</v>
      </c>
      <c r="L247" s="5">
        <f t="shared" ref="L247:L249" si="77">100-K247</f>
        <v>81.466756578947354</v>
      </c>
      <c r="N247" s="8">
        <v>2394.8829999999998</v>
      </c>
      <c r="O247" s="5">
        <f t="shared" ref="O247:O249" si="78">ABS(N247-I247)/30.4</f>
        <v>18.507138157894744</v>
      </c>
      <c r="P247" s="5">
        <f t="shared" ref="P247:P249" si="79">100-O247</f>
        <v>81.492861842105256</v>
      </c>
      <c r="R247" s="8">
        <v>2394.1016</v>
      </c>
      <c r="S247" s="5">
        <f t="shared" ref="S247:S249" si="80">ABS(R247-I247)/30.4</f>
        <v>18.53284210526316</v>
      </c>
      <c r="T247" s="5">
        <f t="shared" ref="T247:T249" si="81">100-S247</f>
        <v>81.467157894736843</v>
      </c>
      <c r="V247" s="8"/>
      <c r="W247" s="5"/>
      <c r="X247" s="5"/>
      <c r="Z247" s="8"/>
      <c r="AA247" s="5"/>
      <c r="AB247" s="5"/>
      <c r="AD247" s="8"/>
      <c r="AE247" s="5"/>
      <c r="AF247" s="5"/>
      <c r="AH247" s="8"/>
      <c r="AI247" s="5"/>
      <c r="AJ247" s="5"/>
    </row>
    <row r="248" spans="1:36" x14ac:dyDescent="0.3">
      <c r="F248" s="3" t="s">
        <v>17</v>
      </c>
      <c r="G248" s="3"/>
      <c r="H248" s="3">
        <v>29913</v>
      </c>
      <c r="I248" s="3">
        <f t="shared" si="76"/>
        <v>2991.3</v>
      </c>
      <c r="J248" s="8">
        <v>2387.576</v>
      </c>
      <c r="K248" s="5">
        <f>ABS(J248-I248)/30.4</f>
        <v>19.859342105263163</v>
      </c>
      <c r="L248" s="5">
        <f t="shared" si="77"/>
        <v>80.140657894736833</v>
      </c>
      <c r="N248" s="8">
        <v>2385.8071</v>
      </c>
      <c r="O248" s="5">
        <f t="shared" si="78"/>
        <v>19.917529605263166</v>
      </c>
      <c r="P248" s="5">
        <f t="shared" si="79"/>
        <v>80.082470394736831</v>
      </c>
      <c r="R248" s="8">
        <v>2383.9247999999998</v>
      </c>
      <c r="S248" s="5">
        <f t="shared" si="80"/>
        <v>19.979447368421066</v>
      </c>
      <c r="T248" s="5">
        <f t="shared" si="81"/>
        <v>80.020552631578937</v>
      </c>
      <c r="V248" s="8"/>
      <c r="W248" s="5"/>
      <c r="X248" s="5"/>
      <c r="Z248" s="8"/>
      <c r="AA248" s="5"/>
      <c r="AB248" s="5"/>
      <c r="AD248" s="8"/>
      <c r="AE248" s="5"/>
      <c r="AF248" s="5"/>
      <c r="AH248" s="8"/>
      <c r="AI248" s="5"/>
      <c r="AJ248" s="5"/>
    </row>
    <row r="249" spans="1:36" x14ac:dyDescent="0.3">
      <c r="F249" s="3" t="s">
        <v>18</v>
      </c>
      <c r="G249" s="3"/>
      <c r="H249" s="3">
        <v>30971</v>
      </c>
      <c r="I249" s="3">
        <f t="shared" si="76"/>
        <v>3097.1</v>
      </c>
      <c r="J249" s="8">
        <v>2387.576</v>
      </c>
      <c r="K249" s="5">
        <f>ABS(J249-I249)/30.4</f>
        <v>23.339605263157893</v>
      </c>
      <c r="L249" s="5">
        <f t="shared" si="77"/>
        <v>76.660394736842107</v>
      </c>
      <c r="N249" s="8">
        <v>2385.8071</v>
      </c>
      <c r="O249" s="5">
        <f t="shared" si="78"/>
        <v>23.397792763157891</v>
      </c>
      <c r="P249" s="5">
        <f t="shared" si="79"/>
        <v>76.602207236842105</v>
      </c>
      <c r="R249" s="8">
        <v>2383.9247999999998</v>
      </c>
      <c r="S249" s="5">
        <f t="shared" si="80"/>
        <v>23.459710526315796</v>
      </c>
      <c r="T249" s="5">
        <f t="shared" si="81"/>
        <v>76.540289473684197</v>
      </c>
      <c r="V249" s="8"/>
      <c r="W249" s="5"/>
      <c r="X249" s="5"/>
      <c r="Z249" s="8"/>
      <c r="AA249" s="5"/>
      <c r="AB249" s="5"/>
      <c r="AD249" s="8"/>
      <c r="AE249" s="5"/>
      <c r="AF249" s="5"/>
      <c r="AH249" s="8"/>
      <c r="AI249" s="5"/>
      <c r="AJ249" s="5"/>
    </row>
    <row r="250" spans="1:36" x14ac:dyDescent="0.3">
      <c r="B250" t="s">
        <v>35</v>
      </c>
      <c r="F250" s="3"/>
      <c r="G250" s="3"/>
      <c r="H250" s="3"/>
      <c r="I250" s="3"/>
      <c r="K250" s="5"/>
      <c r="L250" s="5"/>
      <c r="O250" s="5"/>
      <c r="P250" s="5"/>
      <c r="S250" s="5"/>
      <c r="T250" s="5"/>
      <c r="W250" s="5"/>
      <c r="X250" s="5"/>
      <c r="AA250" s="5"/>
      <c r="AB250" s="5"/>
      <c r="AE250" s="5"/>
      <c r="AF250" s="5"/>
      <c r="AI250" s="5"/>
      <c r="AJ250" s="5"/>
    </row>
    <row r="251" spans="1:36" x14ac:dyDescent="0.3">
      <c r="F251" s="3" t="s">
        <v>19</v>
      </c>
      <c r="G251" s="3"/>
      <c r="H251" s="3">
        <v>27457</v>
      </c>
      <c r="I251" s="3">
        <f t="shared" ref="I251:I252" si="82">H251/10</f>
        <v>2745.7</v>
      </c>
      <c r="J251" s="8">
        <v>2393.0608000000002</v>
      </c>
      <c r="K251" s="5">
        <f>ABS(J251-I251)/30.4</f>
        <v>11.599973684210514</v>
      </c>
      <c r="L251" s="5">
        <f t="shared" ref="L251:L252" si="83">100-K251</f>
        <v>88.400026315789489</v>
      </c>
      <c r="N251" s="8">
        <v>2410.9380000000001</v>
      </c>
      <c r="O251" s="5">
        <f t="shared" ref="O251:O252" si="84">ABS(N251-I251)/30.4</f>
        <v>11.011907894736833</v>
      </c>
      <c r="P251" s="5">
        <f t="shared" ref="P251:P252" si="85">100-O251</f>
        <v>88.988092105263163</v>
      </c>
      <c r="R251" s="8">
        <v>2405.4652999999998</v>
      </c>
      <c r="S251" s="5">
        <f t="shared" ref="S251:S252" si="86">ABS(R251-I251)/30.4</f>
        <v>11.191930921052631</v>
      </c>
      <c r="T251" s="5">
        <f t="shared" ref="T251:T252" si="87">100-S251</f>
        <v>88.808069078947369</v>
      </c>
      <c r="V251" s="8"/>
      <c r="W251" s="5"/>
      <c r="X251" s="5"/>
      <c r="Z251" s="8"/>
      <c r="AA251" s="5"/>
      <c r="AB251" s="5"/>
      <c r="AD251" s="8"/>
      <c r="AE251" s="5"/>
      <c r="AF251" s="5"/>
      <c r="AH251" s="8"/>
      <c r="AI251" s="5"/>
      <c r="AJ251" s="5"/>
    </row>
    <row r="252" spans="1:36" x14ac:dyDescent="0.3">
      <c r="F252" s="3" t="s">
        <v>20</v>
      </c>
      <c r="G252" s="3"/>
      <c r="H252" s="3">
        <v>29266</v>
      </c>
      <c r="I252" s="3">
        <f t="shared" si="82"/>
        <v>2926.6</v>
      </c>
      <c r="J252" s="8">
        <v>2398.9526000000001</v>
      </c>
      <c r="K252" s="5">
        <f>ABS(J252-I252)/30.4</f>
        <v>17.356822368421049</v>
      </c>
      <c r="L252" s="5">
        <f t="shared" si="83"/>
        <v>82.643177631578951</v>
      </c>
      <c r="N252" s="8">
        <v>2396.6655000000001</v>
      </c>
      <c r="O252" s="5">
        <f t="shared" si="84"/>
        <v>17.432055921052626</v>
      </c>
      <c r="P252" s="5">
        <f t="shared" si="85"/>
        <v>82.567944078947377</v>
      </c>
      <c r="R252" s="8">
        <v>2398.6052</v>
      </c>
      <c r="S252" s="5">
        <f t="shared" si="86"/>
        <v>17.36825</v>
      </c>
      <c r="T252" s="5">
        <f t="shared" si="87"/>
        <v>82.631749999999997</v>
      </c>
      <c r="V252" s="8"/>
      <c r="W252" s="5"/>
      <c r="X252" s="5"/>
      <c r="Z252" s="8"/>
      <c r="AA252" s="5"/>
      <c r="AB252" s="5"/>
      <c r="AD252" s="8"/>
      <c r="AE252" s="5"/>
      <c r="AF252" s="5"/>
      <c r="AH252" s="8"/>
      <c r="AI252" s="5"/>
      <c r="AJ252" s="5"/>
    </row>
    <row r="253" spans="1:36" x14ac:dyDescent="0.3">
      <c r="F253" s="3"/>
      <c r="G253" s="3"/>
      <c r="H253" s="3"/>
      <c r="I253" s="3"/>
      <c r="J253" s="3"/>
      <c r="K253" s="3"/>
      <c r="L253" s="3"/>
      <c r="N253" s="3"/>
      <c r="O253" s="3"/>
      <c r="P253" s="3"/>
      <c r="R253" s="3"/>
      <c r="S253" s="3"/>
      <c r="T253" s="3"/>
      <c r="V253" s="3"/>
      <c r="W253" s="3"/>
      <c r="X253" s="3"/>
      <c r="Z253" s="3"/>
      <c r="AA253" s="3"/>
      <c r="AB253" s="3"/>
      <c r="AD253" s="3"/>
      <c r="AE253" s="3"/>
      <c r="AF253" s="3"/>
      <c r="AH253" s="3"/>
      <c r="AI253" s="3"/>
      <c r="AJ253" s="3"/>
    </row>
    <row r="254" spans="1:36" ht="28.8" x14ac:dyDescent="0.3">
      <c r="F254" s="9" t="s">
        <v>22</v>
      </c>
      <c r="G254" s="6"/>
      <c r="H254" s="6"/>
      <c r="I254" s="6"/>
      <c r="J254" s="6"/>
      <c r="K254" s="10">
        <f>(SUM(K241:K252)/10)</f>
        <v>13.898674342105261</v>
      </c>
      <c r="L254" s="10">
        <f>(SUM(L241:L252)/10)</f>
        <v>86.101325657894748</v>
      </c>
      <c r="N254" s="6"/>
      <c r="O254" s="10">
        <f>(SUM(O241:O252)/10)</f>
        <v>13.889818092105262</v>
      </c>
      <c r="P254" s="10">
        <f>(SUM(P241:P252)/10)</f>
        <v>86.110181907894727</v>
      </c>
      <c r="R254" s="6"/>
      <c r="S254" s="10">
        <f>(SUM(S241:S252)/10)</f>
        <v>13.91221217105263</v>
      </c>
      <c r="T254" s="10">
        <f>(SUM(T241:T252)/10)</f>
        <v>86.08778782894737</v>
      </c>
      <c r="V254" s="8"/>
      <c r="W254" s="5"/>
      <c r="X254" s="5"/>
      <c r="Z254" s="8"/>
      <c r="AA254" s="5"/>
      <c r="AB254" s="5"/>
      <c r="AD254" s="8"/>
      <c r="AE254" s="5"/>
      <c r="AF254" s="5"/>
      <c r="AH254" s="8"/>
      <c r="AI254" s="5"/>
      <c r="AJ254" s="5"/>
    </row>
    <row r="260" spans="1:36" s="14" customFormat="1" x14ac:dyDescent="0.3">
      <c r="A260" s="12" t="s">
        <v>36</v>
      </c>
      <c r="B260" s="12" t="s">
        <v>25</v>
      </c>
      <c r="C260" s="12"/>
      <c r="D260" s="12" t="s">
        <v>27</v>
      </c>
      <c r="E260" s="12"/>
      <c r="F260" s="12" t="s">
        <v>24</v>
      </c>
      <c r="G260" s="13"/>
      <c r="H260" s="12"/>
      <c r="I260" s="12"/>
      <c r="J260" s="12" t="s">
        <v>52</v>
      </c>
      <c r="K260" s="12"/>
      <c r="L260" s="12"/>
      <c r="M260" s="12"/>
      <c r="N260" s="12" t="s">
        <v>53</v>
      </c>
      <c r="O260" s="12"/>
      <c r="P260" s="12"/>
      <c r="Q260" s="12"/>
      <c r="R260" s="12" t="s">
        <v>45</v>
      </c>
      <c r="S260" s="12"/>
      <c r="T260" s="12"/>
      <c r="U260" s="12"/>
      <c r="V260" s="12" t="s">
        <v>54</v>
      </c>
      <c r="W260" s="12"/>
      <c r="X260" s="12"/>
      <c r="Y260" s="12"/>
      <c r="Z260" s="12" t="s">
        <v>57</v>
      </c>
      <c r="AA260" s="12"/>
      <c r="AB260" s="12"/>
      <c r="AC260" s="12"/>
      <c r="AD260" s="12" t="s">
        <v>55</v>
      </c>
      <c r="AE260" s="12"/>
      <c r="AF260" s="12"/>
      <c r="AG260" s="12"/>
      <c r="AH260" s="12" t="s">
        <v>58</v>
      </c>
      <c r="AI260" s="12"/>
      <c r="AJ260" s="12"/>
    </row>
    <row r="261" spans="1:36" x14ac:dyDescent="0.3">
      <c r="B261" t="s">
        <v>60</v>
      </c>
    </row>
    <row r="262" spans="1:36" x14ac:dyDescent="0.3">
      <c r="F262" s="3" t="s">
        <v>30</v>
      </c>
      <c r="G262" s="3"/>
      <c r="H262" s="3">
        <v>25382</v>
      </c>
      <c r="I262" s="3">
        <f>H262/10</f>
        <v>2538.1999999999998</v>
      </c>
      <c r="J262" s="8">
        <v>3052.1408999999999</v>
      </c>
      <c r="K262" s="5">
        <f>ABS(J262-I262)/30.4</f>
        <v>16.905950657894738</v>
      </c>
      <c r="L262" s="5">
        <f t="shared" ref="L262:L266" si="88">100-K262</f>
        <v>83.094049342105265</v>
      </c>
      <c r="N262" s="8">
        <v>3049.9448000000002</v>
      </c>
      <c r="O262" s="5">
        <f>ABS(N262-I262)/30.4</f>
        <v>16.833710526315802</v>
      </c>
      <c r="P262" s="5">
        <f t="shared" ref="P262:P266" si="89">100-O262</f>
        <v>83.166289473684202</v>
      </c>
      <c r="R262" s="8">
        <v>3051.1943000000001</v>
      </c>
      <c r="S262" s="5">
        <f>ABS(R262-I262)/30.4</f>
        <v>16.874812500000012</v>
      </c>
      <c r="T262" s="5">
        <f t="shared" ref="T262:T266" si="90">100-S262</f>
        <v>83.125187499999981</v>
      </c>
      <c r="V262" s="8">
        <v>3038.6417999999999</v>
      </c>
      <c r="W262" s="5">
        <f>ABS(V262-I262)/30.4</f>
        <v>16.461901315789476</v>
      </c>
      <c r="X262" s="5">
        <f t="shared" ref="X262:X266" si="91">100-W262</f>
        <v>83.538098684210524</v>
      </c>
      <c r="Z262" s="8">
        <v>3054.9250000000002</v>
      </c>
      <c r="AA262" s="5">
        <f>ABS(Z262-I262)/30.4</f>
        <v>16.997532894736853</v>
      </c>
      <c r="AB262" s="5">
        <f t="shared" ref="AB262:AB266" si="92">100-AA262</f>
        <v>83.00246710526315</v>
      </c>
      <c r="AD262" s="8">
        <v>3036.2103999999999</v>
      </c>
      <c r="AE262" s="5">
        <f>ABS(AD262-I262)/30.4</f>
        <v>16.381921052631583</v>
      </c>
      <c r="AF262" s="5">
        <f t="shared" ref="AF262:AF266" si="93">100-AE262</f>
        <v>83.618078947368417</v>
      </c>
      <c r="AH262" s="8">
        <v>3054.8150000000001</v>
      </c>
      <c r="AI262" s="5">
        <f>ABS(AH262-I262)/30.4</f>
        <v>16.993914473684217</v>
      </c>
      <c r="AJ262" s="5">
        <f t="shared" ref="AJ262:AJ266" si="94">100-AI262</f>
        <v>83.006085526315786</v>
      </c>
    </row>
    <row r="263" spans="1:36" x14ac:dyDescent="0.3">
      <c r="A263" s="1" t="s">
        <v>59</v>
      </c>
      <c r="F263" s="3" t="s">
        <v>12</v>
      </c>
      <c r="G263" s="3"/>
      <c r="H263" s="3">
        <v>25382</v>
      </c>
      <c r="I263" s="3">
        <f>H263/10</f>
        <v>2538.1999999999998</v>
      </c>
      <c r="J263" s="8">
        <v>3031.8784000000001</v>
      </c>
      <c r="K263" s="5">
        <f>ABS(J263-I263)/30.4</f>
        <v>16.239421052631588</v>
      </c>
      <c r="L263" s="5">
        <f t="shared" si="88"/>
        <v>83.760578947368415</v>
      </c>
      <c r="N263" s="8">
        <v>3049.2966000000001</v>
      </c>
      <c r="O263" s="5">
        <f t="shared" ref="O263:O266" si="95">ABS(N263-I263)/30.4</f>
        <v>16.812388157894748</v>
      </c>
      <c r="P263" s="5">
        <f t="shared" si="89"/>
        <v>83.187611842105255</v>
      </c>
      <c r="R263" s="8">
        <v>3047.6291999999999</v>
      </c>
      <c r="S263" s="5">
        <f t="shared" ref="S263:S266" si="96">ABS(R263-I263)/30.4</f>
        <v>16.757539473684211</v>
      </c>
      <c r="T263" s="5">
        <f t="shared" si="90"/>
        <v>83.242460526315796</v>
      </c>
      <c r="V263" s="8">
        <v>3029.3523</v>
      </c>
      <c r="W263" s="5">
        <f t="shared" ref="W263:W266" si="97">ABS(V263-I263)/30.4</f>
        <v>16.156325657894744</v>
      </c>
      <c r="X263" s="5">
        <f t="shared" si="91"/>
        <v>83.84367434210526</v>
      </c>
      <c r="Z263" s="8">
        <v>3047.578</v>
      </c>
      <c r="AA263" s="5">
        <f t="shared" ref="AA263:AA266" si="98">ABS(Z263-I263)/30.4</f>
        <v>16.755855263157901</v>
      </c>
      <c r="AB263" s="5">
        <f t="shared" si="92"/>
        <v>83.244144736842102</v>
      </c>
      <c r="AD263" s="8">
        <v>3031.8125</v>
      </c>
      <c r="AE263" s="5">
        <f t="shared" ref="AE263:AE266" si="99">ABS(AD263-I263)/30.4</f>
        <v>16.237253289473692</v>
      </c>
      <c r="AF263" s="5">
        <f t="shared" si="93"/>
        <v>83.762746710526301</v>
      </c>
      <c r="AH263" s="8">
        <v>3057.7797999999998</v>
      </c>
      <c r="AI263" s="5">
        <f t="shared" ref="AI263:AI266" si="100">ABS(AH263-I263)/30.4</f>
        <v>17.091440789473683</v>
      </c>
      <c r="AJ263" s="5">
        <f t="shared" si="94"/>
        <v>82.90855921052632</v>
      </c>
    </row>
    <row r="264" spans="1:36" x14ac:dyDescent="0.3">
      <c r="F264" s="3" t="s">
        <v>13</v>
      </c>
      <c r="G264" s="3"/>
      <c r="H264" s="3">
        <v>25382</v>
      </c>
      <c r="I264" s="3">
        <f>H264/10</f>
        <v>2538.1999999999998</v>
      </c>
      <c r="J264" s="8">
        <v>3031.2556</v>
      </c>
      <c r="K264" s="5">
        <f>ABS(J264-I264)/30.4</f>
        <v>16.218934210526321</v>
      </c>
      <c r="L264" s="5">
        <f t="shared" si="88"/>
        <v>83.781065789473672</v>
      </c>
      <c r="N264" s="8">
        <v>3042.1725999999999</v>
      </c>
      <c r="O264" s="5">
        <f t="shared" si="95"/>
        <v>16.578046052631581</v>
      </c>
      <c r="P264" s="5">
        <f t="shared" si="89"/>
        <v>83.421953947368422</v>
      </c>
      <c r="R264" s="8">
        <v>3040.2195000000002</v>
      </c>
      <c r="S264" s="5">
        <f t="shared" si="96"/>
        <v>16.513799342105276</v>
      </c>
      <c r="T264" s="5">
        <f t="shared" si="90"/>
        <v>83.486200657894727</v>
      </c>
      <c r="V264" s="8">
        <v>3029.8290000000002</v>
      </c>
      <c r="W264" s="5">
        <f t="shared" si="97"/>
        <v>16.172006578947382</v>
      </c>
      <c r="X264" s="5">
        <f t="shared" si="91"/>
        <v>83.827993421052611</v>
      </c>
      <c r="Z264" s="8">
        <v>3038.5720000000001</v>
      </c>
      <c r="AA264" s="5">
        <f t="shared" si="98"/>
        <v>16.459605263157904</v>
      </c>
      <c r="AB264" s="5">
        <f t="shared" si="92"/>
        <v>83.540394736842103</v>
      </c>
      <c r="AD264" s="8">
        <v>3029.2239</v>
      </c>
      <c r="AE264" s="5">
        <f t="shared" si="99"/>
        <v>16.152101973684214</v>
      </c>
      <c r="AF264" s="5">
        <f t="shared" si="93"/>
        <v>83.847898026315789</v>
      </c>
      <c r="AH264" s="8">
        <v>3046.6959999999999</v>
      </c>
      <c r="AI264" s="5">
        <f t="shared" si="100"/>
        <v>16.726842105263163</v>
      </c>
      <c r="AJ264" s="5">
        <f t="shared" si="94"/>
        <v>83.27315789473684</v>
      </c>
    </row>
    <row r="265" spans="1:36" x14ac:dyDescent="0.3">
      <c r="F265" s="3" t="s">
        <v>14</v>
      </c>
      <c r="G265" s="3"/>
      <c r="H265" s="3">
        <v>27842</v>
      </c>
      <c r="I265" s="3">
        <f>H265/10</f>
        <v>2784.2</v>
      </c>
      <c r="J265" s="8">
        <v>3029.0619999999999</v>
      </c>
      <c r="K265" s="5">
        <f>ABS(J265-I265)/30.4</f>
        <v>8.0546710526315817</v>
      </c>
      <c r="L265" s="5">
        <f t="shared" si="88"/>
        <v>91.945328947368424</v>
      </c>
      <c r="N265" s="8">
        <v>3046.0664000000002</v>
      </c>
      <c r="O265" s="5">
        <f t="shared" si="95"/>
        <v>8.6140263157894861</v>
      </c>
      <c r="P265" s="5">
        <f t="shared" si="89"/>
        <v>91.385973684210512</v>
      </c>
      <c r="R265" s="8">
        <v>3045.0230000000001</v>
      </c>
      <c r="S265" s="5">
        <f t="shared" si="96"/>
        <v>8.5797039473684311</v>
      </c>
      <c r="T265" s="5">
        <f t="shared" si="90"/>
        <v>91.420296052631571</v>
      </c>
      <c r="V265" s="8">
        <v>3032.7840000000001</v>
      </c>
      <c r="W265" s="5">
        <f t="shared" si="97"/>
        <v>8.1771052631579053</v>
      </c>
      <c r="X265" s="5">
        <f t="shared" si="91"/>
        <v>91.822894736842102</v>
      </c>
      <c r="Z265" s="8">
        <v>3043.2606999999998</v>
      </c>
      <c r="AA265" s="5">
        <f t="shared" si="98"/>
        <v>8.5217335526315789</v>
      </c>
      <c r="AB265" s="5">
        <f t="shared" si="92"/>
        <v>91.478266447368426</v>
      </c>
      <c r="AD265" s="8">
        <v>3034.5654</v>
      </c>
      <c r="AE265" s="5">
        <f t="shared" si="99"/>
        <v>8.2357039473684264</v>
      </c>
      <c r="AF265" s="5">
        <f t="shared" si="93"/>
        <v>91.764296052631579</v>
      </c>
      <c r="AH265" s="8">
        <v>3052.9917</v>
      </c>
      <c r="AI265" s="5">
        <f t="shared" si="100"/>
        <v>8.8418322368421123</v>
      </c>
      <c r="AJ265" s="5">
        <f t="shared" si="94"/>
        <v>91.158167763157891</v>
      </c>
    </row>
    <row r="266" spans="1:36" x14ac:dyDescent="0.3">
      <c r="F266" s="3" t="s">
        <v>15</v>
      </c>
      <c r="G266" s="3"/>
      <c r="H266" s="3">
        <v>30543</v>
      </c>
      <c r="I266" s="3">
        <f t="shared" ref="I266" si="101">H266/10</f>
        <v>3054.3</v>
      </c>
      <c r="J266" s="8">
        <v>3043.5311999999999</v>
      </c>
      <c r="K266" s="5">
        <f>ABS(J266-I266)/30.4</f>
        <v>0.35423684210527251</v>
      </c>
      <c r="L266" s="5">
        <f t="shared" si="88"/>
        <v>99.645763157894734</v>
      </c>
      <c r="N266" s="8">
        <v>3045.1091000000001</v>
      </c>
      <c r="O266" s="5">
        <f t="shared" si="95"/>
        <v>0.30233223684210714</v>
      </c>
      <c r="P266" s="5">
        <f t="shared" si="89"/>
        <v>99.697667763157895</v>
      </c>
      <c r="R266" s="8">
        <v>3045.1587</v>
      </c>
      <c r="S266" s="5">
        <f t="shared" si="96"/>
        <v>0.30070065789474437</v>
      </c>
      <c r="T266" s="5">
        <f t="shared" si="90"/>
        <v>99.699299342105249</v>
      </c>
      <c r="V266" s="8">
        <v>3027.9065000000001</v>
      </c>
      <c r="W266" s="5">
        <f t="shared" si="97"/>
        <v>0.86820723684210965</v>
      </c>
      <c r="X266" s="5">
        <f t="shared" si="91"/>
        <v>99.13179276315789</v>
      </c>
      <c r="Z266" s="8">
        <v>3041.7766000000001</v>
      </c>
      <c r="AA266" s="5">
        <f t="shared" si="98"/>
        <v>0.41195394736842234</v>
      </c>
      <c r="AB266" s="5">
        <f t="shared" si="92"/>
        <v>99.588046052631583</v>
      </c>
      <c r="AD266" s="8">
        <v>3029.8890000000001</v>
      </c>
      <c r="AE266" s="5">
        <f t="shared" si="99"/>
        <v>0.80299342105263349</v>
      </c>
      <c r="AF266" s="5">
        <f t="shared" si="93"/>
        <v>99.197006578947367</v>
      </c>
      <c r="AH266" s="8">
        <v>3039.8427999999999</v>
      </c>
      <c r="AI266" s="5">
        <f t="shared" si="100"/>
        <v>0.4755657894736936</v>
      </c>
      <c r="AJ266" s="5">
        <f t="shared" si="94"/>
        <v>99.524434210526309</v>
      </c>
    </row>
    <row r="267" spans="1:36" x14ac:dyDescent="0.3">
      <c r="F267" s="3"/>
      <c r="G267" s="3"/>
      <c r="H267" s="3"/>
      <c r="I267" s="3"/>
      <c r="J267" s="8"/>
      <c r="K267" s="5"/>
      <c r="L267" s="5"/>
      <c r="N267" s="8"/>
      <c r="O267" s="5"/>
      <c r="P267" s="5"/>
      <c r="R267" s="8"/>
      <c r="S267" s="5"/>
      <c r="T267" s="5"/>
      <c r="V267" s="8"/>
      <c r="W267" s="5"/>
      <c r="X267" s="5"/>
      <c r="Z267" s="8"/>
      <c r="AA267" s="5"/>
      <c r="AB267" s="5"/>
      <c r="AD267" s="8"/>
      <c r="AE267" s="5"/>
      <c r="AF267" s="5"/>
      <c r="AH267" s="8"/>
      <c r="AI267" s="5"/>
      <c r="AJ267" s="5"/>
    </row>
    <row r="268" spans="1:36" x14ac:dyDescent="0.3">
      <c r="F268" s="3" t="s">
        <v>16</v>
      </c>
      <c r="G268" s="3"/>
      <c r="H268" s="3">
        <v>29575</v>
      </c>
      <c r="I268" s="3">
        <f t="shared" ref="I268:I270" si="102">H268/10</f>
        <v>2957.5</v>
      </c>
      <c r="J268" s="8">
        <v>3039.6747999999998</v>
      </c>
      <c r="K268" s="5">
        <f>ABS(J268-I268)/30.4</f>
        <v>2.7031184210526242</v>
      </c>
      <c r="L268" s="5">
        <f t="shared" ref="L268:L270" si="103">100-K268</f>
        <v>97.296881578947378</v>
      </c>
      <c r="N268" s="8">
        <v>3039.2523999999999</v>
      </c>
      <c r="O268" s="5">
        <f t="shared" ref="O268:O270" si="104">ABS(N268-I268)/30.4</f>
        <v>2.6892236842105217</v>
      </c>
      <c r="P268" s="5">
        <f t="shared" ref="P268:P270" si="105">100-O268</f>
        <v>97.310776315789482</v>
      </c>
      <c r="R268" s="8">
        <v>3037.9110999999998</v>
      </c>
      <c r="S268" s="5">
        <f t="shared" ref="S268:S270" si="106">ABS(R268-I268)/30.4</f>
        <v>2.6451019736842043</v>
      </c>
      <c r="T268" s="5">
        <f t="shared" ref="T268:T270" si="107">100-S268</f>
        <v>97.354898026315794</v>
      </c>
      <c r="V268" s="8">
        <v>3032.5547000000001</v>
      </c>
      <c r="W268" s="5">
        <f t="shared" ref="W268:W270" si="108">ABS(V268-I268)/30.4</f>
        <v>2.4689046052631625</v>
      </c>
      <c r="X268" s="5">
        <f t="shared" ref="X268:X270" si="109">100-W268</f>
        <v>97.531095394736838</v>
      </c>
      <c r="Z268" s="8">
        <v>3042.7348999999999</v>
      </c>
      <c r="AA268" s="5">
        <f t="shared" ref="AA268:AA270" si="110">ABS(Z268-I268)/30.4</f>
        <v>2.8037796052631556</v>
      </c>
      <c r="AB268" s="5">
        <f t="shared" ref="AB268:AB270" si="111">100-AA268</f>
        <v>97.196220394736841</v>
      </c>
      <c r="AD268" s="8">
        <v>3032.9324000000001</v>
      </c>
      <c r="AE268" s="5">
        <f t="shared" ref="AE268:AE270" si="112">ABS(AD268-I268)/30.4</f>
        <v>2.4813289473684259</v>
      </c>
      <c r="AF268" s="5">
        <f t="shared" ref="AF268:AF270" si="113">100-AE268</f>
        <v>97.518671052631575</v>
      </c>
      <c r="AH268" s="8">
        <v>3040.5203000000001</v>
      </c>
      <c r="AI268" s="5">
        <f t="shared" ref="AI268:AI270" si="114">ABS(AH268-I268)/30.4</f>
        <v>2.7309309210526362</v>
      </c>
      <c r="AJ268" s="5">
        <f t="shared" ref="AJ268:AJ270" si="115">100-AI268</f>
        <v>97.269069078947368</v>
      </c>
    </row>
    <row r="269" spans="1:36" x14ac:dyDescent="0.3">
      <c r="F269" s="3" t="s">
        <v>17</v>
      </c>
      <c r="G269" s="3"/>
      <c r="H269" s="3">
        <v>29913</v>
      </c>
      <c r="I269" s="3">
        <f t="shared" si="102"/>
        <v>2991.3</v>
      </c>
      <c r="J269" s="8">
        <v>3045.8152</v>
      </c>
      <c r="K269" s="5">
        <f>ABS(J269-I269)/30.4</f>
        <v>1.7932631578947311</v>
      </c>
      <c r="L269" s="5">
        <f t="shared" si="103"/>
        <v>98.206736842105272</v>
      </c>
      <c r="N269" s="8">
        <v>3043.3582000000001</v>
      </c>
      <c r="O269" s="5">
        <f t="shared" si="104"/>
        <v>1.7124407894736824</v>
      </c>
      <c r="P269" s="5">
        <f t="shared" si="105"/>
        <v>98.287559210526311</v>
      </c>
      <c r="R269" s="8">
        <v>3044.3969999999999</v>
      </c>
      <c r="S269" s="5">
        <f t="shared" si="106"/>
        <v>1.746611842105255</v>
      </c>
      <c r="T269" s="5">
        <f t="shared" si="107"/>
        <v>98.253388157894747</v>
      </c>
      <c r="V269" s="8">
        <v>3033.6167</v>
      </c>
      <c r="W269" s="5">
        <f t="shared" si="108"/>
        <v>1.3919967105263111</v>
      </c>
      <c r="X269" s="5">
        <f t="shared" si="109"/>
        <v>98.608003289473686</v>
      </c>
      <c r="Z269" s="8">
        <v>3041.5151000000001</v>
      </c>
      <c r="AA269" s="5">
        <f t="shared" si="110"/>
        <v>1.6518124999999966</v>
      </c>
      <c r="AB269" s="5">
        <f t="shared" si="111"/>
        <v>98.348187500000009</v>
      </c>
      <c r="AD269" s="8">
        <v>3035.5535</v>
      </c>
      <c r="AE269" s="5">
        <f t="shared" si="112"/>
        <v>1.4557072368420989</v>
      </c>
      <c r="AF269" s="5">
        <f t="shared" si="113"/>
        <v>98.544292763157898</v>
      </c>
      <c r="AH269" s="8">
        <v>3039.8523</v>
      </c>
      <c r="AI269" s="5">
        <f t="shared" si="114"/>
        <v>1.5971151315789418</v>
      </c>
      <c r="AJ269" s="5">
        <f t="shared" si="115"/>
        <v>98.402884868421054</v>
      </c>
    </row>
    <row r="270" spans="1:36" x14ac:dyDescent="0.3">
      <c r="F270" s="3" t="s">
        <v>18</v>
      </c>
      <c r="G270" s="3"/>
      <c r="H270" s="3">
        <v>30971</v>
      </c>
      <c r="I270" s="3">
        <f t="shared" si="102"/>
        <v>3097.1</v>
      </c>
      <c r="J270" s="8">
        <v>3045.8152</v>
      </c>
      <c r="K270" s="5">
        <f>ABS(J270-I270)/30.4</f>
        <v>1.6869999999999969</v>
      </c>
      <c r="L270" s="5">
        <f t="shared" si="103"/>
        <v>98.313000000000002</v>
      </c>
      <c r="N270" s="8">
        <v>3043.3582000000001</v>
      </c>
      <c r="O270" s="5">
        <f t="shared" si="104"/>
        <v>1.7678223684210457</v>
      </c>
      <c r="P270" s="5">
        <f t="shared" si="105"/>
        <v>98.232177631578949</v>
      </c>
      <c r="R270" s="8">
        <v>3044.3969999999999</v>
      </c>
      <c r="S270" s="5">
        <f t="shared" si="106"/>
        <v>1.7336513157894728</v>
      </c>
      <c r="T270" s="5">
        <f t="shared" si="107"/>
        <v>98.266348684210527</v>
      </c>
      <c r="V270" s="8">
        <v>3033.6167</v>
      </c>
      <c r="W270" s="5">
        <f t="shared" si="108"/>
        <v>2.0882664473684169</v>
      </c>
      <c r="X270" s="5">
        <f t="shared" si="109"/>
        <v>97.911733552631588</v>
      </c>
      <c r="Z270" s="8">
        <v>3041.5151000000001</v>
      </c>
      <c r="AA270" s="5">
        <f t="shared" si="110"/>
        <v>1.8284506578947315</v>
      </c>
      <c r="AB270" s="5">
        <f t="shared" si="111"/>
        <v>98.171549342105266</v>
      </c>
      <c r="AD270" s="8">
        <v>3035.5535</v>
      </c>
      <c r="AE270" s="5">
        <f t="shared" si="112"/>
        <v>2.0245559210526292</v>
      </c>
      <c r="AF270" s="5">
        <f t="shared" si="113"/>
        <v>97.975444078947376</v>
      </c>
      <c r="AH270" s="8">
        <v>3039.8523</v>
      </c>
      <c r="AI270" s="5">
        <f t="shared" si="114"/>
        <v>1.883148026315786</v>
      </c>
      <c r="AJ270" s="5">
        <f t="shared" si="115"/>
        <v>98.11685197368422</v>
      </c>
    </row>
    <row r="271" spans="1:36" x14ac:dyDescent="0.3">
      <c r="B271" t="s">
        <v>35</v>
      </c>
      <c r="F271" s="3"/>
      <c r="G271" s="3"/>
      <c r="H271" s="3"/>
      <c r="I271" s="3"/>
      <c r="K271" s="5"/>
      <c r="L271" s="5"/>
      <c r="O271" s="5"/>
      <c r="P271" s="5"/>
      <c r="S271" s="5"/>
      <c r="T271" s="5"/>
      <c r="W271" s="5"/>
      <c r="X271" s="5"/>
      <c r="AA271" s="5"/>
      <c r="AB271" s="5"/>
      <c r="AE271" s="5"/>
      <c r="AF271" s="5"/>
      <c r="AI271" s="5"/>
      <c r="AJ271" s="5"/>
    </row>
    <row r="272" spans="1:36" x14ac:dyDescent="0.3">
      <c r="F272" s="3" t="s">
        <v>19</v>
      </c>
      <c r="G272" s="3"/>
      <c r="H272" s="3">
        <v>27457</v>
      </c>
      <c r="I272" s="3">
        <f t="shared" ref="I272:I273" si="116">H272/10</f>
        <v>2745.7</v>
      </c>
      <c r="J272" s="8">
        <v>3044.3406</v>
      </c>
      <c r="K272" s="5">
        <f>ABS(J272-I272)/30.4</f>
        <v>9.8237039473684273</v>
      </c>
      <c r="L272" s="5">
        <f t="shared" ref="L272:L273" si="117">100-K272</f>
        <v>90.176296052631571</v>
      </c>
      <c r="N272" s="8">
        <v>3041.5295000000001</v>
      </c>
      <c r="O272" s="5">
        <f t="shared" ref="O272:O273" si="118">ABS(N272-I272)/30.4</f>
        <v>9.7312335526315881</v>
      </c>
      <c r="P272" s="5">
        <f t="shared" ref="P272:P273" si="119">100-O272</f>
        <v>90.268766447368407</v>
      </c>
      <c r="R272" s="8">
        <v>3042.2</v>
      </c>
      <c r="S272" s="5">
        <f t="shared" ref="S272:S273" si="120">ABS(R272-I272)/30.4</f>
        <v>9.7532894736842106</v>
      </c>
      <c r="T272" s="5">
        <f t="shared" ref="T272:T273" si="121">100-S272</f>
        <v>90.246710526315795</v>
      </c>
      <c r="V272" s="8">
        <v>3031.3537999999999</v>
      </c>
      <c r="W272" s="5">
        <f t="shared" ref="W272:W273" si="122">ABS(V272-I272)/30.4</f>
        <v>9.3965065789473705</v>
      </c>
      <c r="X272" s="5">
        <f t="shared" ref="X272:X273" si="123">100-W272</f>
        <v>90.603493421052633</v>
      </c>
      <c r="Z272" s="8">
        <v>3044.9290000000001</v>
      </c>
      <c r="AA272" s="5">
        <f t="shared" ref="AA272:AA273" si="124">ABS(Z272-I272)/30.4</f>
        <v>9.8430592105263255</v>
      </c>
      <c r="AB272" s="5">
        <f t="shared" ref="AB272:AB273" si="125">100-AA272</f>
        <v>90.15694078947368</v>
      </c>
      <c r="AD272" s="8">
        <v>3031.7220000000002</v>
      </c>
      <c r="AE272" s="5">
        <f t="shared" ref="AE272:AE273" si="126">ABS(AD272-I272)/30.4</f>
        <v>9.408618421052644</v>
      </c>
      <c r="AF272" s="5">
        <f t="shared" ref="AF272:AF273" si="127">100-AE272</f>
        <v>90.591381578947363</v>
      </c>
      <c r="AH272" s="8">
        <v>3044.6033000000002</v>
      </c>
      <c r="AI272" s="5">
        <f t="shared" ref="AI272:AI273" si="128">ABS(AH272-I272)/30.4</f>
        <v>9.8323453947368549</v>
      </c>
      <c r="AJ272" s="5">
        <f t="shared" ref="AJ272:AJ273" si="129">100-AI272</f>
        <v>90.167654605263152</v>
      </c>
    </row>
    <row r="273" spans="6:36" x14ac:dyDescent="0.3">
      <c r="F273" s="3" t="s">
        <v>20</v>
      </c>
      <c r="G273" s="3"/>
      <c r="H273" s="3">
        <v>29266</v>
      </c>
      <c r="I273" s="3">
        <f t="shared" si="116"/>
        <v>2926.6</v>
      </c>
      <c r="J273" s="8">
        <v>3041.1511</v>
      </c>
      <c r="K273" s="5">
        <f>ABS(J273-I273)/30.4</f>
        <v>3.7681282894736889</v>
      </c>
      <c r="L273" s="5">
        <f t="shared" si="117"/>
        <v>96.231871710526306</v>
      </c>
      <c r="N273" s="8">
        <v>3043.9603999999999</v>
      </c>
      <c r="O273" s="5">
        <f t="shared" si="118"/>
        <v>3.8605394736842116</v>
      </c>
      <c r="P273" s="5">
        <f t="shared" si="119"/>
        <v>96.139460526315787</v>
      </c>
      <c r="R273" s="8">
        <v>3042.9683</v>
      </c>
      <c r="S273" s="5">
        <f t="shared" si="120"/>
        <v>3.8279046052631611</v>
      </c>
      <c r="T273" s="5">
        <f t="shared" si="121"/>
        <v>96.172095394736843</v>
      </c>
      <c r="V273" s="8">
        <v>3031.0920000000001</v>
      </c>
      <c r="W273" s="5">
        <f t="shared" si="122"/>
        <v>3.4372368421052695</v>
      </c>
      <c r="X273" s="5">
        <f t="shared" si="123"/>
        <v>96.562763157894736</v>
      </c>
      <c r="Z273" s="8">
        <v>3045.3609999999999</v>
      </c>
      <c r="AA273" s="5">
        <f t="shared" si="124"/>
        <v>3.9066118421052622</v>
      </c>
      <c r="AB273" s="5">
        <f t="shared" si="125"/>
        <v>96.093388157894736</v>
      </c>
      <c r="AD273" s="8">
        <v>3028.3537999999999</v>
      </c>
      <c r="AE273" s="5">
        <f t="shared" si="126"/>
        <v>3.3471644736842094</v>
      </c>
      <c r="AF273" s="5">
        <f t="shared" si="127"/>
        <v>96.652835526315783</v>
      </c>
      <c r="AH273" s="8">
        <v>3040.6637999999998</v>
      </c>
      <c r="AI273" s="5">
        <f t="shared" si="128"/>
        <v>3.7520986842105231</v>
      </c>
      <c r="AJ273" s="5">
        <f t="shared" si="129"/>
        <v>96.247901315789477</v>
      </c>
    </row>
    <row r="274" spans="6:36" x14ac:dyDescent="0.3">
      <c r="F274" s="3"/>
      <c r="G274" s="3"/>
      <c r="H274" s="3"/>
      <c r="I274" s="3"/>
      <c r="J274" s="3"/>
      <c r="K274" s="3"/>
      <c r="L274" s="3"/>
      <c r="N274" s="3"/>
      <c r="O274" s="3"/>
      <c r="P274" s="3"/>
      <c r="R274" s="3"/>
      <c r="S274" s="3"/>
      <c r="T274" s="3"/>
      <c r="V274" s="3"/>
      <c r="W274" s="3"/>
      <c r="X274" s="3"/>
      <c r="Z274" s="3"/>
      <c r="AA274" s="3"/>
      <c r="AB274" s="3"/>
      <c r="AD274" s="3"/>
      <c r="AE274" s="3"/>
      <c r="AF274" s="3"/>
      <c r="AH274" s="3"/>
      <c r="AI274" s="3"/>
      <c r="AJ274" s="3"/>
    </row>
    <row r="275" spans="6:36" ht="28.8" x14ac:dyDescent="0.3">
      <c r="F275" s="9" t="s">
        <v>22</v>
      </c>
      <c r="G275" s="6"/>
      <c r="H275" s="6"/>
      <c r="I275" s="6"/>
      <c r="J275" s="6"/>
      <c r="K275" s="10">
        <f>(SUM(K262:K273)/10)</f>
        <v>7.7548427631578978</v>
      </c>
      <c r="L275" s="15">
        <f>(SUM(L262:L273)/10)</f>
        <v>92.245157236842104</v>
      </c>
      <c r="N275" s="6"/>
      <c r="O275" s="10">
        <f>(SUM(O262:O273)/10)</f>
        <v>7.8901763157894793</v>
      </c>
      <c r="P275" s="15">
        <f>(SUM(P262:P273)/10)</f>
        <v>92.109823684210511</v>
      </c>
      <c r="R275" s="6"/>
      <c r="S275" s="10">
        <f>(SUM(S262:S273)/10)</f>
        <v>7.8733115131578959</v>
      </c>
      <c r="T275" s="15">
        <f>(SUM(T262:T273)/10)</f>
        <v>92.126688486842099</v>
      </c>
      <c r="V275" s="6"/>
      <c r="W275" s="10">
        <f>(SUM(W262:W273)/10)</f>
        <v>7.6618457236842143</v>
      </c>
      <c r="X275" s="15">
        <f>(SUM(X262:X273)/10)</f>
        <v>92.338154276315805</v>
      </c>
      <c r="Z275" s="6"/>
      <c r="AA275" s="10">
        <f>(SUM(AA262:AA273)/10)</f>
        <v>7.918039473684213</v>
      </c>
      <c r="AB275" s="15">
        <f>(SUM(AB262:AB273)/10)</f>
        <v>92.081960526315783</v>
      </c>
      <c r="AD275" s="6"/>
      <c r="AE275" s="10">
        <f>(SUM(AE262:AE273)/10)</f>
        <v>7.6527348684210583</v>
      </c>
      <c r="AF275" s="15">
        <f>(SUM(AF262:AF273)/10)</f>
        <v>92.347265131578936</v>
      </c>
      <c r="AH275" s="6"/>
      <c r="AI275" s="10">
        <f>(SUM(AI262:AI273)/10)</f>
        <v>7.9925233552631596</v>
      </c>
      <c r="AJ275" s="15">
        <f>(SUM(AJ262:AJ273)/10)</f>
        <v>92.00747664473684</v>
      </c>
    </row>
    <row r="278" spans="6:36" x14ac:dyDescent="0.3">
      <c r="F278" s="12" t="s">
        <v>24</v>
      </c>
      <c r="G278" s="13"/>
      <c r="H278" s="12"/>
      <c r="I278" s="12"/>
      <c r="J278" s="12" t="s">
        <v>63</v>
      </c>
      <c r="K278" s="12"/>
      <c r="L278" s="12"/>
      <c r="M278" s="12"/>
      <c r="N278" s="12" t="s">
        <v>64</v>
      </c>
      <c r="O278" s="12"/>
      <c r="P278" s="12"/>
      <c r="Q278" s="12"/>
      <c r="R278" s="12" t="s">
        <v>65</v>
      </c>
      <c r="S278" s="12"/>
      <c r="T278" s="12"/>
    </row>
    <row r="280" spans="6:36" x14ac:dyDescent="0.3">
      <c r="F280" s="3" t="s">
        <v>30</v>
      </c>
      <c r="G280" s="3"/>
      <c r="H280" s="3">
        <v>25382</v>
      </c>
      <c r="I280" s="3">
        <f>H280/10</f>
        <v>2538.1999999999998</v>
      </c>
      <c r="J280" s="8">
        <v>3049.0659999999998</v>
      </c>
      <c r="K280" s="5">
        <f>ABS(J280-I280)/30.4</f>
        <v>16.804802631578948</v>
      </c>
      <c r="L280" s="5">
        <f t="shared" ref="L280:L284" si="130">100-K280</f>
        <v>83.195197368421049</v>
      </c>
      <c r="N280" s="8">
        <v>3053.4047999999998</v>
      </c>
      <c r="O280" s="5">
        <f>ABS(N280-I280)/30.4</f>
        <v>16.947526315789474</v>
      </c>
      <c r="P280" s="5">
        <f t="shared" ref="P280:P284" si="131">100-O280</f>
        <v>83.052473684210526</v>
      </c>
      <c r="R280" s="8">
        <v>3038.7687999999998</v>
      </c>
      <c r="S280" s="5">
        <f>ABS(R280-I280)/30.4</f>
        <v>16.466078947368423</v>
      </c>
      <c r="T280" s="5">
        <f t="shared" ref="T280:T284" si="132">100-S280</f>
        <v>83.53392105263157</v>
      </c>
    </row>
    <row r="281" spans="6:36" x14ac:dyDescent="0.3">
      <c r="F281" s="3" t="s">
        <v>12</v>
      </c>
      <c r="G281" s="3"/>
      <c r="H281" s="3">
        <v>25382</v>
      </c>
      <c r="I281" s="3">
        <f>H281/10</f>
        <v>2538.1999999999998</v>
      </c>
      <c r="J281" s="8">
        <v>3051.02</v>
      </c>
      <c r="K281" s="5">
        <f>ABS(J281-I281)/30.4</f>
        <v>16.869078947368426</v>
      </c>
      <c r="L281" s="5">
        <f t="shared" si="130"/>
        <v>83.130921052631578</v>
      </c>
      <c r="N281" s="8">
        <v>3057.5873999999999</v>
      </c>
      <c r="O281" s="5">
        <f t="shared" ref="O281:O284" si="133">ABS(N281-I281)/30.4</f>
        <v>17.085111842105267</v>
      </c>
      <c r="P281" s="5">
        <f t="shared" si="131"/>
        <v>82.914888157894737</v>
      </c>
      <c r="R281" s="8">
        <v>3028.3771999999999</v>
      </c>
      <c r="S281" s="5">
        <f t="shared" ref="S281:S284" si="134">ABS(R281-I281)/30.4</f>
        <v>16.124250000000004</v>
      </c>
      <c r="T281" s="5">
        <f t="shared" si="132"/>
        <v>83.875749999999996</v>
      </c>
    </row>
    <row r="282" spans="6:36" x14ac:dyDescent="0.3">
      <c r="F282" s="3" t="s">
        <v>13</v>
      </c>
      <c r="G282" s="3"/>
      <c r="H282" s="3">
        <v>25382</v>
      </c>
      <c r="I282" s="3">
        <f>H282/10</f>
        <v>2538.1999999999998</v>
      </c>
      <c r="J282" s="8">
        <v>3041.0803000000001</v>
      </c>
      <c r="K282" s="5">
        <f>ABS(J282-I282)/30.4</f>
        <v>16.542115131578957</v>
      </c>
      <c r="L282" s="5">
        <f t="shared" si="130"/>
        <v>83.457884868421047</v>
      </c>
      <c r="N282" s="8">
        <v>3039.2244000000001</v>
      </c>
      <c r="O282" s="5">
        <f t="shared" si="133"/>
        <v>16.481065789473693</v>
      </c>
      <c r="P282" s="5">
        <f t="shared" si="131"/>
        <v>83.518934210526311</v>
      </c>
      <c r="R282" s="8">
        <v>3029.6637999999998</v>
      </c>
      <c r="S282" s="5">
        <f t="shared" si="134"/>
        <v>16.166572368421054</v>
      </c>
      <c r="T282" s="5">
        <f t="shared" si="132"/>
        <v>83.833427631578942</v>
      </c>
    </row>
    <row r="283" spans="6:36" x14ac:dyDescent="0.3">
      <c r="F283" s="3" t="s">
        <v>14</v>
      </c>
      <c r="G283" s="3"/>
      <c r="H283" s="3">
        <v>27842</v>
      </c>
      <c r="I283" s="3">
        <f>H283/10</f>
        <v>2784.2</v>
      </c>
      <c r="J283" s="8">
        <v>3047.6350000000002</v>
      </c>
      <c r="K283" s="5">
        <f>ABS(J283-I283)/30.4</f>
        <v>8.6656250000000128</v>
      </c>
      <c r="L283" s="5">
        <f t="shared" si="130"/>
        <v>91.334374999999994</v>
      </c>
      <c r="N283" s="8">
        <v>3049.8525</v>
      </c>
      <c r="O283" s="5">
        <f t="shared" si="133"/>
        <v>8.7385690789473731</v>
      </c>
      <c r="P283" s="5">
        <f t="shared" si="131"/>
        <v>91.261430921052622</v>
      </c>
      <c r="R283" s="8">
        <v>3030.0659999999998</v>
      </c>
      <c r="S283" s="5">
        <f t="shared" si="134"/>
        <v>8.0876973684210522</v>
      </c>
      <c r="T283" s="5">
        <f t="shared" si="132"/>
        <v>91.912302631578953</v>
      </c>
    </row>
    <row r="284" spans="6:36" x14ac:dyDescent="0.3">
      <c r="F284" s="3" t="s">
        <v>15</v>
      </c>
      <c r="G284" s="3"/>
      <c r="H284" s="3">
        <v>30543</v>
      </c>
      <c r="I284" s="3">
        <f t="shared" ref="I284" si="135">H284/10</f>
        <v>3054.3</v>
      </c>
      <c r="J284" s="8">
        <v>3043.0482999999999</v>
      </c>
      <c r="K284" s="5">
        <f>ABS(J284-I284)/30.4</f>
        <v>0.3701217105263242</v>
      </c>
      <c r="L284" s="5">
        <f t="shared" si="130"/>
        <v>99.62987828947368</v>
      </c>
      <c r="N284" s="8">
        <v>3039.3861999999999</v>
      </c>
      <c r="O284" s="5">
        <f t="shared" si="133"/>
        <v>0.49058552631579821</v>
      </c>
      <c r="P284" s="5">
        <f t="shared" si="131"/>
        <v>99.509414473684203</v>
      </c>
      <c r="R284" s="8">
        <v>3029.2244000000001</v>
      </c>
      <c r="S284" s="5">
        <f t="shared" si="134"/>
        <v>0.82485526315789881</v>
      </c>
      <c r="T284" s="5">
        <f t="shared" si="132"/>
        <v>99.1751447368421</v>
      </c>
    </row>
    <row r="285" spans="6:36" x14ac:dyDescent="0.3">
      <c r="F285" s="3"/>
      <c r="G285" s="3"/>
      <c r="H285" s="3"/>
      <c r="I285" s="3"/>
      <c r="J285" s="8"/>
      <c r="K285" s="5"/>
      <c r="L285" s="5"/>
      <c r="N285" s="8"/>
      <c r="O285" s="5"/>
      <c r="P285" s="5"/>
      <c r="R285" s="8"/>
      <c r="S285" s="5"/>
      <c r="T285" s="5"/>
    </row>
    <row r="286" spans="6:36" x14ac:dyDescent="0.3">
      <c r="F286" s="3" t="s">
        <v>16</v>
      </c>
      <c r="G286" s="3"/>
      <c r="H286" s="3">
        <v>29575</v>
      </c>
      <c r="I286" s="3">
        <f t="shared" ref="I286:I288" si="136">H286/10</f>
        <v>2957.5</v>
      </c>
      <c r="J286" s="8">
        <v>3037.7294999999999</v>
      </c>
      <c r="K286" s="5">
        <f>ABS(J286-I286)/30.4</f>
        <v>2.6391282894736814</v>
      </c>
      <c r="L286" s="5">
        <f t="shared" ref="L286:L288" si="137">100-K286</f>
        <v>97.360871710526325</v>
      </c>
      <c r="N286" s="8">
        <v>3042.1821</v>
      </c>
      <c r="O286" s="5">
        <f t="shared" ref="O286:O288" si="138">ABS(N286-I286)/30.4</f>
        <v>2.7855953947368421</v>
      </c>
      <c r="P286" s="5">
        <f t="shared" ref="P286:P288" si="139">100-O286</f>
        <v>97.214404605263155</v>
      </c>
      <c r="R286" s="8">
        <v>3032.4675000000002</v>
      </c>
      <c r="S286" s="5">
        <f t="shared" ref="S286:S288" si="140">ABS(R286-I286)/30.4</f>
        <v>2.4660361842105329</v>
      </c>
      <c r="T286" s="5">
        <f t="shared" ref="T286:T288" si="141">100-S286</f>
        <v>97.533963815789463</v>
      </c>
    </row>
    <row r="287" spans="6:36" x14ac:dyDescent="0.3">
      <c r="F287" s="3" t="s">
        <v>17</v>
      </c>
      <c r="G287" s="3"/>
      <c r="H287" s="3">
        <v>29913</v>
      </c>
      <c r="I287" s="3">
        <f t="shared" si="136"/>
        <v>2991.3</v>
      </c>
      <c r="J287" s="8">
        <v>3042.038</v>
      </c>
      <c r="K287" s="5">
        <f>ABS(J287-I287)/30.4</f>
        <v>1.6690131578947314</v>
      </c>
      <c r="L287" s="5">
        <f t="shared" si="137"/>
        <v>98.330986842105276</v>
      </c>
      <c r="N287" s="8">
        <v>3037.2556</v>
      </c>
      <c r="O287" s="5">
        <f t="shared" si="138"/>
        <v>1.5116973684210453</v>
      </c>
      <c r="P287" s="5">
        <f t="shared" si="139"/>
        <v>98.488302631578961</v>
      </c>
      <c r="R287" s="8">
        <v>3034.4567999999999</v>
      </c>
      <c r="S287" s="5">
        <f t="shared" si="140"/>
        <v>1.4196315789473601</v>
      </c>
      <c r="T287" s="5">
        <f t="shared" si="141"/>
        <v>98.58036842105264</v>
      </c>
    </row>
    <row r="288" spans="6:36" x14ac:dyDescent="0.3">
      <c r="F288" s="3" t="s">
        <v>18</v>
      </c>
      <c r="G288" s="3"/>
      <c r="H288" s="3">
        <v>30971</v>
      </c>
      <c r="I288" s="3">
        <f t="shared" si="136"/>
        <v>3097.1</v>
      </c>
      <c r="J288" s="8">
        <v>3042.038</v>
      </c>
      <c r="K288" s="5">
        <f>ABS(J288-I288)/30.4</f>
        <v>1.8112499999999967</v>
      </c>
      <c r="L288" s="5">
        <f t="shared" si="137"/>
        <v>98.188749999999999</v>
      </c>
      <c r="N288" s="8">
        <v>3037.2556</v>
      </c>
      <c r="O288" s="5">
        <f t="shared" si="138"/>
        <v>1.9685657894736828</v>
      </c>
      <c r="P288" s="5">
        <f t="shared" si="139"/>
        <v>98.031434210526314</v>
      </c>
      <c r="R288" s="8">
        <v>3034.4567999999999</v>
      </c>
      <c r="S288" s="5">
        <f t="shared" si="140"/>
        <v>2.0606315789473677</v>
      </c>
      <c r="T288" s="5">
        <f t="shared" si="141"/>
        <v>97.939368421052635</v>
      </c>
    </row>
    <row r="289" spans="1:36" x14ac:dyDescent="0.3">
      <c r="F289" s="3"/>
      <c r="G289" s="3"/>
      <c r="H289" s="3"/>
      <c r="I289" s="3"/>
      <c r="K289" s="5"/>
      <c r="L289" s="5"/>
      <c r="O289" s="5"/>
      <c r="P289" s="5"/>
      <c r="S289" s="5"/>
      <c r="T289" s="5"/>
    </row>
    <row r="290" spans="1:36" x14ac:dyDescent="0.3">
      <c r="F290" s="3" t="s">
        <v>19</v>
      </c>
      <c r="G290" s="3"/>
      <c r="H290" s="3">
        <v>27457</v>
      </c>
      <c r="I290" s="3">
        <f t="shared" ref="I290:I291" si="142">H290/10</f>
        <v>2745.7</v>
      </c>
      <c r="J290" s="8">
        <v>3041.2058000000002</v>
      </c>
      <c r="K290" s="5">
        <f>ABS(J290-I290)/30.4</f>
        <v>9.7205855263158014</v>
      </c>
      <c r="L290" s="5">
        <f t="shared" ref="L290:L291" si="143">100-K290</f>
        <v>90.279414473684199</v>
      </c>
      <c r="N290" s="8">
        <v>3030.0322000000001</v>
      </c>
      <c r="O290" s="5">
        <f t="shared" ref="O290:O291" si="144">ABS(N290-I290)/30.4</f>
        <v>9.3530328947368524</v>
      </c>
      <c r="P290" s="5">
        <f t="shared" ref="P290:P291" si="145">100-O290</f>
        <v>90.646967105263144</v>
      </c>
      <c r="R290" s="8">
        <v>3034.0495999999998</v>
      </c>
      <c r="S290" s="5">
        <f t="shared" ref="S290:S291" si="146">ABS(R290-I290)/30.4</f>
        <v>9.4851842105263167</v>
      </c>
      <c r="T290" s="5">
        <f t="shared" ref="T290:T291" si="147">100-S290</f>
        <v>90.514815789473687</v>
      </c>
    </row>
    <row r="291" spans="1:36" x14ac:dyDescent="0.3">
      <c r="F291" s="3" t="s">
        <v>20</v>
      </c>
      <c r="G291" s="3"/>
      <c r="H291" s="3">
        <v>29266</v>
      </c>
      <c r="I291" s="3">
        <f t="shared" si="142"/>
        <v>2926.6</v>
      </c>
      <c r="J291" s="8">
        <v>3043.3263999999999</v>
      </c>
      <c r="K291" s="5">
        <f>ABS(J291-I291)/30.4</f>
        <v>3.8396842105263165</v>
      </c>
      <c r="L291" s="5">
        <f t="shared" si="143"/>
        <v>96.160315789473685</v>
      </c>
      <c r="N291" s="8">
        <v>3040.3737999999998</v>
      </c>
      <c r="O291" s="5">
        <f t="shared" si="144"/>
        <v>3.7425592105263137</v>
      </c>
      <c r="P291" s="5">
        <f t="shared" si="145"/>
        <v>96.257440789473691</v>
      </c>
      <c r="R291" s="8">
        <v>3031.6806999999999</v>
      </c>
      <c r="S291" s="5">
        <f t="shared" si="146"/>
        <v>3.4566019736842102</v>
      </c>
      <c r="T291" s="5">
        <f t="shared" si="147"/>
        <v>96.543398026315785</v>
      </c>
    </row>
    <row r="292" spans="1:36" x14ac:dyDescent="0.3">
      <c r="F292" s="3"/>
      <c r="G292" s="3"/>
      <c r="H292" s="3"/>
      <c r="I292" s="3"/>
      <c r="J292" s="3"/>
      <c r="K292" s="3"/>
      <c r="L292" s="3"/>
      <c r="N292" s="3"/>
      <c r="O292" s="3"/>
      <c r="P292" s="3"/>
      <c r="R292" s="3"/>
      <c r="S292" s="3"/>
      <c r="T292" s="3"/>
    </row>
    <row r="293" spans="1:36" ht="28.8" x14ac:dyDescent="0.3">
      <c r="F293" s="9" t="s">
        <v>22</v>
      </c>
      <c r="G293" s="6"/>
      <c r="H293" s="6"/>
      <c r="I293" s="6"/>
      <c r="J293" s="6"/>
      <c r="K293" s="10">
        <f>(SUM(K280:K291)/10)</f>
        <v>7.89314046052632</v>
      </c>
      <c r="L293" s="15">
        <f>(SUM(L280:L291)/10)</f>
        <v>92.106859539473689</v>
      </c>
      <c r="N293" s="6"/>
      <c r="O293" s="10">
        <f>(SUM(O280:O291)/10)</f>
        <v>7.910430921052634</v>
      </c>
      <c r="P293" s="15">
        <f>(SUM(P280:P291)/10)</f>
        <v>92.089569078947363</v>
      </c>
      <c r="R293" s="6"/>
      <c r="S293" s="10">
        <f>(SUM(S280:S291)/10)</f>
        <v>7.6557539473684217</v>
      </c>
      <c r="T293" s="15">
        <f>(SUM(T280:T291)/10)</f>
        <v>92.344246052631576</v>
      </c>
    </row>
    <row r="296" spans="1:36" s="14" customFormat="1" x14ac:dyDescent="0.3">
      <c r="A296" s="12" t="s">
        <v>36</v>
      </c>
      <c r="B296" s="12" t="s">
        <v>25</v>
      </c>
      <c r="C296" s="12"/>
      <c r="D296" s="12" t="s">
        <v>27</v>
      </c>
      <c r="E296" s="12"/>
      <c r="F296" s="12" t="s">
        <v>24</v>
      </c>
      <c r="G296" s="13"/>
      <c r="H296" s="12"/>
      <c r="I296" s="12"/>
      <c r="J296" s="12" t="s">
        <v>52</v>
      </c>
      <c r="K296" s="12"/>
      <c r="L296" s="12"/>
      <c r="M296" s="12"/>
      <c r="N296" s="12" t="s">
        <v>53</v>
      </c>
      <c r="O296" s="12"/>
      <c r="P296" s="12"/>
      <c r="Q296" s="12"/>
      <c r="R296" s="12" t="s">
        <v>45</v>
      </c>
      <c r="S296" s="12"/>
      <c r="T296" s="12"/>
      <c r="U296" s="12"/>
      <c r="V296" s="12" t="s">
        <v>54</v>
      </c>
      <c r="W296" s="12"/>
      <c r="X296" s="12"/>
      <c r="Y296" s="12"/>
      <c r="Z296" s="12" t="s">
        <v>57</v>
      </c>
      <c r="AA296" s="12"/>
      <c r="AB296" s="12"/>
      <c r="AC296" s="12"/>
      <c r="AD296" s="12" t="s">
        <v>55</v>
      </c>
      <c r="AE296" s="12"/>
      <c r="AF296" s="12"/>
      <c r="AG296" s="12"/>
      <c r="AH296" s="12" t="s">
        <v>58</v>
      </c>
      <c r="AI296" s="12"/>
      <c r="AJ296" s="12"/>
    </row>
    <row r="297" spans="1:36" x14ac:dyDescent="0.3">
      <c r="B297" t="s">
        <v>56</v>
      </c>
    </row>
    <row r="298" spans="1:36" x14ac:dyDescent="0.3">
      <c r="F298" s="3" t="s">
        <v>30</v>
      </c>
      <c r="G298" s="3"/>
      <c r="H298" s="3">
        <v>25382</v>
      </c>
      <c r="I298" s="3">
        <f>H298/10</f>
        <v>2538.1999999999998</v>
      </c>
      <c r="J298" s="8">
        <v>2124.4376999999999</v>
      </c>
      <c r="K298" s="5">
        <f>ABS(J298-I298)/30.4</f>
        <v>13.610601973684206</v>
      </c>
      <c r="L298" s="5">
        <f t="shared" ref="L298:L302" si="148">100-K298</f>
        <v>86.389398026315789</v>
      </c>
      <c r="N298" s="8">
        <v>1867.6415</v>
      </c>
      <c r="O298" s="5">
        <f>ABS(N298-I298)/30.4</f>
        <v>22.057845394736837</v>
      </c>
      <c r="P298" s="5">
        <f t="shared" ref="P298:P302" si="149">100-O298</f>
        <v>77.94215460526317</v>
      </c>
      <c r="R298" s="8"/>
      <c r="S298" s="5">
        <f>ABS(R298-I298)/30.4</f>
        <v>83.493421052631575</v>
      </c>
      <c r="T298" s="5">
        <f t="shared" ref="T298:T302" si="150">100-S298</f>
        <v>16.506578947368425</v>
      </c>
      <c r="V298" s="8">
        <v>2392.4070000000002</v>
      </c>
      <c r="W298" s="5">
        <f>ABS(V298-I298)/30.4</f>
        <v>4.7958223684210415</v>
      </c>
      <c r="X298" s="5">
        <f t="shared" ref="X298:X302" si="151">100-W298</f>
        <v>95.204177631578958</v>
      </c>
      <c r="Z298" s="8">
        <v>2480.9775</v>
      </c>
      <c r="AA298" s="5">
        <f>ABS(Z298-I298)/30.4</f>
        <v>1.8823190789473638</v>
      </c>
      <c r="AB298" s="5">
        <f t="shared" ref="AB298:AB302" si="152">100-AA298</f>
        <v>98.117680921052639</v>
      </c>
      <c r="AD298" s="8">
        <v>2454.6875</v>
      </c>
      <c r="AE298" s="5">
        <f>ABS(AD298-I298)/30.4</f>
        <v>2.7471217105263097</v>
      </c>
      <c r="AF298" s="5">
        <f t="shared" ref="AF298:AF302" si="153">100-AE298</f>
        <v>97.252878289473685</v>
      </c>
      <c r="AH298" s="8">
        <v>2483.5364</v>
      </c>
      <c r="AI298" s="5">
        <f>ABS(AH298-I298)/30.4</f>
        <v>1.7981447368421009</v>
      </c>
      <c r="AJ298" s="5">
        <f t="shared" ref="AJ298:AJ302" si="154">100-AI298</f>
        <v>98.201855263157896</v>
      </c>
    </row>
    <row r="299" spans="1:36" x14ac:dyDescent="0.3">
      <c r="A299" s="1" t="s">
        <v>37</v>
      </c>
      <c r="F299" s="3" t="s">
        <v>12</v>
      </c>
      <c r="G299" s="3"/>
      <c r="H299" s="3">
        <v>25382</v>
      </c>
      <c r="I299" s="3">
        <f>H299/10</f>
        <v>2538.1999999999998</v>
      </c>
      <c r="J299" s="8">
        <v>1260.1204</v>
      </c>
      <c r="K299" s="5">
        <f>ABS(J299-I299)/30.4</f>
        <v>42.042092105263151</v>
      </c>
      <c r="L299" s="5">
        <f t="shared" si="148"/>
        <v>57.957907894736849</v>
      </c>
      <c r="N299" s="8">
        <v>1811.4066</v>
      </c>
      <c r="O299" s="5">
        <f t="shared" ref="O299:O302" si="155">ABS(N299-I299)/30.4</f>
        <v>23.907677631578942</v>
      </c>
      <c r="P299" s="5">
        <f t="shared" si="149"/>
        <v>76.092322368421065</v>
      </c>
      <c r="R299" s="8"/>
      <c r="S299" s="5">
        <f t="shared" ref="S299:S302" si="156">ABS(R299-I299)/30.4</f>
        <v>83.493421052631575</v>
      </c>
      <c r="T299" s="5">
        <f t="shared" si="150"/>
        <v>16.506578947368425</v>
      </c>
      <c r="V299" s="8">
        <v>2520.3764999999999</v>
      </c>
      <c r="W299" s="5">
        <f t="shared" ref="W299:W302" si="157">ABS(V299-I299)/30.4</f>
        <v>0.58629934210526213</v>
      </c>
      <c r="X299" s="5">
        <f t="shared" si="151"/>
        <v>99.413700657894736</v>
      </c>
      <c r="Z299" s="8">
        <v>945.67804000000001</v>
      </c>
      <c r="AA299" s="5">
        <f t="shared" ref="AA299:AA302" si="158">ABS(Z299-I299)/30.4</f>
        <v>52.385590789473682</v>
      </c>
      <c r="AB299" s="5">
        <f t="shared" si="152"/>
        <v>47.614409210526318</v>
      </c>
      <c r="AD299" s="8">
        <v>2604.8312999999998</v>
      </c>
      <c r="AE299" s="5">
        <f t="shared" ref="AE299:AE302" si="159">ABS(AD299-I299)/30.4</f>
        <v>2.1918190789473688</v>
      </c>
      <c r="AF299" s="5">
        <f t="shared" si="153"/>
        <v>97.808180921052625</v>
      </c>
      <c r="AH299" s="8">
        <v>2105.9731000000002</v>
      </c>
      <c r="AI299" s="5">
        <f t="shared" ref="AI299:AI302" si="160">ABS(AH299-I299)/30.4</f>
        <v>14.217990131578937</v>
      </c>
      <c r="AJ299" s="5">
        <f t="shared" si="154"/>
        <v>85.782009868421056</v>
      </c>
    </row>
    <row r="300" spans="1:36" x14ac:dyDescent="0.3">
      <c r="F300" s="3" t="s">
        <v>13</v>
      </c>
      <c r="G300" s="3"/>
      <c r="H300" s="3">
        <v>25382</v>
      </c>
      <c r="I300" s="3">
        <f>H300/10</f>
        <v>2538.1999999999998</v>
      </c>
      <c r="J300" s="8">
        <v>1494.4413</v>
      </c>
      <c r="K300" s="5">
        <f>ABS(J300-I300)/30.4</f>
        <v>34.334167763157893</v>
      </c>
      <c r="L300" s="5">
        <f t="shared" si="148"/>
        <v>65.665832236842107</v>
      </c>
      <c r="N300" s="8">
        <v>1850.9176</v>
      </c>
      <c r="O300" s="5">
        <f t="shared" si="155"/>
        <v>22.607973684210521</v>
      </c>
      <c r="P300" s="5">
        <f t="shared" si="149"/>
        <v>77.392026315789479</v>
      </c>
      <c r="R300" s="8"/>
      <c r="S300" s="5">
        <f t="shared" si="156"/>
        <v>83.493421052631575</v>
      </c>
      <c r="T300" s="5">
        <f t="shared" si="150"/>
        <v>16.506578947368425</v>
      </c>
      <c r="V300" s="8">
        <v>2392.9739</v>
      </c>
      <c r="W300" s="5">
        <f t="shared" si="157"/>
        <v>4.7771743421052584</v>
      </c>
      <c r="X300" s="5">
        <f t="shared" si="151"/>
        <v>95.222825657894745</v>
      </c>
      <c r="Z300" s="8">
        <v>1053.2842000000001</v>
      </c>
      <c r="AA300" s="5">
        <f t="shared" si="158"/>
        <v>48.845914473684203</v>
      </c>
      <c r="AB300" s="5">
        <f t="shared" si="152"/>
        <v>51.154085526315797</v>
      </c>
      <c r="AD300" s="8">
        <v>2512.8733000000002</v>
      </c>
      <c r="AE300" s="5">
        <f t="shared" si="159"/>
        <v>0.83311513157893491</v>
      </c>
      <c r="AF300" s="5">
        <f t="shared" si="153"/>
        <v>99.166884868421064</v>
      </c>
      <c r="AH300" s="8">
        <v>2737.0989</v>
      </c>
      <c r="AI300" s="5">
        <f t="shared" si="160"/>
        <v>6.5427269736842151</v>
      </c>
      <c r="AJ300" s="5">
        <f t="shared" si="154"/>
        <v>93.457273026315789</v>
      </c>
    </row>
    <row r="301" spans="1:36" x14ac:dyDescent="0.3">
      <c r="F301" s="3" t="s">
        <v>14</v>
      </c>
      <c r="G301" s="3"/>
      <c r="H301" s="3">
        <v>27842</v>
      </c>
      <c r="I301" s="3">
        <f>H301/10</f>
        <v>2784.2</v>
      </c>
      <c r="J301" s="8">
        <v>1400.0021999999999</v>
      </c>
      <c r="K301" s="5">
        <f>ABS(J301-I301)/30.4</f>
        <v>45.532822368421051</v>
      </c>
      <c r="L301" s="5">
        <f t="shared" si="148"/>
        <v>54.467177631578949</v>
      </c>
      <c r="N301" s="8">
        <v>1840.4546</v>
      </c>
      <c r="O301" s="5">
        <f t="shared" si="155"/>
        <v>31.044256578947362</v>
      </c>
      <c r="P301" s="5">
        <f t="shared" si="149"/>
        <v>68.955743421052631</v>
      </c>
      <c r="R301" s="8"/>
      <c r="S301" s="5">
        <f t="shared" si="156"/>
        <v>91.585526315789465</v>
      </c>
      <c r="T301" s="5">
        <f t="shared" si="150"/>
        <v>8.4144736842105345</v>
      </c>
      <c r="V301" s="8">
        <v>2512.1763000000001</v>
      </c>
      <c r="W301" s="5">
        <f t="shared" si="157"/>
        <v>8.9481480263157813</v>
      </c>
      <c r="X301" s="5">
        <f t="shared" si="151"/>
        <v>91.051851973684222</v>
      </c>
      <c r="Z301" s="8">
        <v>890.66269999999997</v>
      </c>
      <c r="AA301" s="5">
        <f t="shared" si="158"/>
        <v>62.287411184210526</v>
      </c>
      <c r="AB301" s="5">
        <f t="shared" si="152"/>
        <v>37.712588815789474</v>
      </c>
      <c r="AD301" s="8">
        <v>2641.5164</v>
      </c>
      <c r="AE301" s="5">
        <f t="shared" si="159"/>
        <v>4.693539473684206</v>
      </c>
      <c r="AF301" s="5">
        <f t="shared" si="153"/>
        <v>95.306460526315789</v>
      </c>
      <c r="AH301" s="8">
        <v>2452.1860000000001</v>
      </c>
      <c r="AI301" s="5">
        <f t="shared" si="160"/>
        <v>10.921513157894726</v>
      </c>
      <c r="AJ301" s="5">
        <f t="shared" si="154"/>
        <v>89.078486842105278</v>
      </c>
    </row>
    <row r="302" spans="1:36" x14ac:dyDescent="0.3">
      <c r="F302" s="3" t="s">
        <v>15</v>
      </c>
      <c r="G302" s="3"/>
      <c r="H302" s="3">
        <v>30543</v>
      </c>
      <c r="I302" s="3">
        <f t="shared" ref="I302" si="161">H302/10</f>
        <v>3054.3</v>
      </c>
      <c r="J302" s="8">
        <v>2296.0095000000001</v>
      </c>
      <c r="K302" s="5">
        <f>ABS(J302-I302)/30.4</f>
        <v>24.943766447368425</v>
      </c>
      <c r="L302" s="5">
        <f t="shared" si="148"/>
        <v>75.056233552631568</v>
      </c>
      <c r="N302" s="8">
        <v>1907.8783000000001</v>
      </c>
      <c r="O302" s="5">
        <f t="shared" si="155"/>
        <v>37.711240131578954</v>
      </c>
      <c r="P302" s="5">
        <f t="shared" si="149"/>
        <v>62.288759868421046</v>
      </c>
      <c r="R302" s="8"/>
      <c r="S302" s="5">
        <f t="shared" si="156"/>
        <v>100.47039473684211</v>
      </c>
      <c r="T302" s="5">
        <f t="shared" si="150"/>
        <v>-0.47039473684210975</v>
      </c>
      <c r="V302" s="8">
        <v>2448.5918000000001</v>
      </c>
      <c r="W302" s="5">
        <f t="shared" si="157"/>
        <v>19.924611842105264</v>
      </c>
      <c r="X302" s="5">
        <f t="shared" si="151"/>
        <v>80.075388157894736</v>
      </c>
      <c r="Z302" s="8">
        <v>2819.9306999999999</v>
      </c>
      <c r="AA302" s="5">
        <f t="shared" si="158"/>
        <v>7.709516447368431</v>
      </c>
      <c r="AB302" s="5">
        <f t="shared" si="152"/>
        <v>92.290483552631571</v>
      </c>
      <c r="AD302" s="8">
        <v>2430.6570000000002</v>
      </c>
      <c r="AE302" s="5">
        <f t="shared" si="159"/>
        <v>20.514572368421053</v>
      </c>
      <c r="AF302" s="5">
        <f t="shared" si="153"/>
        <v>79.485427631578943</v>
      </c>
      <c r="AH302" s="8">
        <v>2772.9373000000001</v>
      </c>
      <c r="AI302" s="5">
        <f t="shared" si="160"/>
        <v>9.2553519736842151</v>
      </c>
      <c r="AJ302" s="5">
        <f t="shared" si="154"/>
        <v>90.744648026315787</v>
      </c>
    </row>
    <row r="303" spans="1:36" x14ac:dyDescent="0.3">
      <c r="F303" s="3"/>
      <c r="G303" s="3"/>
      <c r="H303" s="3"/>
      <c r="I303" s="3"/>
      <c r="J303" s="8"/>
      <c r="K303" s="5"/>
      <c r="L303" s="5"/>
      <c r="N303" s="8"/>
      <c r="O303" s="5"/>
      <c r="P303" s="5"/>
      <c r="R303" s="8"/>
      <c r="S303" s="5"/>
      <c r="T303" s="5"/>
      <c r="V303" s="8"/>
      <c r="W303" s="5"/>
      <c r="X303" s="5"/>
      <c r="Z303" s="8"/>
      <c r="AA303" s="5"/>
      <c r="AB303" s="5"/>
      <c r="AD303" s="8"/>
      <c r="AE303" s="5"/>
      <c r="AF303" s="5"/>
      <c r="AH303" s="8"/>
      <c r="AI303" s="5"/>
      <c r="AJ303" s="5"/>
    </row>
    <row r="304" spans="1:36" x14ac:dyDescent="0.3">
      <c r="F304" s="3" t="s">
        <v>16</v>
      </c>
      <c r="G304" s="3"/>
      <c r="H304" s="3">
        <v>29575</v>
      </c>
      <c r="I304" s="3">
        <f t="shared" ref="I304:I306" si="162">H304/10</f>
        <v>2957.5</v>
      </c>
      <c r="J304" s="8">
        <v>1904.4704999999999</v>
      </c>
      <c r="K304" s="5">
        <f>ABS(J304-I304)/30.4</f>
        <v>34.639128289473689</v>
      </c>
      <c r="L304" s="5">
        <f t="shared" ref="L304:L306" si="163">100-K304</f>
        <v>65.360871710526311</v>
      </c>
      <c r="N304" s="8">
        <v>1881.2058999999999</v>
      </c>
      <c r="O304" s="5">
        <f t="shared" ref="O304:O306" si="164">ABS(N304-I304)/30.4</f>
        <v>35.404411184210531</v>
      </c>
      <c r="P304" s="5">
        <f t="shared" ref="P304:P306" si="165">100-O304</f>
        <v>64.595588815789469</v>
      </c>
      <c r="R304" s="8"/>
      <c r="S304" s="5">
        <f t="shared" ref="S304:S306" si="166">ABS(R304-I304)/30.4</f>
        <v>97.286184210526315</v>
      </c>
      <c r="T304" s="5">
        <f t="shared" ref="T304:T306" si="167">100-S304</f>
        <v>2.713815789473685</v>
      </c>
      <c r="V304" s="8">
        <v>2409.4504000000002</v>
      </c>
      <c r="W304" s="5">
        <f t="shared" ref="W304:W306" si="168">ABS(V304-I304)/30.4</f>
        <v>18.027947368421049</v>
      </c>
      <c r="X304" s="5">
        <f t="shared" ref="X304:X306" si="169">100-W304</f>
        <v>81.972052631578947</v>
      </c>
      <c r="Z304" s="8">
        <v>2391.2393000000002</v>
      </c>
      <c r="AA304" s="5">
        <f t="shared" ref="AA304:AA306" si="170">ABS(Z304-I304)/30.4</f>
        <v>18.62699671052631</v>
      </c>
      <c r="AB304" s="5">
        <f t="shared" ref="AB304:AB306" si="171">100-AA304</f>
        <v>81.373003289473687</v>
      </c>
      <c r="AD304" s="8">
        <v>2455.7262999999998</v>
      </c>
      <c r="AE304" s="5">
        <f t="shared" ref="AE304:AE306" si="172">ABS(AD304-I304)/30.4</f>
        <v>16.50571381578948</v>
      </c>
      <c r="AF304" s="5">
        <f t="shared" ref="AF304:AF306" si="173">100-AE304</f>
        <v>83.494286184210523</v>
      </c>
      <c r="AH304" s="8">
        <v>2179.4313999999999</v>
      </c>
      <c r="AI304" s="5">
        <f t="shared" ref="AI304:AI306" si="174">ABS(AH304-I304)/30.4</f>
        <v>25.594361842105265</v>
      </c>
      <c r="AJ304" s="5">
        <f t="shared" ref="AJ304:AJ306" si="175">100-AI304</f>
        <v>74.405638157894742</v>
      </c>
    </row>
    <row r="305" spans="1:36" x14ac:dyDescent="0.3">
      <c r="F305" s="3" t="s">
        <v>17</v>
      </c>
      <c r="G305" s="3"/>
      <c r="H305" s="3">
        <v>29913</v>
      </c>
      <c r="I305" s="3">
        <f t="shared" si="162"/>
        <v>2991.3</v>
      </c>
      <c r="J305" s="8">
        <v>1985.1962000000001</v>
      </c>
      <c r="K305" s="5">
        <f>ABS(J305-I305)/30.4</f>
        <v>33.095519736842107</v>
      </c>
      <c r="L305" s="5">
        <f t="shared" si="163"/>
        <v>66.904480263157893</v>
      </c>
      <c r="N305" s="8">
        <v>1932.9662000000001</v>
      </c>
      <c r="O305" s="5">
        <f t="shared" si="164"/>
        <v>34.813611842105267</v>
      </c>
      <c r="P305" s="5">
        <f t="shared" si="165"/>
        <v>65.186388157894726</v>
      </c>
      <c r="R305" s="8"/>
      <c r="S305" s="5">
        <f t="shared" si="166"/>
        <v>98.39802631578948</v>
      </c>
      <c r="T305" s="5">
        <f t="shared" si="167"/>
        <v>1.6019736842105203</v>
      </c>
      <c r="V305" s="8">
        <v>2169.4539</v>
      </c>
      <c r="W305" s="5">
        <f t="shared" si="168"/>
        <v>27.034411184210533</v>
      </c>
      <c r="X305" s="5">
        <f t="shared" si="169"/>
        <v>72.965588815789459</v>
      </c>
      <c r="Z305" s="8">
        <v>2678.7316999999998</v>
      </c>
      <c r="AA305" s="5">
        <f t="shared" si="170"/>
        <v>10.281851973684223</v>
      </c>
      <c r="AB305" s="5">
        <f t="shared" si="171"/>
        <v>89.718148026315774</v>
      </c>
      <c r="AD305" s="8">
        <v>2213.9286999999999</v>
      </c>
      <c r="AE305" s="5">
        <f t="shared" si="172"/>
        <v>25.571424342105271</v>
      </c>
      <c r="AF305" s="5">
        <f t="shared" si="173"/>
        <v>74.428575657894726</v>
      </c>
      <c r="AH305" s="8">
        <v>1665.8358000000001</v>
      </c>
      <c r="AI305" s="5">
        <f t="shared" si="174"/>
        <v>43.600796052631587</v>
      </c>
      <c r="AJ305" s="5">
        <f t="shared" si="175"/>
        <v>56.399203947368413</v>
      </c>
    </row>
    <row r="306" spans="1:36" x14ac:dyDescent="0.3">
      <c r="F306" s="3" t="s">
        <v>18</v>
      </c>
      <c r="G306" s="3"/>
      <c r="H306" s="3">
        <v>30971</v>
      </c>
      <c r="I306" s="3">
        <f t="shared" si="162"/>
        <v>3097.1</v>
      </c>
      <c r="J306" s="8">
        <v>1985.1962000000001</v>
      </c>
      <c r="K306" s="5">
        <f>ABS(J306-I306)/30.4</f>
        <v>36.57578289473684</v>
      </c>
      <c r="L306" s="5">
        <f t="shared" si="163"/>
        <v>63.42421710526316</v>
      </c>
      <c r="N306" s="8">
        <v>1932.9662000000001</v>
      </c>
      <c r="O306" s="5">
        <f t="shared" si="164"/>
        <v>38.293875</v>
      </c>
      <c r="P306" s="5">
        <f t="shared" si="165"/>
        <v>61.706125</v>
      </c>
      <c r="R306" s="8"/>
      <c r="S306" s="5">
        <f t="shared" si="166"/>
        <v>101.87828947368421</v>
      </c>
      <c r="T306" s="5">
        <f t="shared" si="167"/>
        <v>-1.8782894736842053</v>
      </c>
      <c r="V306" s="8">
        <v>2169.4539</v>
      </c>
      <c r="W306" s="5">
        <f t="shared" si="168"/>
        <v>30.514674342105263</v>
      </c>
      <c r="X306" s="5">
        <f t="shared" si="169"/>
        <v>69.485325657894734</v>
      </c>
      <c r="Z306" s="8">
        <v>2678.7316999999998</v>
      </c>
      <c r="AA306" s="5">
        <f t="shared" si="170"/>
        <v>13.762115131578952</v>
      </c>
      <c r="AB306" s="5">
        <f t="shared" si="171"/>
        <v>86.237884868421048</v>
      </c>
      <c r="AD306" s="8">
        <v>2213.9286999999999</v>
      </c>
      <c r="AE306" s="5">
        <f t="shared" si="172"/>
        <v>29.0516875</v>
      </c>
      <c r="AF306" s="5">
        <f t="shared" si="173"/>
        <v>70.9483125</v>
      </c>
      <c r="AH306" s="8">
        <v>1665.8358000000001</v>
      </c>
      <c r="AI306" s="5">
        <f t="shared" si="174"/>
        <v>47.081059210526313</v>
      </c>
      <c r="AJ306" s="5">
        <f t="shared" si="175"/>
        <v>52.918940789473687</v>
      </c>
    </row>
    <row r="307" spans="1:36" x14ac:dyDescent="0.3">
      <c r="B307" t="s">
        <v>35</v>
      </c>
      <c r="F307" s="3"/>
      <c r="G307" s="3"/>
      <c r="H307" s="3"/>
      <c r="I307" s="3"/>
      <c r="K307" s="5"/>
      <c r="L307" s="5"/>
      <c r="O307" s="5"/>
      <c r="P307" s="5"/>
      <c r="S307" s="5"/>
      <c r="T307" s="5"/>
      <c r="W307" s="5"/>
      <c r="X307" s="5"/>
      <c r="AA307" s="5"/>
      <c r="AB307" s="5"/>
      <c r="AE307" s="5"/>
      <c r="AF307" s="5"/>
      <c r="AI307" s="5"/>
      <c r="AJ307" s="5"/>
    </row>
    <row r="308" spans="1:36" x14ac:dyDescent="0.3">
      <c r="F308" s="3" t="s">
        <v>19</v>
      </c>
      <c r="G308" s="3"/>
      <c r="H308" s="3">
        <v>27457</v>
      </c>
      <c r="I308" s="3">
        <f t="shared" ref="I308:I309" si="176">H308/10</f>
        <v>2745.7</v>
      </c>
      <c r="J308" s="8">
        <v>2203.2694999999999</v>
      </c>
      <c r="K308" s="5">
        <f>ABS(J308-I308)/30.4</f>
        <v>17.843108552631577</v>
      </c>
      <c r="L308" s="5">
        <f t="shared" ref="L308:L309" si="177">100-K308</f>
        <v>82.156891447368423</v>
      </c>
      <c r="N308" s="8">
        <v>1983.1512</v>
      </c>
      <c r="O308" s="5">
        <f t="shared" ref="O308:O309" si="178">ABS(N308-I308)/30.4</f>
        <v>25.083842105263152</v>
      </c>
      <c r="P308" s="5">
        <f t="shared" ref="P308:P309" si="179">100-O308</f>
        <v>74.916157894736841</v>
      </c>
      <c r="R308" s="8"/>
      <c r="S308" s="5">
        <f t="shared" ref="S308:S309" si="180">ABS(R308-I308)/30.4</f>
        <v>90.319078947368425</v>
      </c>
      <c r="T308" s="5">
        <f t="shared" ref="T308:T309" si="181">100-S308</f>
        <v>9.6809210526315752</v>
      </c>
      <c r="V308" s="8">
        <v>2244.8708000000001</v>
      </c>
      <c r="W308" s="5">
        <f t="shared" ref="W308:W309" si="182">ABS(V308-I308)/30.4</f>
        <v>16.474644736842095</v>
      </c>
      <c r="X308" s="5">
        <f t="shared" ref="X308:X309" si="183">100-W308</f>
        <v>83.525355263157905</v>
      </c>
      <c r="Z308" s="8">
        <v>2799.136</v>
      </c>
      <c r="AA308" s="5">
        <f t="shared" ref="AA308:AA309" si="184">ABS(Z308-I308)/30.4</f>
        <v>1.7577631578947419</v>
      </c>
      <c r="AB308" s="5">
        <f t="shared" ref="AB308:AB309" si="185">100-AA308</f>
        <v>98.242236842105257</v>
      </c>
      <c r="AD308" s="8">
        <v>2255.1066999999998</v>
      </c>
      <c r="AE308" s="5">
        <f t="shared" ref="AE308:AE309" si="186">ABS(AD308-I308)/30.4</f>
        <v>16.1379375</v>
      </c>
      <c r="AF308" s="5">
        <f t="shared" ref="AF308:AF309" si="187">100-AE308</f>
        <v>83.862062500000008</v>
      </c>
      <c r="AH308" s="8">
        <v>2746.4245999999998</v>
      </c>
      <c r="AI308" s="5">
        <f t="shared" ref="AI308:AI309" si="188">ABS(AH308-I308)/30.4</f>
        <v>2.3835526315789786E-2</v>
      </c>
      <c r="AJ308" s="5">
        <f t="shared" ref="AJ308:AJ309" si="189">100-AI308</f>
        <v>99.976164473684207</v>
      </c>
    </row>
    <row r="309" spans="1:36" x14ac:dyDescent="0.3">
      <c r="F309" s="3" t="s">
        <v>20</v>
      </c>
      <c r="G309" s="3"/>
      <c r="H309" s="3">
        <v>29266</v>
      </c>
      <c r="I309" s="3">
        <f t="shared" si="176"/>
        <v>2926.6</v>
      </c>
      <c r="J309" s="8">
        <v>1672.7699</v>
      </c>
      <c r="K309" s="5">
        <f>ABS(J309-I309)/30.4</f>
        <v>41.244411184210527</v>
      </c>
      <c r="L309" s="5">
        <f t="shared" si="177"/>
        <v>58.755588815789473</v>
      </c>
      <c r="N309" s="8">
        <v>1904.7529</v>
      </c>
      <c r="O309" s="5">
        <f t="shared" si="178"/>
        <v>33.613391447368421</v>
      </c>
      <c r="P309" s="5">
        <f t="shared" si="179"/>
        <v>66.386608552631571</v>
      </c>
      <c r="R309" s="8"/>
      <c r="S309" s="5">
        <f t="shared" si="180"/>
        <v>96.26973684210526</v>
      </c>
      <c r="T309" s="5">
        <f t="shared" si="181"/>
        <v>3.7302631578947398</v>
      </c>
      <c r="V309" s="8">
        <v>2262.8389000000002</v>
      </c>
      <c r="W309" s="5">
        <f t="shared" si="182"/>
        <v>21.834246710526308</v>
      </c>
      <c r="X309" s="5">
        <f t="shared" si="183"/>
        <v>78.165753289473685</v>
      </c>
      <c r="Z309" s="8">
        <v>1891.0385000000001</v>
      </c>
      <c r="AA309" s="5">
        <f t="shared" si="184"/>
        <v>34.064523026315783</v>
      </c>
      <c r="AB309" s="5">
        <f t="shared" si="185"/>
        <v>65.935476973684217</v>
      </c>
      <c r="AD309" s="8">
        <v>2312.3989999999999</v>
      </c>
      <c r="AE309" s="5">
        <f t="shared" si="186"/>
        <v>20.203980263157895</v>
      </c>
      <c r="AF309" s="5">
        <f t="shared" si="187"/>
        <v>79.796019736842112</v>
      </c>
      <c r="AH309" s="8">
        <v>2061.7348999999999</v>
      </c>
      <c r="AI309" s="5">
        <f t="shared" si="188"/>
        <v>28.449509868421053</v>
      </c>
      <c r="AJ309" s="5">
        <f t="shared" si="189"/>
        <v>71.550490131578954</v>
      </c>
    </row>
    <row r="310" spans="1:36" x14ac:dyDescent="0.3">
      <c r="F310" s="3"/>
      <c r="G310" s="3"/>
      <c r="H310" s="3"/>
      <c r="I310" s="3"/>
      <c r="J310" s="3"/>
      <c r="K310" s="3"/>
      <c r="L310" s="3"/>
      <c r="N310" s="3"/>
      <c r="O310" s="3"/>
      <c r="P310" s="3"/>
      <c r="R310" s="3"/>
      <c r="S310" s="3"/>
      <c r="T310" s="3"/>
      <c r="V310" s="3"/>
      <c r="W310" s="3"/>
      <c r="X310" s="3"/>
      <c r="Z310" s="3"/>
      <c r="AA310" s="3"/>
      <c r="AB310" s="3"/>
      <c r="AD310" s="3"/>
      <c r="AE310" s="3"/>
      <c r="AF310" s="3"/>
      <c r="AH310" s="3"/>
      <c r="AI310" s="3"/>
      <c r="AJ310" s="3"/>
    </row>
    <row r="311" spans="1:36" ht="28.8" x14ac:dyDescent="0.3">
      <c r="F311" s="9" t="s">
        <v>22</v>
      </c>
      <c r="G311" s="6"/>
      <c r="H311" s="6"/>
      <c r="I311" s="6"/>
      <c r="J311" s="6"/>
      <c r="K311" s="10">
        <f>(SUM(K298:K309)/10)</f>
        <v>32.386140131578948</v>
      </c>
      <c r="L311" s="10">
        <f>(SUM(L298:L309)/10)</f>
        <v>67.613859868421059</v>
      </c>
      <c r="N311" s="6"/>
      <c r="O311" s="10">
        <f>(SUM(O298:O309)/10)</f>
        <v>30.453812500000005</v>
      </c>
      <c r="P311" s="10">
        <f>(SUM(P298:P309)/10)</f>
        <v>69.546187500000002</v>
      </c>
      <c r="R311" s="6"/>
      <c r="S311" s="10">
        <f>(SUM(S298:S309)/10)</f>
        <v>92.668750000000003</v>
      </c>
      <c r="T311" s="10">
        <f>(SUM(T298:T309)/10)</f>
        <v>7.3312500000000016</v>
      </c>
      <c r="V311" s="6"/>
      <c r="W311" s="10">
        <f>(SUM(W298:W309)/10)</f>
        <v>15.291798026315785</v>
      </c>
      <c r="X311" s="10">
        <f>(SUM(X298:X309)/10)</f>
        <v>84.708201973684226</v>
      </c>
      <c r="Z311" s="6"/>
      <c r="AA311" s="10">
        <f>(SUM(AA298:AA309)/10)</f>
        <v>25.160400197368418</v>
      </c>
      <c r="AB311" s="10">
        <f>(SUM(AB298:AB309)/10)</f>
        <v>74.839599802631568</v>
      </c>
      <c r="AD311" s="6"/>
      <c r="AE311" s="10">
        <f>(SUM(AE298:AE309)/10)</f>
        <v>13.845091118421053</v>
      </c>
      <c r="AF311" s="10">
        <f>(SUM(AF298:AF309)/10)</f>
        <v>86.154908881578962</v>
      </c>
      <c r="AH311" s="6"/>
      <c r="AI311" s="10">
        <f>(SUM(AI298:AI309)/10)</f>
        <v>18.74852894736842</v>
      </c>
      <c r="AJ311" s="10">
        <f>(SUM(AJ298:AJ309)/10)</f>
        <v>81.251471052631587</v>
      </c>
    </row>
    <row r="315" spans="1:36" x14ac:dyDescent="0.3">
      <c r="A315" s="12" t="s">
        <v>36</v>
      </c>
      <c r="B315" s="12" t="s">
        <v>25</v>
      </c>
      <c r="C315" s="12"/>
      <c r="D315" s="12" t="s">
        <v>27</v>
      </c>
      <c r="E315" s="12"/>
      <c r="F315" s="12" t="s">
        <v>24</v>
      </c>
      <c r="G315" s="13"/>
      <c r="H315" s="12"/>
      <c r="I315" s="12"/>
      <c r="J315" s="12" t="s">
        <v>52</v>
      </c>
      <c r="K315" s="12"/>
      <c r="L315" s="12"/>
      <c r="M315" s="12"/>
      <c r="N315" s="12" t="s">
        <v>53</v>
      </c>
      <c r="O315" s="12"/>
      <c r="P315" s="12"/>
      <c r="Q315" s="12"/>
      <c r="R315" s="12" t="s">
        <v>45</v>
      </c>
      <c r="S315" s="12"/>
      <c r="T315" s="12"/>
      <c r="U315" s="12"/>
      <c r="V315" s="12" t="s">
        <v>54</v>
      </c>
      <c r="W315" s="12"/>
      <c r="X315" s="12"/>
      <c r="Y315" s="12"/>
      <c r="Z315" s="12" t="s">
        <v>57</v>
      </c>
      <c r="AA315" s="12"/>
      <c r="AB315" s="12"/>
      <c r="AC315" s="12"/>
      <c r="AD315" s="12" t="s">
        <v>55</v>
      </c>
      <c r="AE315" s="12"/>
      <c r="AF315" s="12"/>
      <c r="AG315" s="12"/>
      <c r="AH315" s="12" t="s">
        <v>58</v>
      </c>
      <c r="AI315" s="12"/>
      <c r="AJ315" s="12"/>
    </row>
    <row r="316" spans="1:36" x14ac:dyDescent="0.3">
      <c r="B316" t="s">
        <v>60</v>
      </c>
    </row>
    <row r="317" spans="1:36" x14ac:dyDescent="0.3">
      <c r="F317" s="3" t="s">
        <v>30</v>
      </c>
      <c r="G317" s="3"/>
      <c r="H317" s="3">
        <v>25382</v>
      </c>
      <c r="I317" s="3">
        <f>H317/10</f>
        <v>2538.1999999999998</v>
      </c>
      <c r="J317" s="8">
        <v>3441.7556</v>
      </c>
      <c r="K317" s="5">
        <f>ABS(J317-I317)/30.4</f>
        <v>29.722223684210533</v>
      </c>
      <c r="L317" s="5">
        <f t="shared" ref="L317:L321" si="190">100-K317</f>
        <v>70.277776315789467</v>
      </c>
      <c r="N317" s="8">
        <v>3018.9119999999998</v>
      </c>
      <c r="O317" s="5">
        <f>ABS(N317-I317)/30.4</f>
        <v>15.812894736842106</v>
      </c>
      <c r="P317" s="5">
        <f t="shared" ref="P317:P321" si="191">100-O317</f>
        <v>84.187105263157889</v>
      </c>
      <c r="R317" s="8">
        <v>3225.1885000000002</v>
      </c>
      <c r="S317" s="5">
        <f>ABS(R317-I317)/30.4</f>
        <v>22.598305921052646</v>
      </c>
      <c r="T317" s="5">
        <f t="shared" ref="T317:T321" si="192">100-S317</f>
        <v>77.401694078947358</v>
      </c>
      <c r="V317" s="8">
        <v>3828.5075999999999</v>
      </c>
      <c r="W317" s="5">
        <f>ABS(V317-I317)/30.4</f>
        <v>42.444328947368426</v>
      </c>
      <c r="X317" s="5">
        <f t="shared" ref="X317:X321" si="193">100-W317</f>
        <v>57.555671052631574</v>
      </c>
      <c r="Z317" s="8">
        <v>4022.4319999999998</v>
      </c>
      <c r="AA317" s="5">
        <f>ABS(Z317-I317)/30.4</f>
        <v>48.823421052631581</v>
      </c>
      <c r="AB317" s="5">
        <f t="shared" ref="AB317:AB321" si="194">100-AA317</f>
        <v>51.176578947368419</v>
      </c>
      <c r="AD317" s="8">
        <v>3930.9944</v>
      </c>
      <c r="AE317" s="5">
        <f>ABS(AD317-I317)/30.4</f>
        <v>45.815605263157906</v>
      </c>
      <c r="AF317" s="5">
        <f t="shared" ref="AF317:AF321" si="195">100-AE317</f>
        <v>54.184394736842094</v>
      </c>
      <c r="AH317" s="8">
        <v>4028.2363</v>
      </c>
      <c r="AI317" s="5">
        <f>ABS(AH317-I317)/30.4</f>
        <v>49.014351973684221</v>
      </c>
      <c r="AJ317" s="5">
        <f t="shared" ref="AJ317:AJ321" si="196">100-AI317</f>
        <v>50.985648026315779</v>
      </c>
    </row>
    <row r="318" spans="1:36" x14ac:dyDescent="0.3">
      <c r="A318" s="1" t="s">
        <v>37</v>
      </c>
      <c r="F318" s="3" t="s">
        <v>12</v>
      </c>
      <c r="G318" s="3"/>
      <c r="H318" s="3">
        <v>25382</v>
      </c>
      <c r="I318" s="3">
        <f>H318/10</f>
        <v>2538.1999999999998</v>
      </c>
      <c r="J318" s="8">
        <v>2032.1133</v>
      </c>
      <c r="K318" s="5">
        <f>ABS(J318-I318)/30.4</f>
        <v>16.647588815789469</v>
      </c>
      <c r="L318" s="5">
        <f t="shared" si="190"/>
        <v>83.352411184210524</v>
      </c>
      <c r="N318" s="8">
        <v>2930.7145999999998</v>
      </c>
      <c r="O318" s="5">
        <f t="shared" ref="O318:O321" si="197">ABS(N318-I318)/30.4</f>
        <v>12.91166447368421</v>
      </c>
      <c r="P318" s="5">
        <f t="shared" si="191"/>
        <v>87.088335526315788</v>
      </c>
      <c r="R318" s="8">
        <v>2595.4623999999999</v>
      </c>
      <c r="S318" s="5">
        <f t="shared" ref="S318:S321" si="198">ABS(R318-I318)/30.4</f>
        <v>1.8836315789473708</v>
      </c>
      <c r="T318" s="5">
        <f t="shared" si="192"/>
        <v>98.116368421052627</v>
      </c>
      <c r="V318" s="8">
        <v>4047.2656000000002</v>
      </c>
      <c r="W318" s="5">
        <f t="shared" ref="W318:W321" si="199">ABS(V318-I318)/30.4</f>
        <v>49.640315789473696</v>
      </c>
      <c r="X318" s="5">
        <f t="shared" si="193"/>
        <v>50.359684210526304</v>
      </c>
      <c r="Z318" s="8">
        <v>1496.6986999999999</v>
      </c>
      <c r="AA318" s="5">
        <f t="shared" ref="AA318:AA321" si="200">ABS(Z318-I318)/30.4</f>
        <v>34.259911184210523</v>
      </c>
      <c r="AB318" s="5">
        <f t="shared" si="194"/>
        <v>65.740088815789477</v>
      </c>
      <c r="AD318" s="8">
        <v>4189.2372999999998</v>
      </c>
      <c r="AE318" s="5">
        <f t="shared" ref="AE318:AE321" si="201">ABS(AD318-I318)/30.4</f>
        <v>54.310437499999999</v>
      </c>
      <c r="AF318" s="5">
        <f t="shared" si="195"/>
        <v>45.689562500000001</v>
      </c>
      <c r="AH318" s="8">
        <v>3412.4706999999999</v>
      </c>
      <c r="AI318" s="5">
        <f t="shared" ref="AI318:AI321" si="202">ABS(AH318-I318)/30.4</f>
        <v>28.758904605263162</v>
      </c>
      <c r="AJ318" s="5">
        <f t="shared" si="196"/>
        <v>71.241095394736845</v>
      </c>
    </row>
    <row r="319" spans="1:36" x14ac:dyDescent="0.3">
      <c r="F319" s="3" t="s">
        <v>13</v>
      </c>
      <c r="G319" s="3"/>
      <c r="H319" s="3">
        <v>25382</v>
      </c>
      <c r="I319" s="3">
        <f>H319/10</f>
        <v>2538.1999999999998</v>
      </c>
      <c r="J319" s="8">
        <v>2413.3494000000001</v>
      </c>
      <c r="K319" s="5">
        <f>ABS(J319-I319)/30.4</f>
        <v>4.10692763157894</v>
      </c>
      <c r="L319" s="5">
        <f t="shared" si="190"/>
        <v>95.893072368421059</v>
      </c>
      <c r="N319" s="8">
        <v>2991.9137999999998</v>
      </c>
      <c r="O319" s="5">
        <f t="shared" si="197"/>
        <v>14.92479605263158</v>
      </c>
      <c r="P319" s="5">
        <f t="shared" si="191"/>
        <v>85.075203947368422</v>
      </c>
      <c r="R319" s="8">
        <v>2743.3555000000001</v>
      </c>
      <c r="S319" s="5">
        <f t="shared" si="198"/>
        <v>6.7485361842105362</v>
      </c>
      <c r="T319" s="5">
        <f t="shared" si="192"/>
        <v>93.251463815789464</v>
      </c>
      <c r="V319" s="8">
        <v>3822.5063</v>
      </c>
      <c r="W319" s="5">
        <f t="shared" si="199"/>
        <v>42.246917763157903</v>
      </c>
      <c r="X319" s="5">
        <f t="shared" si="193"/>
        <v>57.753082236842097</v>
      </c>
      <c r="Z319" s="8">
        <v>1664.6158</v>
      </c>
      <c r="AA319" s="5">
        <f t="shared" si="200"/>
        <v>28.736322368421046</v>
      </c>
      <c r="AB319" s="5">
        <f t="shared" si="194"/>
        <v>71.263677631578958</v>
      </c>
      <c r="AD319" s="8">
        <v>4025.1023</v>
      </c>
      <c r="AE319" s="5">
        <f t="shared" si="201"/>
        <v>48.911259868421062</v>
      </c>
      <c r="AF319" s="5">
        <f t="shared" si="195"/>
        <v>51.088740131578938</v>
      </c>
      <c r="AH319" s="8">
        <v>4443.5303000000004</v>
      </c>
      <c r="AI319" s="5">
        <f t="shared" si="202"/>
        <v>62.675338815789495</v>
      </c>
      <c r="AJ319" s="5">
        <f t="shared" si="196"/>
        <v>37.324661184210505</v>
      </c>
    </row>
    <row r="320" spans="1:36" x14ac:dyDescent="0.3">
      <c r="F320" s="3" t="s">
        <v>14</v>
      </c>
      <c r="G320" s="3"/>
      <c r="H320" s="3">
        <v>27842</v>
      </c>
      <c r="I320" s="3">
        <f>H320/10</f>
        <v>2784.2</v>
      </c>
      <c r="J320" s="8">
        <v>2260.9739</v>
      </c>
      <c r="K320" s="5">
        <f>ABS(J320-I320)/30.4</f>
        <v>17.21138486842105</v>
      </c>
      <c r="L320" s="5">
        <f t="shared" si="190"/>
        <v>82.78861513157895</v>
      </c>
      <c r="N320" s="8">
        <v>2976.6626000000001</v>
      </c>
      <c r="O320" s="5">
        <f t="shared" si="197"/>
        <v>6.3310065789473784</v>
      </c>
      <c r="P320" s="5">
        <f t="shared" si="191"/>
        <v>93.668993421052619</v>
      </c>
      <c r="R320" s="8">
        <v>2730.5742</v>
      </c>
      <c r="S320" s="5">
        <f t="shared" si="198"/>
        <v>1.7640065789473618</v>
      </c>
      <c r="T320" s="5">
        <f t="shared" si="192"/>
        <v>98.23599342105264</v>
      </c>
      <c r="V320" s="8">
        <v>4027.3665000000001</v>
      </c>
      <c r="W320" s="5">
        <f t="shared" si="199"/>
        <v>40.89363486842106</v>
      </c>
      <c r="X320" s="5">
        <f t="shared" si="193"/>
        <v>59.10636513157894</v>
      </c>
      <c r="Z320" s="8">
        <v>1407.5948000000001</v>
      </c>
      <c r="AA320" s="5">
        <f t="shared" si="200"/>
        <v>45.283065789473675</v>
      </c>
      <c r="AB320" s="5">
        <f t="shared" si="194"/>
        <v>54.716934210526325</v>
      </c>
      <c r="AD320" s="8">
        <v>4245.9937</v>
      </c>
      <c r="AE320" s="5">
        <f t="shared" si="201"/>
        <v>48.085319078947379</v>
      </c>
      <c r="AF320" s="5">
        <f t="shared" si="195"/>
        <v>51.914680921052621</v>
      </c>
      <c r="AH320" s="8">
        <v>3977.8296</v>
      </c>
      <c r="AI320" s="5">
        <f t="shared" si="202"/>
        <v>39.264131578947378</v>
      </c>
      <c r="AJ320" s="5">
        <f t="shared" si="196"/>
        <v>60.735868421052622</v>
      </c>
    </row>
    <row r="321" spans="2:36" x14ac:dyDescent="0.3">
      <c r="F321" s="3" t="s">
        <v>15</v>
      </c>
      <c r="G321" s="3"/>
      <c r="H321" s="3">
        <v>30543</v>
      </c>
      <c r="I321" s="3">
        <f t="shared" ref="I321" si="203">H321/10</f>
        <v>3054.3</v>
      </c>
      <c r="J321" s="8">
        <v>3723.7921999999999</v>
      </c>
      <c r="K321" s="5">
        <f>ABS(J321-I321)/30.4</f>
        <v>22.022769736842097</v>
      </c>
      <c r="L321" s="5">
        <f t="shared" si="190"/>
        <v>77.977230263157907</v>
      </c>
      <c r="N321" s="8">
        <v>3085.9250000000002</v>
      </c>
      <c r="O321" s="5">
        <f t="shared" si="197"/>
        <v>1.040296052631579</v>
      </c>
      <c r="P321" s="5">
        <f t="shared" si="191"/>
        <v>98.959703947368425</v>
      </c>
      <c r="R321" s="8">
        <v>3391.3373999999999</v>
      </c>
      <c r="S321" s="5">
        <f t="shared" si="198"/>
        <v>11.086756578947359</v>
      </c>
      <c r="T321" s="5">
        <f t="shared" si="192"/>
        <v>88.913243421052641</v>
      </c>
      <c r="V321" s="8">
        <v>3938.4816999999998</v>
      </c>
      <c r="W321" s="5">
        <f t="shared" si="199"/>
        <v>29.084924342105253</v>
      </c>
      <c r="X321" s="5">
        <f t="shared" si="193"/>
        <v>70.915075657894747</v>
      </c>
      <c r="Z321" s="8">
        <v>4579.5747000000001</v>
      </c>
      <c r="AA321" s="5">
        <f t="shared" si="200"/>
        <v>50.17350986842105</v>
      </c>
      <c r="AB321" s="5">
        <f t="shared" si="194"/>
        <v>49.82649013157895</v>
      </c>
      <c r="AD321" s="8">
        <v>3900.9807000000001</v>
      </c>
      <c r="AE321" s="5">
        <f t="shared" si="201"/>
        <v>27.851338815789472</v>
      </c>
      <c r="AF321" s="5">
        <f t="shared" si="195"/>
        <v>72.148661184210525</v>
      </c>
      <c r="AH321" s="8">
        <v>4503.9272000000001</v>
      </c>
      <c r="AI321" s="5">
        <f t="shared" si="202"/>
        <v>47.685105263157894</v>
      </c>
      <c r="AJ321" s="5">
        <f t="shared" si="196"/>
        <v>52.314894736842106</v>
      </c>
    </row>
    <row r="322" spans="2:36" x14ac:dyDescent="0.3">
      <c r="F322" s="3"/>
      <c r="G322" s="3"/>
      <c r="H322" s="3"/>
      <c r="I322" s="3"/>
      <c r="J322" s="8"/>
      <c r="K322" s="5"/>
      <c r="L322" s="5"/>
      <c r="N322" s="8"/>
      <c r="O322" s="5"/>
      <c r="P322" s="5"/>
      <c r="R322" s="8"/>
      <c r="S322" s="5"/>
      <c r="T322" s="5"/>
      <c r="V322" s="8"/>
      <c r="W322" s="5"/>
      <c r="X322" s="5"/>
      <c r="Z322" s="8"/>
      <c r="AA322" s="5"/>
      <c r="AB322" s="5"/>
      <c r="AD322" s="8"/>
      <c r="AE322" s="5"/>
      <c r="AF322" s="5"/>
      <c r="AH322" s="8"/>
      <c r="AI322" s="5"/>
      <c r="AJ322" s="5"/>
    </row>
    <row r="323" spans="2:36" x14ac:dyDescent="0.3">
      <c r="F323" s="3" t="s">
        <v>16</v>
      </c>
      <c r="G323" s="3"/>
      <c r="H323" s="3">
        <v>29575</v>
      </c>
      <c r="I323" s="3">
        <f t="shared" ref="I323:I325" si="204">H323/10</f>
        <v>2957.5</v>
      </c>
      <c r="J323" s="8">
        <v>3087.0129999999999</v>
      </c>
      <c r="K323" s="5">
        <f>ABS(J323-I323)/30.4</f>
        <v>4.2602960526315767</v>
      </c>
      <c r="L323" s="5">
        <f t="shared" ref="L323:L325" si="205">100-K323</f>
        <v>95.739703947368426</v>
      </c>
      <c r="N323" s="8">
        <v>3048.2426999999998</v>
      </c>
      <c r="O323" s="5">
        <f t="shared" ref="O323:O325" si="206">ABS(N323-I323)/30.4</f>
        <v>2.9849572368420985</v>
      </c>
      <c r="P323" s="5">
        <f t="shared" ref="P323:P325" si="207">100-O323</f>
        <v>97.015042763157908</v>
      </c>
      <c r="R323" s="8">
        <v>3067.6658000000002</v>
      </c>
      <c r="S323" s="5">
        <f t="shared" ref="S323:S325" si="208">ABS(R323-I323)/30.4</f>
        <v>3.6238750000000075</v>
      </c>
      <c r="T323" s="5">
        <f t="shared" ref="T323:T325" si="209">100-S323</f>
        <v>96.376124999999988</v>
      </c>
      <c r="V323" s="8">
        <v>3901.3335000000002</v>
      </c>
      <c r="W323" s="5">
        <f t="shared" ref="W323:W325" si="210">ABS(V323-I323)/30.4</f>
        <v>31.047154605263167</v>
      </c>
      <c r="X323" s="5">
        <f t="shared" ref="X323:X325" si="211">100-W323</f>
        <v>68.95284539473684</v>
      </c>
      <c r="Z323" s="8">
        <v>3877.2927</v>
      </c>
      <c r="AA323" s="5">
        <f t="shared" ref="AA323:AA325" si="212">ABS(Z323-I323)/30.4</f>
        <v>30.256338815789473</v>
      </c>
      <c r="AB323" s="5">
        <f t="shared" ref="AB323:AB325" si="213">100-AA323</f>
        <v>69.743661184210524</v>
      </c>
      <c r="AD323" s="8">
        <v>3968.9823999999999</v>
      </c>
      <c r="AE323" s="5">
        <f t="shared" ref="AE323:AE325" si="214">ABS(AD323-I323)/30.4</f>
        <v>33.272447368421048</v>
      </c>
      <c r="AF323" s="5">
        <f t="shared" ref="AF323:AF325" si="215">100-AE323</f>
        <v>66.727552631578959</v>
      </c>
      <c r="AH323" s="8">
        <v>3532.4949000000001</v>
      </c>
      <c r="AI323" s="5">
        <f t="shared" ref="AI323:AI325" si="216">ABS(AH323-I323)/30.4</f>
        <v>18.914305921052637</v>
      </c>
      <c r="AJ323" s="5">
        <f t="shared" ref="AJ323:AJ325" si="217">100-AI323</f>
        <v>81.08569407894737</v>
      </c>
    </row>
    <row r="324" spans="2:36" x14ac:dyDescent="0.3">
      <c r="F324" s="3" t="s">
        <v>17</v>
      </c>
      <c r="G324" s="3"/>
      <c r="H324" s="3">
        <v>29913</v>
      </c>
      <c r="I324" s="3">
        <f t="shared" si="204"/>
        <v>2991.3</v>
      </c>
      <c r="J324" s="8">
        <v>3207.7017000000001</v>
      </c>
      <c r="K324" s="5">
        <f>ABS(J324-I324)/30.4</f>
        <v>7.1184769736842073</v>
      </c>
      <c r="L324" s="5">
        <f t="shared" si="205"/>
        <v>92.88152302631579</v>
      </c>
      <c r="N324" s="8">
        <v>3106.2588000000001</v>
      </c>
      <c r="O324" s="5">
        <f t="shared" si="206"/>
        <v>3.781539473684207</v>
      </c>
      <c r="P324" s="5">
        <f t="shared" si="207"/>
        <v>96.218460526315795</v>
      </c>
      <c r="R324" s="8">
        <v>3020.2527</v>
      </c>
      <c r="S324" s="5">
        <f t="shared" si="208"/>
        <v>0.9523914473684153</v>
      </c>
      <c r="T324" s="5">
        <f t="shared" si="209"/>
        <v>99.047608552631587</v>
      </c>
      <c r="V324" s="8">
        <v>3454.2927</v>
      </c>
      <c r="W324" s="5">
        <f t="shared" si="210"/>
        <v>15.230023026315783</v>
      </c>
      <c r="X324" s="5">
        <f t="shared" si="211"/>
        <v>84.769976973684223</v>
      </c>
      <c r="Z324" s="8">
        <v>4318.6772000000001</v>
      </c>
      <c r="AA324" s="5">
        <f t="shared" si="212"/>
        <v>43.663723684210524</v>
      </c>
      <c r="AB324" s="5">
        <f t="shared" si="213"/>
        <v>56.336276315789476</v>
      </c>
      <c r="AD324" s="8">
        <v>3525.4726999999998</v>
      </c>
      <c r="AE324" s="5">
        <f t="shared" si="214"/>
        <v>17.571470394736831</v>
      </c>
      <c r="AF324" s="5">
        <f t="shared" si="215"/>
        <v>82.428529605263165</v>
      </c>
      <c r="AH324" s="8">
        <v>2659.1215999999999</v>
      </c>
      <c r="AI324" s="5">
        <f t="shared" si="216"/>
        <v>10.926921052631588</v>
      </c>
      <c r="AJ324" s="5">
        <f t="shared" si="217"/>
        <v>89.073078947368415</v>
      </c>
    </row>
    <row r="325" spans="2:36" x14ac:dyDescent="0.3">
      <c r="F325" s="3" t="s">
        <v>18</v>
      </c>
      <c r="G325" s="3"/>
      <c r="H325" s="3">
        <v>30971</v>
      </c>
      <c r="I325" s="3">
        <f t="shared" si="204"/>
        <v>3097.1</v>
      </c>
      <c r="J325" s="8">
        <v>3207.7017000000001</v>
      </c>
      <c r="K325" s="5">
        <f>ABS(J325-I325)/30.4</f>
        <v>3.6382138157894794</v>
      </c>
      <c r="L325" s="5">
        <f t="shared" si="205"/>
        <v>96.361786184210516</v>
      </c>
      <c r="N325" s="8">
        <v>3106.2588000000001</v>
      </c>
      <c r="O325" s="5">
        <f t="shared" si="206"/>
        <v>0.30127631578947883</v>
      </c>
      <c r="P325" s="5">
        <f t="shared" si="207"/>
        <v>99.69872368421052</v>
      </c>
      <c r="R325" s="8">
        <v>3020.2527</v>
      </c>
      <c r="S325" s="5">
        <f t="shared" si="208"/>
        <v>2.5278717105263127</v>
      </c>
      <c r="T325" s="5">
        <f t="shared" si="209"/>
        <v>97.472128289473687</v>
      </c>
      <c r="V325" s="8">
        <v>3454.2927</v>
      </c>
      <c r="W325" s="5">
        <f t="shared" si="210"/>
        <v>11.749759868421055</v>
      </c>
      <c r="X325" s="5">
        <f t="shared" si="211"/>
        <v>88.250240131578948</v>
      </c>
      <c r="Z325" s="8">
        <v>4318.6772000000001</v>
      </c>
      <c r="AA325" s="5">
        <f t="shared" si="212"/>
        <v>40.183460526315798</v>
      </c>
      <c r="AB325" s="5">
        <f t="shared" si="213"/>
        <v>59.816539473684202</v>
      </c>
      <c r="AD325" s="8">
        <v>3525.4726999999998</v>
      </c>
      <c r="AE325" s="5">
        <f t="shared" si="214"/>
        <v>14.091207236842102</v>
      </c>
      <c r="AF325" s="5">
        <f t="shared" si="215"/>
        <v>85.908792763157891</v>
      </c>
      <c r="AH325" s="8">
        <v>2659.1215999999999</v>
      </c>
      <c r="AI325" s="5">
        <f t="shared" si="216"/>
        <v>14.407184210526315</v>
      </c>
      <c r="AJ325" s="5">
        <f t="shared" si="217"/>
        <v>85.59281578947369</v>
      </c>
    </row>
    <row r="326" spans="2:36" x14ac:dyDescent="0.3">
      <c r="B326" t="s">
        <v>35</v>
      </c>
      <c r="F326" s="3"/>
      <c r="G326" s="3"/>
      <c r="H326" s="3"/>
      <c r="I326" s="3"/>
      <c r="K326" s="5"/>
      <c r="L326" s="5"/>
      <c r="O326" s="5"/>
      <c r="P326" s="5"/>
      <c r="S326" s="5"/>
      <c r="T326" s="5"/>
      <c r="W326" s="5"/>
      <c r="X326" s="5"/>
      <c r="AA326" s="5"/>
      <c r="AB326" s="5"/>
      <c r="AE326" s="5"/>
      <c r="AF326" s="5"/>
      <c r="AI326" s="5"/>
      <c r="AJ326" s="5"/>
    </row>
    <row r="327" spans="2:36" x14ac:dyDescent="0.3">
      <c r="F327" s="3" t="s">
        <v>19</v>
      </c>
      <c r="G327" s="3"/>
      <c r="H327" s="3">
        <v>27457</v>
      </c>
      <c r="I327" s="3">
        <f t="shared" ref="I327:I328" si="218">H327/10</f>
        <v>2745.7</v>
      </c>
      <c r="J327" s="8">
        <v>3561.7275</v>
      </c>
      <c r="K327" s="5">
        <f>ABS(J327-I327)/30.4</f>
        <v>26.84300986842106</v>
      </c>
      <c r="L327" s="5">
        <f t="shared" ref="L327:L328" si="219">100-K327</f>
        <v>73.156990131578937</v>
      </c>
      <c r="N327" s="8">
        <v>3185.1948000000002</v>
      </c>
      <c r="O327" s="5">
        <f t="shared" ref="O327:O328" si="220">ABS(N327-I327)/30.4</f>
        <v>14.457065789473697</v>
      </c>
      <c r="P327" s="5">
        <f t="shared" ref="P327:P328" si="221">100-O327</f>
        <v>85.542934210526298</v>
      </c>
      <c r="R327" s="8">
        <v>3238.8076000000001</v>
      </c>
      <c r="S327" s="5">
        <f t="shared" ref="S327:S328" si="222">ABS(R327-I327)/30.4</f>
        <v>16.220644736842114</v>
      </c>
      <c r="T327" s="5">
        <f t="shared" ref="T327:T328" si="223">100-S327</f>
        <v>83.779355263157882</v>
      </c>
      <c r="V327" s="8">
        <v>3580.3364000000001</v>
      </c>
      <c r="W327" s="5">
        <f t="shared" ref="W327:W328" si="224">ABS(V327-I327)/30.4</f>
        <v>27.455144736842119</v>
      </c>
      <c r="X327" s="5">
        <f t="shared" ref="X327:X328" si="225">100-W327</f>
        <v>72.544855263157885</v>
      </c>
      <c r="Z327" s="8">
        <v>4536.0347000000002</v>
      </c>
      <c r="AA327" s="5">
        <f t="shared" ref="AA327:AA328" si="226">ABS(Z327-I327)/30.4</f>
        <v>58.892588815789487</v>
      </c>
      <c r="AB327" s="5">
        <f t="shared" ref="AB327:AB328" si="227">100-AA327</f>
        <v>41.107411184210513</v>
      </c>
      <c r="AD327" s="8">
        <v>3595.0617999999999</v>
      </c>
      <c r="AE327" s="5">
        <f t="shared" ref="AE327:AE328" si="228">ABS(AD327-I327)/30.4</f>
        <v>27.939532894736846</v>
      </c>
      <c r="AF327" s="5">
        <f t="shared" ref="AF327:AF328" si="229">100-AE327</f>
        <v>72.060467105263157</v>
      </c>
      <c r="AH327" s="8">
        <v>4452.8059999999996</v>
      </c>
      <c r="AI327" s="5">
        <f t="shared" ref="AI327:AI328" si="230">ABS(AH327-I327)/30.4</f>
        <v>56.154802631578946</v>
      </c>
      <c r="AJ327" s="5">
        <f t="shared" ref="AJ327:AJ328" si="231">100-AI327</f>
        <v>43.845197368421054</v>
      </c>
    </row>
    <row r="328" spans="2:36" x14ac:dyDescent="0.3">
      <c r="F328" s="3" t="s">
        <v>20</v>
      </c>
      <c r="G328" s="3"/>
      <c r="H328" s="3">
        <v>29266</v>
      </c>
      <c r="I328" s="3">
        <f t="shared" si="218"/>
        <v>2926.6</v>
      </c>
      <c r="J328" s="8">
        <v>2696.8560000000002</v>
      </c>
      <c r="K328" s="5">
        <f>ABS(J328-I328)/30.4</f>
        <v>7.5573684210526215</v>
      </c>
      <c r="L328" s="5">
        <f t="shared" si="219"/>
        <v>92.442631578947385</v>
      </c>
      <c r="N328" s="8">
        <v>3072.5954999999999</v>
      </c>
      <c r="O328" s="5">
        <f t="shared" si="220"/>
        <v>4.8024835526315792</v>
      </c>
      <c r="P328" s="5">
        <f t="shared" si="221"/>
        <v>95.197516447368415</v>
      </c>
      <c r="R328" s="8">
        <v>2994.8667</v>
      </c>
      <c r="S328" s="5">
        <f t="shared" si="222"/>
        <v>2.2456151315789517</v>
      </c>
      <c r="T328" s="5">
        <f t="shared" si="223"/>
        <v>97.754384868421042</v>
      </c>
      <c r="V328" s="8">
        <v>3608.2937000000002</v>
      </c>
      <c r="W328" s="5">
        <f t="shared" si="224"/>
        <v>22.424134868421064</v>
      </c>
      <c r="X328" s="5">
        <f t="shared" si="225"/>
        <v>77.575865131578936</v>
      </c>
      <c r="Z328" s="8">
        <v>3036.4050000000002</v>
      </c>
      <c r="AA328" s="5">
        <f t="shared" si="226"/>
        <v>3.6120065789473781</v>
      </c>
      <c r="AB328" s="5">
        <f t="shared" si="227"/>
        <v>96.387993421052627</v>
      </c>
      <c r="AD328" s="8">
        <v>3689.375</v>
      </c>
      <c r="AE328" s="5">
        <f t="shared" si="228"/>
        <v>25.091282894736846</v>
      </c>
      <c r="AF328" s="5">
        <f t="shared" si="229"/>
        <v>74.90871710526315</v>
      </c>
      <c r="AH328" s="8">
        <v>3327.337</v>
      </c>
      <c r="AI328" s="5">
        <f t="shared" si="230"/>
        <v>13.182138157894741</v>
      </c>
      <c r="AJ328" s="5">
        <f t="shared" si="231"/>
        <v>86.817861842105259</v>
      </c>
    </row>
    <row r="329" spans="2:36" x14ac:dyDescent="0.3">
      <c r="F329" s="3"/>
      <c r="G329" s="3"/>
      <c r="H329" s="3"/>
      <c r="I329" s="3"/>
      <c r="J329" s="3"/>
      <c r="K329" s="3"/>
      <c r="L329" s="3"/>
      <c r="N329" s="3"/>
      <c r="O329" s="3"/>
      <c r="P329" s="3"/>
      <c r="R329" s="3"/>
      <c r="S329" s="3"/>
      <c r="T329" s="3"/>
      <c r="V329" s="3"/>
      <c r="W329" s="3"/>
      <c r="X329" s="3"/>
      <c r="Z329" s="3"/>
      <c r="AA329" s="3"/>
      <c r="AB329" s="3"/>
      <c r="AD329" s="3"/>
      <c r="AE329" s="3"/>
      <c r="AF329" s="3"/>
      <c r="AH329" s="3"/>
      <c r="AI329" s="3"/>
      <c r="AJ329" s="3"/>
    </row>
    <row r="330" spans="2:36" ht="28.8" x14ac:dyDescent="0.3">
      <c r="F330" s="9" t="s">
        <v>22</v>
      </c>
      <c r="G330" s="6"/>
      <c r="H330" s="6"/>
      <c r="I330" s="6"/>
      <c r="J330" s="6"/>
      <c r="K330" s="10">
        <f>(SUM(K317:K328)/10)</f>
        <v>13.912825986842103</v>
      </c>
      <c r="L330" s="10">
        <f>(SUM(L317:L328)/10)</f>
        <v>86.087174013157892</v>
      </c>
      <c r="N330" s="6"/>
      <c r="O330" s="10">
        <f>(SUM(O317:O328)/10)</f>
        <v>7.7347980263157918</v>
      </c>
      <c r="P330" s="15">
        <f>(SUM(P317:P328)/10)</f>
        <v>92.265201973684213</v>
      </c>
      <c r="R330" s="6"/>
      <c r="S330" s="10">
        <f>(SUM(S317:S328)/10)</f>
        <v>6.9651634868421066</v>
      </c>
      <c r="T330" s="15">
        <f>(SUM(T317:T328)/10)</f>
        <v>93.034836513157899</v>
      </c>
      <c r="V330" s="6"/>
      <c r="W330" s="10">
        <f>(SUM(W317:W328)/10)</f>
        <v>31.221633881578953</v>
      </c>
      <c r="X330" s="10">
        <f>(SUM(X317:X328)/10)</f>
        <v>68.778366118421033</v>
      </c>
      <c r="Z330" s="6"/>
      <c r="AA330" s="10">
        <f>(SUM(AA317:AA328)/10)</f>
        <v>38.388434868421051</v>
      </c>
      <c r="AB330" s="10">
        <f>(SUM(AB317:AB328)/10)</f>
        <v>61.611565131578949</v>
      </c>
      <c r="AD330" s="6"/>
      <c r="AE330" s="10">
        <f>(SUM(AE317:AE328)/10)</f>
        <v>34.293990131578944</v>
      </c>
      <c r="AF330" s="10">
        <f>(SUM(AF317:AF328)/10)</f>
        <v>65.706009868421035</v>
      </c>
      <c r="AH330" s="6"/>
      <c r="AI330" s="10">
        <f>(SUM(AI317:AI328)/10)</f>
        <v>34.098318421052639</v>
      </c>
      <c r="AJ330" s="10">
        <f>(SUM(AJ317:AJ328)/10)</f>
        <v>65.901681578947361</v>
      </c>
    </row>
    <row r="333" spans="2:36" x14ac:dyDescent="0.3">
      <c r="F333" s="12" t="s">
        <v>24</v>
      </c>
      <c r="G333" s="13"/>
      <c r="H333" s="12"/>
      <c r="I333" s="12"/>
      <c r="J333" s="12" t="s">
        <v>63</v>
      </c>
      <c r="K333" s="12"/>
      <c r="L333" s="12"/>
      <c r="M333" s="12"/>
      <c r="N333" s="12" t="s">
        <v>64</v>
      </c>
      <c r="O333" s="12"/>
      <c r="P333" s="12"/>
      <c r="Q333" s="12"/>
      <c r="R333" s="12" t="s">
        <v>65</v>
      </c>
      <c r="S333" s="12"/>
      <c r="T333" s="12"/>
    </row>
    <row r="335" spans="2:36" x14ac:dyDescent="0.3">
      <c r="F335" s="3" t="s">
        <v>30</v>
      </c>
      <c r="G335" s="3"/>
      <c r="H335" s="3">
        <v>25382</v>
      </c>
      <c r="I335" s="3">
        <f>H335/10</f>
        <v>2538.1999999999998</v>
      </c>
      <c r="J335" s="8">
        <v>2952.7637</v>
      </c>
      <c r="K335" s="5">
        <f>ABS(J335-I335)/30.4</f>
        <v>13.63696381578948</v>
      </c>
      <c r="L335" s="5">
        <f t="shared" ref="L335:L339" si="232">100-K335</f>
        <v>86.363036184210515</v>
      </c>
      <c r="N335" s="8">
        <v>3222.3290000000002</v>
      </c>
      <c r="O335" s="5">
        <f>ABS(N335-I335)/30.4</f>
        <v>22.504243421052646</v>
      </c>
      <c r="P335" s="5">
        <f t="shared" ref="P335:P339" si="233">100-O335</f>
        <v>77.495756578947351</v>
      </c>
      <c r="R335" s="8">
        <v>3631.7184999999999</v>
      </c>
      <c r="S335" s="5">
        <f>ABS(R335-I335)/30.4</f>
        <v>35.971003289473693</v>
      </c>
      <c r="T335" s="5">
        <f t="shared" ref="T335:T339" si="234">100-S335</f>
        <v>64.028996710526314</v>
      </c>
    </row>
    <row r="336" spans="2:36" x14ac:dyDescent="0.3">
      <c r="F336" s="3" t="s">
        <v>12</v>
      </c>
      <c r="G336" s="3"/>
      <c r="H336" s="3">
        <v>25382</v>
      </c>
      <c r="I336" s="3">
        <f>H336/10</f>
        <v>2538.1999999999998</v>
      </c>
      <c r="J336" s="8">
        <v>2988.4531000000002</v>
      </c>
      <c r="K336" s="5">
        <f>ABS(J336-I336)/30.4</f>
        <v>14.810957236842118</v>
      </c>
      <c r="L336" s="5">
        <f t="shared" si="232"/>
        <v>85.189042763157886</v>
      </c>
      <c r="N336" s="8">
        <v>3408.0641999999998</v>
      </c>
      <c r="O336" s="5">
        <f t="shared" ref="O336:O339" si="235">ABS(N336-I336)/30.4</f>
        <v>28.613953947368422</v>
      </c>
      <c r="P336" s="5">
        <f t="shared" si="233"/>
        <v>71.386046052631571</v>
      </c>
      <c r="R336" s="8">
        <v>3911.1925999999999</v>
      </c>
      <c r="S336" s="5">
        <f t="shared" ref="S336:S339" si="236">ABS(R336-I336)/30.4</f>
        <v>45.164230263157897</v>
      </c>
      <c r="T336" s="5">
        <f t="shared" si="234"/>
        <v>54.835769736842103</v>
      </c>
    </row>
    <row r="337" spans="1:36" x14ac:dyDescent="0.3">
      <c r="F337" s="3" t="s">
        <v>13</v>
      </c>
      <c r="G337" s="3"/>
      <c r="H337" s="3">
        <v>25382</v>
      </c>
      <c r="I337" s="3">
        <f>H337/10</f>
        <v>2538.1999999999998</v>
      </c>
      <c r="J337" s="8">
        <v>3073.1</v>
      </c>
      <c r="K337" s="5">
        <f>ABS(J337-I337)/30.4</f>
        <v>17.59539473684211</v>
      </c>
      <c r="L337" s="5">
        <f t="shared" si="232"/>
        <v>82.40460526315789</v>
      </c>
      <c r="N337" s="8">
        <v>4110.3609999999999</v>
      </c>
      <c r="O337" s="5">
        <f t="shared" si="235"/>
        <v>51.715822368421058</v>
      </c>
      <c r="P337" s="5">
        <f t="shared" si="233"/>
        <v>48.284177631578942</v>
      </c>
      <c r="R337" s="8">
        <v>3629.65</v>
      </c>
      <c r="S337" s="5">
        <f t="shared" si="236"/>
        <v>35.902960526315802</v>
      </c>
      <c r="T337" s="5">
        <f t="shared" si="234"/>
        <v>64.097039473684191</v>
      </c>
    </row>
    <row r="338" spans="1:36" x14ac:dyDescent="0.3">
      <c r="F338" s="3" t="s">
        <v>14</v>
      </c>
      <c r="G338" s="3"/>
      <c r="H338" s="3">
        <v>27842</v>
      </c>
      <c r="I338" s="3">
        <f>H338/10</f>
        <v>2784.2</v>
      </c>
      <c r="J338" s="8">
        <v>3104.69</v>
      </c>
      <c r="K338" s="5">
        <f>ABS(J338-I338)/30.4</f>
        <v>10.542434210526324</v>
      </c>
      <c r="L338" s="5">
        <f t="shared" si="232"/>
        <v>89.457565789473676</v>
      </c>
      <c r="N338" s="8">
        <v>3897.9025999999999</v>
      </c>
      <c r="O338" s="5">
        <f t="shared" si="235"/>
        <v>36.634953947368423</v>
      </c>
      <c r="P338" s="5">
        <f t="shared" si="233"/>
        <v>63.365046052631577</v>
      </c>
      <c r="R338" s="8">
        <v>3755.3063999999999</v>
      </c>
      <c r="S338" s="5">
        <f t="shared" si="236"/>
        <v>31.944289473684215</v>
      </c>
      <c r="T338" s="5">
        <f t="shared" si="234"/>
        <v>68.055710526315778</v>
      </c>
    </row>
    <row r="339" spans="1:36" x14ac:dyDescent="0.3">
      <c r="F339" s="3" t="s">
        <v>15</v>
      </c>
      <c r="G339" s="3"/>
      <c r="H339" s="3">
        <v>30543</v>
      </c>
      <c r="I339" s="3">
        <f t="shared" ref="I339" si="237">H339/10</f>
        <v>3054.3</v>
      </c>
      <c r="J339" s="8">
        <v>3080.5684000000001</v>
      </c>
      <c r="K339" s="5">
        <f>ABS(J339-I339)/30.4</f>
        <v>0.86409210526315561</v>
      </c>
      <c r="L339" s="5">
        <f t="shared" si="232"/>
        <v>99.135907894736846</v>
      </c>
      <c r="N339" s="8">
        <v>3845.9967999999999</v>
      </c>
      <c r="O339" s="5">
        <f t="shared" si="235"/>
        <v>26.042657894736834</v>
      </c>
      <c r="P339" s="5">
        <f t="shared" si="233"/>
        <v>73.957342105263166</v>
      </c>
      <c r="R339" s="8">
        <v>3770.0016999999998</v>
      </c>
      <c r="S339" s="5">
        <f t="shared" si="236"/>
        <v>23.542819078947357</v>
      </c>
      <c r="T339" s="5">
        <f t="shared" si="234"/>
        <v>76.45718092105264</v>
      </c>
    </row>
    <row r="340" spans="1:36" x14ac:dyDescent="0.3">
      <c r="F340" s="3"/>
      <c r="G340" s="3"/>
      <c r="H340" s="3"/>
      <c r="I340" s="3"/>
      <c r="J340" s="8"/>
      <c r="K340" s="5"/>
      <c r="L340" s="5"/>
      <c r="N340" s="8"/>
      <c r="O340" s="5"/>
      <c r="P340" s="5"/>
      <c r="R340" s="8"/>
      <c r="S340" s="5"/>
      <c r="T340" s="5"/>
    </row>
    <row r="341" spans="1:36" x14ac:dyDescent="0.3">
      <c r="F341" s="3" t="s">
        <v>16</v>
      </c>
      <c r="G341" s="3"/>
      <c r="H341" s="3">
        <v>29575</v>
      </c>
      <c r="I341" s="3">
        <f t="shared" ref="I341:I343" si="238">H341/10</f>
        <v>2957.5</v>
      </c>
      <c r="J341" s="8">
        <v>3032.1471999999999</v>
      </c>
      <c r="K341" s="5">
        <f>ABS(J341-I341)/30.4</f>
        <v>2.4554999999999962</v>
      </c>
      <c r="L341" s="5">
        <f t="shared" ref="L341:L343" si="239">100-K341</f>
        <v>97.544499999999999</v>
      </c>
      <c r="N341" s="8">
        <v>3632.3638000000001</v>
      </c>
      <c r="O341" s="5">
        <f t="shared" ref="O341:O343" si="240">ABS(N341-I341)/30.4</f>
        <v>22.19946710526316</v>
      </c>
      <c r="P341" s="5">
        <f t="shared" ref="P341:P343" si="241">100-O341</f>
        <v>77.800532894736847</v>
      </c>
      <c r="R341" s="8">
        <v>3885.7356</v>
      </c>
      <c r="S341" s="5">
        <f t="shared" ref="S341:S343" si="242">ABS(R341-I341)/30.4</f>
        <v>30.534065789473686</v>
      </c>
      <c r="T341" s="5">
        <f t="shared" ref="T341:T343" si="243">100-S341</f>
        <v>69.465934210526314</v>
      </c>
    </row>
    <row r="342" spans="1:36" x14ac:dyDescent="0.3">
      <c r="F342" s="3" t="s">
        <v>17</v>
      </c>
      <c r="G342" s="3"/>
      <c r="H342" s="3">
        <v>29913</v>
      </c>
      <c r="I342" s="3">
        <f t="shared" si="238"/>
        <v>2991.3</v>
      </c>
      <c r="J342" s="8">
        <v>3111.1718999999998</v>
      </c>
      <c r="K342" s="5">
        <f>ABS(J342-I342)/30.4</f>
        <v>3.9431546052631461</v>
      </c>
      <c r="L342" s="5">
        <f t="shared" si="239"/>
        <v>96.056845394736854</v>
      </c>
      <c r="N342" s="8">
        <v>3469.6660000000002</v>
      </c>
      <c r="O342" s="5">
        <f t="shared" si="240"/>
        <v>15.735723684210527</v>
      </c>
      <c r="P342" s="5">
        <f t="shared" si="241"/>
        <v>84.264276315789473</v>
      </c>
      <c r="R342" s="8">
        <v>3514.7730000000001</v>
      </c>
      <c r="S342" s="5">
        <f t="shared" si="242"/>
        <v>17.219506578947367</v>
      </c>
      <c r="T342" s="5">
        <f t="shared" si="243"/>
        <v>82.780493421052626</v>
      </c>
    </row>
    <row r="343" spans="1:36" x14ac:dyDescent="0.3">
      <c r="F343" s="3" t="s">
        <v>18</v>
      </c>
      <c r="G343" s="3"/>
      <c r="H343" s="3">
        <v>30971</v>
      </c>
      <c r="I343" s="3">
        <f t="shared" si="238"/>
        <v>3097.1</v>
      </c>
      <c r="J343" s="8">
        <v>3111.1718999999998</v>
      </c>
      <c r="K343" s="5">
        <f>ABS(J343-I343)/30.4</f>
        <v>0.46289144736841825</v>
      </c>
      <c r="L343" s="5">
        <f t="shared" si="239"/>
        <v>99.53710855263158</v>
      </c>
      <c r="N343" s="8">
        <v>3469.6660000000002</v>
      </c>
      <c r="O343" s="5">
        <f t="shared" si="240"/>
        <v>12.255460526315799</v>
      </c>
      <c r="P343" s="5">
        <f t="shared" si="241"/>
        <v>87.744539473684199</v>
      </c>
      <c r="R343" s="8">
        <v>3514.7730000000001</v>
      </c>
      <c r="S343" s="5">
        <f t="shared" si="242"/>
        <v>13.73924342105264</v>
      </c>
      <c r="T343" s="5">
        <f t="shared" si="243"/>
        <v>86.260756578947365</v>
      </c>
    </row>
    <row r="344" spans="1:36" x14ac:dyDescent="0.3">
      <c r="F344" s="3"/>
      <c r="G344" s="3"/>
      <c r="H344" s="3"/>
      <c r="I344" s="3"/>
      <c r="K344" s="5"/>
      <c r="L344" s="5"/>
      <c r="O344" s="5"/>
      <c r="P344" s="5"/>
      <c r="S344" s="5"/>
      <c r="T344" s="5"/>
    </row>
    <row r="345" spans="1:36" x14ac:dyDescent="0.3">
      <c r="F345" s="3" t="s">
        <v>19</v>
      </c>
      <c r="G345" s="3"/>
      <c r="H345" s="3">
        <v>27457</v>
      </c>
      <c r="I345" s="3">
        <f t="shared" ref="I345:I346" si="244">H345/10</f>
        <v>2745.7</v>
      </c>
      <c r="J345" s="8">
        <v>3133.1396</v>
      </c>
      <c r="K345" s="5">
        <f>ABS(J345-I345)/30.4</f>
        <v>12.744723684210532</v>
      </c>
      <c r="L345" s="5">
        <f t="shared" ref="L345:L346" si="245">100-K345</f>
        <v>87.255276315789473</v>
      </c>
      <c r="N345" s="8">
        <v>3606.7372999999998</v>
      </c>
      <c r="O345" s="5">
        <f t="shared" ref="O345:O346" si="246">ABS(N345-I345)/30.4</f>
        <v>28.323595394736842</v>
      </c>
      <c r="P345" s="5">
        <f t="shared" ref="P345:P346" si="247">100-O345</f>
        <v>71.676404605263158</v>
      </c>
      <c r="R345" s="8">
        <v>3459.6570000000002</v>
      </c>
      <c r="S345" s="5">
        <f t="shared" ref="S345:S346" si="248">ABS(R345-I345)/30.4</f>
        <v>23.485427631578961</v>
      </c>
      <c r="T345" s="5">
        <f t="shared" ref="T345:T346" si="249">100-S345</f>
        <v>76.514572368421042</v>
      </c>
    </row>
    <row r="346" spans="1:36" x14ac:dyDescent="0.3">
      <c r="B346" t="s">
        <v>67</v>
      </c>
      <c r="F346" s="3" t="s">
        <v>20</v>
      </c>
      <c r="G346" s="3"/>
      <c r="H346" s="3">
        <v>29266</v>
      </c>
      <c r="I346" s="3">
        <f t="shared" si="244"/>
        <v>2926.6</v>
      </c>
      <c r="J346" s="8">
        <v>3051.74</v>
      </c>
      <c r="K346" s="5">
        <f>ABS(J346-I346)/30.4</f>
        <v>4.1164473684210483</v>
      </c>
      <c r="L346" s="5">
        <f t="shared" si="245"/>
        <v>95.883552631578951</v>
      </c>
      <c r="N346" s="8">
        <v>3332.5039999999999</v>
      </c>
      <c r="O346" s="5">
        <f t="shared" si="246"/>
        <v>13.352105263157895</v>
      </c>
      <c r="P346" s="5">
        <f t="shared" si="247"/>
        <v>86.647894736842105</v>
      </c>
      <c r="R346" s="8">
        <v>3588.0219999999999</v>
      </c>
      <c r="S346" s="5">
        <f t="shared" si="248"/>
        <v>21.757302631578948</v>
      </c>
      <c r="T346" s="5">
        <f t="shared" si="249"/>
        <v>78.242697368421048</v>
      </c>
    </row>
    <row r="347" spans="1:36" x14ac:dyDescent="0.3">
      <c r="F347" s="3"/>
      <c r="G347" s="3"/>
      <c r="H347" s="3"/>
      <c r="I347" s="3"/>
      <c r="J347" s="3"/>
      <c r="K347" s="3"/>
      <c r="L347" s="3"/>
      <c r="N347" s="3"/>
      <c r="O347" s="3"/>
      <c r="P347" s="3"/>
      <c r="R347" s="3"/>
      <c r="S347" s="3"/>
      <c r="T347" s="3"/>
    </row>
    <row r="348" spans="1:36" ht="28.8" x14ac:dyDescent="0.3">
      <c r="F348" s="9" t="s">
        <v>22</v>
      </c>
      <c r="G348" s="6"/>
      <c r="H348" s="6"/>
      <c r="I348" s="6"/>
      <c r="J348" s="6"/>
      <c r="K348" s="10">
        <f>(SUM(K335:K346)/10)</f>
        <v>8.1172559210526316</v>
      </c>
      <c r="L348" s="15">
        <f>(SUM(L335:L346)/10)</f>
        <v>91.882744078947354</v>
      </c>
      <c r="N348" s="6"/>
      <c r="O348" s="10">
        <f>(SUM(O335:O346)/10)</f>
        <v>25.737798355263163</v>
      </c>
      <c r="P348" s="16">
        <f>(SUM(P335:P346)/10)</f>
        <v>74.262201644736834</v>
      </c>
      <c r="R348" s="6"/>
      <c r="S348" s="10">
        <f>(SUM(S335:S346)/10)</f>
        <v>27.926084868421061</v>
      </c>
      <c r="T348" s="16">
        <f>(SUM(T335:T346)/10)</f>
        <v>72.073915131578957</v>
      </c>
    </row>
    <row r="352" spans="1:36" x14ac:dyDescent="0.3">
      <c r="A352" s="12" t="s">
        <v>36</v>
      </c>
      <c r="B352" s="12" t="s">
        <v>25</v>
      </c>
      <c r="C352" s="12"/>
      <c r="D352" s="12" t="s">
        <v>27</v>
      </c>
      <c r="E352" s="12"/>
      <c r="F352" s="12" t="s">
        <v>24</v>
      </c>
      <c r="G352" s="13"/>
      <c r="H352" s="12"/>
      <c r="I352" s="12"/>
      <c r="J352" s="12" t="s">
        <v>52</v>
      </c>
      <c r="K352" s="12"/>
      <c r="L352" s="12"/>
      <c r="M352" s="12"/>
      <c r="N352" s="12" t="s">
        <v>53</v>
      </c>
      <c r="O352" s="12"/>
      <c r="P352" s="12"/>
      <c r="Q352" s="12"/>
      <c r="R352" s="12" t="s">
        <v>45</v>
      </c>
      <c r="S352" s="12"/>
      <c r="T352" s="12"/>
      <c r="U352" s="12"/>
      <c r="V352" s="12" t="s">
        <v>54</v>
      </c>
      <c r="W352" s="12"/>
      <c r="X352" s="12"/>
      <c r="Y352" s="12"/>
      <c r="Z352" s="12" t="s">
        <v>57</v>
      </c>
      <c r="AA352" s="12"/>
      <c r="AB352" s="12"/>
      <c r="AC352" s="12"/>
      <c r="AD352" s="12" t="s">
        <v>55</v>
      </c>
      <c r="AE352" s="12"/>
      <c r="AF352" s="12"/>
      <c r="AG352" s="12"/>
      <c r="AH352" s="12" t="s">
        <v>58</v>
      </c>
      <c r="AI352" s="12"/>
      <c r="AJ352" s="12"/>
    </row>
    <row r="353" spans="1:36" x14ac:dyDescent="0.3">
      <c r="B353" t="s">
        <v>61</v>
      </c>
    </row>
    <row r="354" spans="1:36" x14ac:dyDescent="0.3">
      <c r="F354" s="3" t="s">
        <v>30</v>
      </c>
      <c r="G354" s="3"/>
      <c r="H354" s="3">
        <v>25382</v>
      </c>
      <c r="I354" s="3">
        <f>H354/10</f>
        <v>2538.1999999999998</v>
      </c>
      <c r="J354" s="8">
        <v>2374.3699000000001</v>
      </c>
      <c r="K354" s="5">
        <f>ABS(J354-I354)/30.4</f>
        <v>5.3891480263157794</v>
      </c>
      <c r="L354" s="5">
        <f t="shared" ref="L354:L358" si="250">100-K354</f>
        <v>94.61085197368422</v>
      </c>
      <c r="N354" s="8">
        <v>2085.8820000000001</v>
      </c>
      <c r="O354" s="5">
        <f>ABS(N354-I354)/30.4</f>
        <v>14.878881578947361</v>
      </c>
      <c r="P354" s="5">
        <f t="shared" ref="P354:P358" si="251">100-O354</f>
        <v>85.121118421052643</v>
      </c>
      <c r="R354" s="8">
        <v>2226.9114</v>
      </c>
      <c r="S354" s="5">
        <f>ABS(R354-I354)/30.4</f>
        <v>10.239756578947365</v>
      </c>
      <c r="T354" s="5">
        <f t="shared" ref="T354:T358" si="252">100-S354</f>
        <v>89.760243421052635</v>
      </c>
      <c r="V354" s="8">
        <v>2648.4612000000002</v>
      </c>
      <c r="W354" s="5">
        <f>ABS(V354-I354)/30.4</f>
        <v>3.6270131578947491</v>
      </c>
      <c r="X354" s="17">
        <f t="shared" ref="X354:X358" si="253">100-W354</f>
        <v>96.372986842105249</v>
      </c>
      <c r="Z354" s="8">
        <v>2772.3083000000001</v>
      </c>
      <c r="AA354" s="5">
        <f>ABS(Z354-I354)/30.4</f>
        <v>7.7009309210526427</v>
      </c>
      <c r="AB354" s="5">
        <f t="shared" ref="AB354:AB358" si="254">100-AA354</f>
        <v>92.299069078947355</v>
      </c>
      <c r="AD354" s="8">
        <v>2721.5875999999998</v>
      </c>
      <c r="AE354" s="5">
        <f>ABS(AD354-I354)/30.4</f>
        <v>6.0324868421052642</v>
      </c>
      <c r="AF354" s="5">
        <f t="shared" ref="AF354:AF358" si="255">100-AE354</f>
        <v>93.967513157894729</v>
      </c>
      <c r="AH354" s="8">
        <v>2775.8542000000002</v>
      </c>
      <c r="AI354" s="5">
        <f>ABS(AH354-I354)/30.4</f>
        <v>7.8175723684210663</v>
      </c>
      <c r="AJ354" s="17">
        <f t="shared" ref="AJ354:AJ358" si="256">100-AI354</f>
        <v>92.182427631578932</v>
      </c>
    </row>
    <row r="355" spans="1:36" x14ac:dyDescent="0.3">
      <c r="A355" s="1" t="s">
        <v>37</v>
      </c>
      <c r="F355" s="3" t="s">
        <v>12</v>
      </c>
      <c r="G355" s="3"/>
      <c r="H355" s="3">
        <v>25382</v>
      </c>
      <c r="I355" s="3">
        <f>H355/10</f>
        <v>2538.1999999999998</v>
      </c>
      <c r="J355" s="8">
        <v>1408.8751</v>
      </c>
      <c r="K355" s="5">
        <f>ABS(J355-I355)/30.4</f>
        <v>37.148845394736838</v>
      </c>
      <c r="L355" s="5">
        <f t="shared" si="250"/>
        <v>62.851154605263162</v>
      </c>
      <c r="N355" s="8">
        <v>2024.7089000000001</v>
      </c>
      <c r="O355" s="5">
        <f t="shared" ref="O355:O358" si="257">ABS(N355-I355)/30.4</f>
        <v>16.89115460526315</v>
      </c>
      <c r="P355" s="5">
        <f t="shared" si="251"/>
        <v>83.108845394736846</v>
      </c>
      <c r="R355" s="8">
        <v>1795.7708</v>
      </c>
      <c r="S355" s="5">
        <f t="shared" ref="S355:S358" si="258">ABS(R355-I355)/30.4</f>
        <v>24.422013157894732</v>
      </c>
      <c r="T355" s="5">
        <f t="shared" si="252"/>
        <v>75.577986842105275</v>
      </c>
      <c r="V355" s="8">
        <v>2802.7139999999999</v>
      </c>
      <c r="W355" s="5">
        <f t="shared" ref="W355:W358" si="259">ABS(V355-I355)/30.4</f>
        <v>8.7011184210526356</v>
      </c>
      <c r="X355" s="17">
        <f t="shared" si="253"/>
        <v>91.298881578947359</v>
      </c>
      <c r="Z355" s="8">
        <v>1048.5447999999999</v>
      </c>
      <c r="AA355" s="5">
        <f t="shared" ref="AA355:AA358" si="260">ABS(Z355-I355)/30.4</f>
        <v>49.001815789473682</v>
      </c>
      <c r="AB355" s="5">
        <f t="shared" si="254"/>
        <v>50.998184210526318</v>
      </c>
      <c r="AD355" s="8">
        <v>2899.3503000000001</v>
      </c>
      <c r="AE355" s="5">
        <f t="shared" ref="AE355:AE358" si="261">ABS(AD355-I355)/30.4</f>
        <v>11.879944078947377</v>
      </c>
      <c r="AF355" s="5">
        <f t="shared" si="255"/>
        <v>88.120055921052625</v>
      </c>
      <c r="AH355" s="8">
        <v>2354.6037999999999</v>
      </c>
      <c r="AI355" s="5">
        <f t="shared" ref="AI355:AI358" si="262">ABS(AH355-I355)/30.4</f>
        <v>6.0393486842105251</v>
      </c>
      <c r="AJ355" s="17">
        <f t="shared" si="256"/>
        <v>93.960651315789477</v>
      </c>
    </row>
    <row r="356" spans="1:36" x14ac:dyDescent="0.3">
      <c r="F356" s="3" t="s">
        <v>13</v>
      </c>
      <c r="G356" s="3"/>
      <c r="H356" s="3">
        <v>25382</v>
      </c>
      <c r="I356" s="3">
        <f>H356/10</f>
        <v>2538.1999999999998</v>
      </c>
      <c r="J356" s="8">
        <v>1669.3240000000001</v>
      </c>
      <c r="K356" s="5">
        <f>ABS(J356-I356)/30.4</f>
        <v>28.581447368421045</v>
      </c>
      <c r="L356" s="5">
        <f t="shared" si="250"/>
        <v>71.418552631578962</v>
      </c>
      <c r="N356" s="8">
        <v>2066.3467000000001</v>
      </c>
      <c r="O356" s="5">
        <f t="shared" si="257"/>
        <v>15.52149013157894</v>
      </c>
      <c r="P356" s="5">
        <f t="shared" si="251"/>
        <v>84.478509868421057</v>
      </c>
      <c r="R356" s="8">
        <v>1896.33</v>
      </c>
      <c r="S356" s="5">
        <f t="shared" si="258"/>
        <v>21.114144736842103</v>
      </c>
      <c r="T356" s="5">
        <f t="shared" si="252"/>
        <v>78.885855263157893</v>
      </c>
      <c r="V356" s="8">
        <v>2650.7865999999999</v>
      </c>
      <c r="W356" s="5">
        <f t="shared" si="259"/>
        <v>3.7035065789473713</v>
      </c>
      <c r="X356" s="17">
        <f t="shared" si="253"/>
        <v>96.296493421052631</v>
      </c>
      <c r="Z356" s="8">
        <v>1163.7810999999999</v>
      </c>
      <c r="AA356" s="5">
        <f t="shared" si="260"/>
        <v>45.21114802631579</v>
      </c>
      <c r="AB356" s="5">
        <f t="shared" si="254"/>
        <v>54.78885197368421</v>
      </c>
      <c r="AD356" s="8">
        <v>2790.5277999999998</v>
      </c>
      <c r="AE356" s="5">
        <f t="shared" si="261"/>
        <v>8.3002565789473692</v>
      </c>
      <c r="AF356" s="5">
        <f t="shared" si="255"/>
        <v>91.699743421052631</v>
      </c>
      <c r="AH356" s="8">
        <v>3059.1819999999998</v>
      </c>
      <c r="AI356" s="5">
        <f t="shared" si="262"/>
        <v>17.137565789473683</v>
      </c>
      <c r="AJ356" s="17">
        <f t="shared" si="256"/>
        <v>82.862434210526317</v>
      </c>
    </row>
    <row r="357" spans="1:36" x14ac:dyDescent="0.3">
      <c r="F357" s="3" t="s">
        <v>14</v>
      </c>
      <c r="G357" s="3"/>
      <c r="H357" s="3">
        <v>27842</v>
      </c>
      <c r="I357" s="3">
        <f>H357/10</f>
        <v>2784.2</v>
      </c>
      <c r="J357" s="8">
        <v>1564.9647</v>
      </c>
      <c r="K357" s="5">
        <f>ABS(J357-I357)/30.4</f>
        <v>40.106424342105257</v>
      </c>
      <c r="L357" s="5">
        <f t="shared" si="250"/>
        <v>59.893575657894743</v>
      </c>
      <c r="N357" s="8">
        <v>2055.7847000000002</v>
      </c>
      <c r="O357" s="5">
        <f t="shared" si="257"/>
        <v>23.961029605263146</v>
      </c>
      <c r="P357" s="5">
        <f t="shared" si="251"/>
        <v>76.03897039473685</v>
      </c>
      <c r="R357" s="8">
        <v>1887.3816999999999</v>
      </c>
      <c r="S357" s="5">
        <f t="shared" si="258"/>
        <v>29.500601973684208</v>
      </c>
      <c r="T357" s="5">
        <f t="shared" si="252"/>
        <v>70.499398026315788</v>
      </c>
      <c r="V357" s="8">
        <v>2790.4286999999999</v>
      </c>
      <c r="W357" s="5">
        <f t="shared" si="259"/>
        <v>0.20489144736842491</v>
      </c>
      <c r="X357" s="17">
        <f t="shared" si="253"/>
        <v>99.795108552631575</v>
      </c>
      <c r="Z357" s="8">
        <v>985.32776000000001</v>
      </c>
      <c r="AA357" s="5">
        <f t="shared" si="260"/>
        <v>59.173428947368414</v>
      </c>
      <c r="AB357" s="5">
        <f t="shared" si="254"/>
        <v>40.826571052631586</v>
      </c>
      <c r="AD357" s="8">
        <v>2939.8270000000002</v>
      </c>
      <c r="AE357" s="5">
        <f t="shared" si="261"/>
        <v>5.1193092105263291</v>
      </c>
      <c r="AF357" s="5">
        <f t="shared" si="255"/>
        <v>94.880690789473675</v>
      </c>
      <c r="AH357" s="8">
        <v>2740.7746999999999</v>
      </c>
      <c r="AI357" s="5">
        <f t="shared" si="262"/>
        <v>1.4284638157894698</v>
      </c>
      <c r="AJ357" s="17">
        <f t="shared" si="256"/>
        <v>98.57153618421053</v>
      </c>
    </row>
    <row r="358" spans="1:36" x14ac:dyDescent="0.3">
      <c r="F358" s="3" t="s">
        <v>15</v>
      </c>
      <c r="G358" s="3"/>
      <c r="H358" s="3">
        <v>30543</v>
      </c>
      <c r="I358" s="3">
        <f t="shared" ref="I358" si="263">H358/10</f>
        <v>3054.3</v>
      </c>
      <c r="J358" s="8">
        <v>2566.4011</v>
      </c>
      <c r="K358" s="5">
        <f>ABS(J358-I358)/30.4</f>
        <v>16.049305921052635</v>
      </c>
      <c r="L358" s="5">
        <f t="shared" si="250"/>
        <v>83.950694078947365</v>
      </c>
      <c r="N358" s="8">
        <v>2129.8292999999999</v>
      </c>
      <c r="O358" s="5">
        <f t="shared" si="257"/>
        <v>30.410220394736854</v>
      </c>
      <c r="P358" s="5">
        <f t="shared" si="251"/>
        <v>69.589779605263146</v>
      </c>
      <c r="R358" s="8">
        <v>2339.0198</v>
      </c>
      <c r="S358" s="5">
        <f t="shared" si="258"/>
        <v>23.528953947368429</v>
      </c>
      <c r="T358" s="5">
        <f t="shared" si="252"/>
        <v>76.471046052631579</v>
      </c>
      <c r="V358" s="8">
        <v>2719.6743000000001</v>
      </c>
      <c r="W358" s="5">
        <f t="shared" si="259"/>
        <v>11.007424342105265</v>
      </c>
      <c r="X358" s="17">
        <f t="shared" si="253"/>
        <v>88.992575657894733</v>
      </c>
      <c r="Z358" s="8">
        <v>3153.0544</v>
      </c>
      <c r="AA358" s="5">
        <f t="shared" si="260"/>
        <v>3.2484999999999937</v>
      </c>
      <c r="AB358" s="5">
        <f t="shared" si="254"/>
        <v>96.751500000000007</v>
      </c>
      <c r="AD358" s="8">
        <v>2694.2646</v>
      </c>
      <c r="AE358" s="5">
        <f t="shared" si="261"/>
        <v>11.843269736842112</v>
      </c>
      <c r="AF358" s="5">
        <f t="shared" si="255"/>
        <v>88.156730263157883</v>
      </c>
      <c r="AH358" s="8">
        <v>3101.1196</v>
      </c>
      <c r="AI358" s="5">
        <f t="shared" si="262"/>
        <v>1.5401184210526253</v>
      </c>
      <c r="AJ358" s="17">
        <f t="shared" si="256"/>
        <v>98.459881578947375</v>
      </c>
    </row>
    <row r="359" spans="1:36" x14ac:dyDescent="0.3">
      <c r="F359" s="3"/>
      <c r="G359" s="3"/>
      <c r="H359" s="3"/>
      <c r="I359" s="3"/>
      <c r="J359" s="8"/>
      <c r="K359" s="5"/>
      <c r="L359" s="5"/>
      <c r="N359" s="8"/>
      <c r="O359" s="5"/>
      <c r="P359" s="5"/>
      <c r="R359" s="8"/>
      <c r="S359" s="5"/>
      <c r="T359" s="5"/>
      <c r="V359" s="8"/>
      <c r="W359" s="5"/>
      <c r="X359" s="5"/>
      <c r="Z359" s="8"/>
      <c r="AA359" s="5"/>
      <c r="AB359" s="5"/>
      <c r="AD359" s="8"/>
      <c r="AE359" s="5"/>
      <c r="AF359" s="5"/>
      <c r="AH359" s="8"/>
      <c r="AI359" s="5"/>
      <c r="AJ359" s="5"/>
    </row>
    <row r="360" spans="1:36" x14ac:dyDescent="0.3">
      <c r="F360" s="3" t="s">
        <v>16</v>
      </c>
      <c r="G360" s="3"/>
      <c r="H360" s="3">
        <v>29575</v>
      </c>
      <c r="I360" s="3">
        <f t="shared" ref="I360:I362" si="264">H360/10</f>
        <v>2957.5</v>
      </c>
      <c r="J360" s="8">
        <v>2130.8110000000001</v>
      </c>
      <c r="K360" s="5">
        <f>ABS(J360-I360)/30.4</f>
        <v>27.193717105263154</v>
      </c>
      <c r="L360" s="5">
        <f t="shared" ref="L360:L362" si="265">100-K360</f>
        <v>72.806282894736853</v>
      </c>
      <c r="N360" s="8">
        <v>2104.5259999999998</v>
      </c>
      <c r="O360" s="5">
        <f t="shared" ref="O360:O362" si="266">ABS(N360-I360)/30.4</f>
        <v>28.0583552631579</v>
      </c>
      <c r="P360" s="5">
        <f t="shared" ref="P360:P362" si="267">100-O360</f>
        <v>71.941644736842107</v>
      </c>
      <c r="R360" s="8">
        <v>2118.0317</v>
      </c>
      <c r="S360" s="5">
        <f t="shared" ref="S360:S362" si="268">ABS(R360-I360)/30.4</f>
        <v>27.614088815789476</v>
      </c>
      <c r="T360" s="5">
        <f t="shared" ref="T360:T362" si="269">100-S360</f>
        <v>72.385911184210528</v>
      </c>
      <c r="V360" s="8">
        <v>2691.8042</v>
      </c>
      <c r="W360" s="5">
        <f t="shared" ref="W360:W362" si="270">ABS(V360-I360)/30.4</f>
        <v>8.7399934210526311</v>
      </c>
      <c r="X360" s="5">
        <f t="shared" ref="X360:X362" si="271">100-W360</f>
        <v>91.260006578947369</v>
      </c>
      <c r="Z360" s="8">
        <v>2672.9389999999999</v>
      </c>
      <c r="AA360" s="5">
        <f t="shared" ref="AA360:AA362" si="272">ABS(Z360-I360)/30.4</f>
        <v>9.360559210526322</v>
      </c>
      <c r="AB360" s="5">
        <f t="shared" ref="AB360:AB362" si="273">100-AA360</f>
        <v>90.639440789473682</v>
      </c>
      <c r="AD360" s="8">
        <v>2739.6873000000001</v>
      </c>
      <c r="AE360" s="5">
        <f t="shared" ref="AE360:AE362" si="274">ABS(AD360-I360)/30.4</f>
        <v>7.1648914473684195</v>
      </c>
      <c r="AF360" s="5">
        <f t="shared" ref="AF360:AF362" si="275">100-AE360</f>
        <v>92.835108552631581</v>
      </c>
      <c r="AH360" s="8">
        <v>2436.8944999999999</v>
      </c>
      <c r="AI360" s="5">
        <f t="shared" ref="AI360:AI362" si="276">ABS(AH360-I360)/30.4</f>
        <v>17.125180921052635</v>
      </c>
      <c r="AJ360" s="5">
        <f t="shared" ref="AJ360:AJ362" si="277">100-AI360</f>
        <v>82.874819078947368</v>
      </c>
    </row>
    <row r="361" spans="1:36" x14ac:dyDescent="0.3">
      <c r="F361" s="3" t="s">
        <v>17</v>
      </c>
      <c r="G361" s="3"/>
      <c r="H361" s="3">
        <v>29913</v>
      </c>
      <c r="I361" s="3">
        <f t="shared" si="264"/>
        <v>2991.3</v>
      </c>
      <c r="J361" s="8">
        <v>2215.652</v>
      </c>
      <c r="K361" s="5">
        <f>ABS(J361-I361)/30.4</f>
        <v>25.514736842105268</v>
      </c>
      <c r="L361" s="5">
        <f t="shared" si="265"/>
        <v>74.485263157894735</v>
      </c>
      <c r="N361" s="8">
        <v>2150.5056</v>
      </c>
      <c r="O361" s="5">
        <f t="shared" si="266"/>
        <v>27.6577105263158</v>
      </c>
      <c r="P361" s="5">
        <f t="shared" si="267"/>
        <v>72.342289473684204</v>
      </c>
      <c r="R361" s="8">
        <v>2090.027</v>
      </c>
      <c r="S361" s="5">
        <f t="shared" si="268"/>
        <v>29.647138157894744</v>
      </c>
      <c r="T361" s="5">
        <f t="shared" si="269"/>
        <v>70.352861842105256</v>
      </c>
      <c r="V361" s="8">
        <v>2403.0437000000002</v>
      </c>
      <c r="W361" s="5">
        <f t="shared" si="270"/>
        <v>19.350536184210526</v>
      </c>
      <c r="X361" s="5">
        <f t="shared" si="271"/>
        <v>80.649463815789474</v>
      </c>
      <c r="Z361" s="8">
        <v>2985.2993000000001</v>
      </c>
      <c r="AA361" s="5">
        <f t="shared" si="272"/>
        <v>0.19739144736842276</v>
      </c>
      <c r="AB361" s="5">
        <f t="shared" si="273"/>
        <v>99.802608552631582</v>
      </c>
      <c r="AD361" s="8">
        <v>2452.5790000000002</v>
      </c>
      <c r="AE361" s="5">
        <f t="shared" si="274"/>
        <v>17.72108552631579</v>
      </c>
      <c r="AF361" s="5">
        <f t="shared" si="275"/>
        <v>82.27891447368421</v>
      </c>
      <c r="AH361" s="8">
        <v>1846.2361000000001</v>
      </c>
      <c r="AI361" s="5">
        <f t="shared" si="276"/>
        <v>37.666575657894739</v>
      </c>
      <c r="AJ361" s="5">
        <f t="shared" si="277"/>
        <v>62.333424342105261</v>
      </c>
    </row>
    <row r="362" spans="1:36" x14ac:dyDescent="0.3">
      <c r="F362" s="3" t="s">
        <v>18</v>
      </c>
      <c r="G362" s="3"/>
      <c r="H362" s="3">
        <v>30971</v>
      </c>
      <c r="I362" s="3">
        <f t="shared" si="264"/>
        <v>3097.1</v>
      </c>
      <c r="J362" s="8">
        <v>2215.652</v>
      </c>
      <c r="K362" s="5">
        <f>ABS(J362-I362)/30.4</f>
        <v>28.994999999999997</v>
      </c>
      <c r="L362" s="5">
        <f t="shared" si="265"/>
        <v>71.004999999999995</v>
      </c>
      <c r="N362" s="8">
        <v>2150.5056</v>
      </c>
      <c r="O362" s="5">
        <f t="shared" si="266"/>
        <v>31.137973684210525</v>
      </c>
      <c r="P362" s="5">
        <f t="shared" si="267"/>
        <v>68.862026315789478</v>
      </c>
      <c r="R362" s="8">
        <v>2090.027</v>
      </c>
      <c r="S362" s="5">
        <f t="shared" si="268"/>
        <v>33.12740131578947</v>
      </c>
      <c r="T362" s="5">
        <f t="shared" si="269"/>
        <v>66.87259868421053</v>
      </c>
      <c r="V362" s="8">
        <v>2403.0437000000002</v>
      </c>
      <c r="W362" s="5">
        <f t="shared" si="270"/>
        <v>22.830799342105255</v>
      </c>
      <c r="X362" s="5">
        <f t="shared" si="271"/>
        <v>77.169200657894748</v>
      </c>
      <c r="Z362" s="8">
        <v>2985.2993000000001</v>
      </c>
      <c r="AA362" s="5">
        <f t="shared" si="272"/>
        <v>3.6776546052631507</v>
      </c>
      <c r="AB362" s="5">
        <f t="shared" si="273"/>
        <v>96.322345394736843</v>
      </c>
      <c r="AD362" s="8">
        <v>2452.5790000000002</v>
      </c>
      <c r="AE362" s="5">
        <f t="shared" si="274"/>
        <v>21.201348684210519</v>
      </c>
      <c r="AF362" s="5">
        <f t="shared" si="275"/>
        <v>78.798651315789485</v>
      </c>
      <c r="AH362" s="8">
        <v>1846.2361000000001</v>
      </c>
      <c r="AI362" s="5">
        <f t="shared" si="276"/>
        <v>41.146838815789472</v>
      </c>
      <c r="AJ362" s="5">
        <f t="shared" si="277"/>
        <v>58.853161184210528</v>
      </c>
    </row>
    <row r="363" spans="1:36" x14ac:dyDescent="0.3">
      <c r="B363" t="s">
        <v>35</v>
      </c>
      <c r="F363" s="3"/>
      <c r="G363" s="3"/>
      <c r="H363" s="3"/>
      <c r="I363" s="3"/>
      <c r="K363" s="5"/>
      <c r="L363" s="5"/>
      <c r="O363" s="5"/>
      <c r="P363" s="5"/>
      <c r="S363" s="5"/>
      <c r="T363" s="5"/>
      <c r="W363" s="5"/>
      <c r="X363" s="5"/>
      <c r="AA363" s="5"/>
      <c r="AB363" s="5"/>
      <c r="AE363" s="5"/>
      <c r="AF363" s="5"/>
      <c r="AI363" s="5"/>
      <c r="AJ363" s="5"/>
    </row>
    <row r="364" spans="1:36" x14ac:dyDescent="0.3">
      <c r="F364" s="3" t="s">
        <v>19</v>
      </c>
      <c r="G364" s="3"/>
      <c r="H364" s="3">
        <v>27457</v>
      </c>
      <c r="I364" s="3">
        <f t="shared" ref="I364:I365" si="278">H364/10</f>
        <v>2745.7</v>
      </c>
      <c r="J364" s="8">
        <v>2459.1702</v>
      </c>
      <c r="K364" s="5">
        <f>ABS(J364-I364)/30.4</f>
        <v>9.4253223684210461</v>
      </c>
      <c r="L364" s="5">
        <f t="shared" ref="L364:L365" si="279">100-K364</f>
        <v>90.57467763157895</v>
      </c>
      <c r="N364" s="8">
        <v>2206.8926000000001</v>
      </c>
      <c r="O364" s="5">
        <f t="shared" ref="O364:O365" si="280">ABS(N364-I364)/30.4</f>
        <v>17.723927631578938</v>
      </c>
      <c r="P364" s="5">
        <f t="shared" ref="P364:P365" si="281">100-O364</f>
        <v>82.276072368421069</v>
      </c>
      <c r="R364" s="8">
        <v>2242.1406000000002</v>
      </c>
      <c r="S364" s="5">
        <f t="shared" ref="S364:S365" si="282">ABS(R364-I364)/30.4</f>
        <v>16.56445394736841</v>
      </c>
      <c r="T364" s="5">
        <f t="shared" ref="T364:T365" si="283">100-S364</f>
        <v>83.435546052631594</v>
      </c>
      <c r="V364" s="8">
        <v>2488.2462999999998</v>
      </c>
      <c r="W364" s="5">
        <f t="shared" ref="W364:W365" si="284">ABS(V364-I364)/30.4</f>
        <v>8.4688717105263169</v>
      </c>
      <c r="X364" s="5">
        <f t="shared" ref="X364:X365" si="285">100-W364</f>
        <v>91.531128289473685</v>
      </c>
      <c r="Z364" s="8">
        <v>3124.6702</v>
      </c>
      <c r="AA364" s="5">
        <f t="shared" ref="AA364:AA365" si="286">ABS(Z364-I364)/30.4</f>
        <v>12.466125000000007</v>
      </c>
      <c r="AB364" s="5">
        <f t="shared" ref="AB364:AB365" si="287">100-AA364</f>
        <v>87.533874999999995</v>
      </c>
      <c r="AD364" s="8">
        <v>2499.5383000000002</v>
      </c>
      <c r="AE364" s="5">
        <f t="shared" ref="AE364:AE365" si="288">ABS(AD364-I364)/30.4</f>
        <v>8.0974243421052527</v>
      </c>
      <c r="AF364" s="5">
        <f t="shared" ref="AF364:AF365" si="289">100-AE364</f>
        <v>91.902575657894744</v>
      </c>
      <c r="AH364" s="8">
        <v>3066.3114999999998</v>
      </c>
      <c r="AI364" s="5">
        <f t="shared" ref="AI364:AI365" si="290">ABS(AH364-I364)/30.4</f>
        <v>10.546430921052631</v>
      </c>
      <c r="AJ364" s="5">
        <f t="shared" ref="AJ364:AJ365" si="291">100-AI364</f>
        <v>89.453569078947368</v>
      </c>
    </row>
    <row r="365" spans="1:36" x14ac:dyDescent="0.3">
      <c r="F365" s="3" t="s">
        <v>20</v>
      </c>
      <c r="G365" s="3"/>
      <c r="H365" s="3">
        <v>29266</v>
      </c>
      <c r="I365" s="3">
        <f t="shared" si="278"/>
        <v>2926.6</v>
      </c>
      <c r="J365" s="8">
        <v>1865.8744999999999</v>
      </c>
      <c r="K365" s="5">
        <f>ABS(J365-I365)/30.4</f>
        <v>34.892286184210526</v>
      </c>
      <c r="L365" s="5">
        <f t="shared" si="279"/>
        <v>65.107713815789481</v>
      </c>
      <c r="N365" s="8">
        <v>2124.0023999999999</v>
      </c>
      <c r="O365" s="5">
        <f t="shared" si="280"/>
        <v>26.401236842105266</v>
      </c>
      <c r="P365" s="5">
        <f t="shared" si="281"/>
        <v>73.598763157894737</v>
      </c>
      <c r="R365" s="8">
        <v>2070.9652999999998</v>
      </c>
      <c r="S365" s="5">
        <f t="shared" si="282"/>
        <v>28.145878289473689</v>
      </c>
      <c r="T365" s="5">
        <f t="shared" si="283"/>
        <v>71.854121710526314</v>
      </c>
      <c r="V365" s="8">
        <v>2509.0509999999999</v>
      </c>
      <c r="W365" s="5">
        <f t="shared" si="284"/>
        <v>13.735164473684211</v>
      </c>
      <c r="X365" s="5">
        <f t="shared" si="285"/>
        <v>86.264835526315792</v>
      </c>
      <c r="Z365" s="8">
        <v>2104.3062</v>
      </c>
      <c r="AA365" s="5">
        <f t="shared" si="286"/>
        <v>27.049138157894735</v>
      </c>
      <c r="AB365" s="5">
        <f t="shared" si="287"/>
        <v>72.950861842105269</v>
      </c>
      <c r="AD365" s="8">
        <v>2564.7087000000001</v>
      </c>
      <c r="AE365" s="5">
        <f t="shared" si="288"/>
        <v>11.904319078947362</v>
      </c>
      <c r="AF365" s="5">
        <f t="shared" si="289"/>
        <v>88.095680921052633</v>
      </c>
      <c r="AH365" s="8">
        <v>2299.5268999999998</v>
      </c>
      <c r="AI365" s="5">
        <f t="shared" si="290"/>
        <v>20.627404605263163</v>
      </c>
      <c r="AJ365" s="5">
        <f t="shared" si="291"/>
        <v>79.372595394736834</v>
      </c>
    </row>
    <row r="366" spans="1:36" x14ac:dyDescent="0.3">
      <c r="F366" s="3"/>
      <c r="G366" s="3"/>
      <c r="H366" s="3"/>
      <c r="I366" s="3"/>
      <c r="J366" s="3"/>
      <c r="K366" s="3"/>
      <c r="L366" s="3"/>
      <c r="N366" s="3"/>
      <c r="O366" s="3"/>
      <c r="P366" s="3"/>
      <c r="R366" s="3"/>
      <c r="S366" s="3"/>
      <c r="T366" s="3"/>
      <c r="V366" s="3"/>
      <c r="W366" s="3"/>
      <c r="X366" s="3"/>
      <c r="Z366" s="3"/>
      <c r="AA366" s="3"/>
      <c r="AB366" s="3"/>
      <c r="AD366" s="3"/>
      <c r="AE366" s="3"/>
      <c r="AF366" s="3"/>
      <c r="AH366" s="3"/>
      <c r="AI366" s="3"/>
      <c r="AJ366" s="3"/>
    </row>
    <row r="367" spans="1:36" ht="28.8" x14ac:dyDescent="0.3">
      <c r="F367" s="9" t="s">
        <v>22</v>
      </c>
      <c r="G367" s="6"/>
      <c r="H367" s="6"/>
      <c r="I367" s="6"/>
      <c r="J367" s="6"/>
      <c r="K367" s="10">
        <f>(SUM(K354:K365)/10)</f>
        <v>25.329623355263152</v>
      </c>
      <c r="L367" s="10">
        <f>(SUM(L354:L365)/10)</f>
        <v>74.670376644736848</v>
      </c>
      <c r="N367" s="6"/>
      <c r="O367" s="10">
        <f>(SUM(O354:O365)/10)</f>
        <v>23.264198026315789</v>
      </c>
      <c r="P367" s="16">
        <f>(SUM(P354:P365)/10)</f>
        <v>76.735801973684218</v>
      </c>
      <c r="R367" s="6"/>
      <c r="S367" s="10">
        <f>(SUM(S354:S365)/10)</f>
        <v>24.390443092105265</v>
      </c>
      <c r="T367" s="16">
        <f>(SUM(T354:T365)/10)</f>
        <v>75.609556907894742</v>
      </c>
      <c r="V367" s="6"/>
      <c r="W367" s="10">
        <f>(SUM(W354:W365)/10)</f>
        <v>10.036931907894738</v>
      </c>
      <c r="X367" s="15">
        <f>(SUM(X354:X365)/10)</f>
        <v>89.96306809210526</v>
      </c>
      <c r="Z367" s="6"/>
      <c r="AA367" s="10">
        <f>(SUM(AA354:AA365)/10)</f>
        <v>21.708669210526317</v>
      </c>
      <c r="AB367" s="10">
        <f>(SUM(AB354:AB365)/10)</f>
        <v>78.291330789473676</v>
      </c>
      <c r="AD367" s="6"/>
      <c r="AE367" s="10">
        <f>(SUM(AE354:AE365)/10)</f>
        <v>10.926433552631581</v>
      </c>
      <c r="AF367" s="15">
        <f>(SUM(AF354:AF365)/10)</f>
        <v>89.073566447368421</v>
      </c>
      <c r="AH367" s="6"/>
      <c r="AI367" s="10">
        <f>(SUM(AI354:AI365)/10)</f>
        <v>16.10755</v>
      </c>
      <c r="AJ367" s="10">
        <f>(SUM(AJ354:AJ365)/10)</f>
        <v>83.892449999999982</v>
      </c>
    </row>
    <row r="370" spans="6:16" x14ac:dyDescent="0.3">
      <c r="F370" s="12" t="s">
        <v>24</v>
      </c>
      <c r="G370" s="14"/>
      <c r="H370" s="14"/>
      <c r="I370" s="14"/>
      <c r="J370" s="12" t="s">
        <v>62</v>
      </c>
      <c r="K370" s="14"/>
      <c r="L370" s="14"/>
      <c r="M370" s="14"/>
      <c r="N370" s="14"/>
      <c r="O370" s="14"/>
      <c r="P370" s="14"/>
    </row>
    <row r="372" spans="6:16" x14ac:dyDescent="0.3">
      <c r="F372" s="3" t="s">
        <v>30</v>
      </c>
      <c r="G372" s="3"/>
      <c r="H372" s="3">
        <v>25382</v>
      </c>
      <c r="I372" s="3">
        <f>H372/10</f>
        <v>2538.1999999999998</v>
      </c>
      <c r="J372" s="8">
        <v>2476.9929999999999</v>
      </c>
      <c r="K372" s="5">
        <f>ABS(J372-I372)/30.4</f>
        <v>2.0133881578947328</v>
      </c>
      <c r="L372" s="17">
        <f t="shared" ref="L372:L376" si="292">100-K372</f>
        <v>97.986611842105262</v>
      </c>
      <c r="N372" s="8"/>
      <c r="O372" s="5">
        <f>ABS(N372-I372)/30.4</f>
        <v>83.493421052631575</v>
      </c>
      <c r="P372" s="5">
        <f t="shared" ref="P372:P376" si="293">100-O372</f>
        <v>16.506578947368425</v>
      </c>
    </row>
    <row r="373" spans="6:16" x14ac:dyDescent="0.3">
      <c r="F373" s="3" t="s">
        <v>12</v>
      </c>
      <c r="G373" s="3"/>
      <c r="H373" s="3">
        <v>25382</v>
      </c>
      <c r="I373" s="3">
        <f>H373/10</f>
        <v>2538.1999999999998</v>
      </c>
      <c r="J373" s="8">
        <v>2155.1291999999999</v>
      </c>
      <c r="K373" s="5">
        <f>ABS(J373-I373)/30.4</f>
        <v>12.601013157894736</v>
      </c>
      <c r="L373" s="17">
        <f t="shared" si="292"/>
        <v>87.398986842105259</v>
      </c>
      <c r="N373" s="8"/>
      <c r="O373" s="5">
        <f t="shared" ref="O373:O376" si="294">ABS(N373-I373)/30.4</f>
        <v>83.493421052631575</v>
      </c>
      <c r="P373" s="5">
        <f t="shared" si="293"/>
        <v>16.506578947368425</v>
      </c>
    </row>
    <row r="374" spans="6:16" x14ac:dyDescent="0.3">
      <c r="F374" s="3" t="s">
        <v>13</v>
      </c>
      <c r="G374" s="3"/>
      <c r="H374" s="3">
        <v>25382</v>
      </c>
      <c r="I374" s="3">
        <f>H374/10</f>
        <v>2538.1999999999998</v>
      </c>
      <c r="J374" s="8">
        <v>2402.1999999999998</v>
      </c>
      <c r="K374" s="5">
        <f>ABS(J374-I374)/30.4</f>
        <v>4.4736842105263159</v>
      </c>
      <c r="L374" s="17">
        <f t="shared" si="292"/>
        <v>95.526315789473685</v>
      </c>
      <c r="N374" s="8"/>
      <c r="O374" s="5">
        <f t="shared" si="294"/>
        <v>83.493421052631575</v>
      </c>
      <c r="P374" s="5">
        <f t="shared" si="293"/>
        <v>16.506578947368425</v>
      </c>
    </row>
    <row r="375" spans="6:16" x14ac:dyDescent="0.3">
      <c r="F375" s="3" t="s">
        <v>14</v>
      </c>
      <c r="G375" s="3"/>
      <c r="H375" s="3">
        <v>27842</v>
      </c>
      <c r="I375" s="3">
        <f>H375/10</f>
        <v>2784.2</v>
      </c>
      <c r="J375" s="8">
        <v>2533.6774999999998</v>
      </c>
      <c r="K375" s="5">
        <f>ABS(J375-I375)/30.4</f>
        <v>8.2408717105263172</v>
      </c>
      <c r="L375" s="17">
        <f t="shared" si="292"/>
        <v>91.759128289473679</v>
      </c>
      <c r="N375" s="8"/>
      <c r="O375" s="5">
        <f t="shared" si="294"/>
        <v>91.585526315789465</v>
      </c>
      <c r="P375" s="5">
        <f t="shared" si="293"/>
        <v>8.4144736842105345</v>
      </c>
    </row>
    <row r="376" spans="6:16" x14ac:dyDescent="0.3">
      <c r="F376" s="3" t="s">
        <v>15</v>
      </c>
      <c r="G376" s="3"/>
      <c r="H376" s="3">
        <v>30543</v>
      </c>
      <c r="I376" s="3">
        <f t="shared" ref="I376" si="295">H376/10</f>
        <v>3054.3</v>
      </c>
      <c r="J376" s="8">
        <v>2844.3960000000002</v>
      </c>
      <c r="K376" s="5">
        <f>ABS(J376-I376)/30.4</f>
        <v>6.9047368421052635</v>
      </c>
      <c r="L376" s="17">
        <f t="shared" si="292"/>
        <v>93.095263157894735</v>
      </c>
      <c r="N376" s="8"/>
      <c r="O376" s="5">
        <f t="shared" si="294"/>
        <v>100.47039473684211</v>
      </c>
      <c r="P376" s="5">
        <f t="shared" si="293"/>
        <v>-0.47039473684210975</v>
      </c>
    </row>
    <row r="377" spans="6:16" x14ac:dyDescent="0.3">
      <c r="F377" s="3"/>
      <c r="G377" s="3"/>
      <c r="H377" s="3"/>
      <c r="I377" s="3"/>
      <c r="J377" s="8"/>
      <c r="K377" s="5"/>
      <c r="L377" s="5"/>
      <c r="N377" s="8"/>
      <c r="O377" s="5"/>
      <c r="P377" s="5"/>
    </row>
    <row r="378" spans="6:16" x14ac:dyDescent="0.3">
      <c r="F378" s="3" t="s">
        <v>16</v>
      </c>
      <c r="G378" s="3"/>
      <c r="H378" s="3">
        <v>29575</v>
      </c>
      <c r="I378" s="3">
        <f t="shared" ref="I378:I380" si="296">H378/10</f>
        <v>2957.5</v>
      </c>
      <c r="J378" s="8">
        <v>2337.3236999999999</v>
      </c>
      <c r="K378" s="5">
        <f>ABS(J378-I378)/30.4</f>
        <v>20.40053618421053</v>
      </c>
      <c r="L378" s="5">
        <f t="shared" ref="L378:L380" si="297">100-K378</f>
        <v>79.599463815789477</v>
      </c>
      <c r="N378" s="8"/>
      <c r="O378" s="5">
        <f t="shared" ref="O378:O380" si="298">ABS(N378-I378)/30.4</f>
        <v>97.286184210526315</v>
      </c>
      <c r="P378" s="5">
        <f t="shared" ref="P378:P380" si="299">100-O378</f>
        <v>2.713815789473685</v>
      </c>
    </row>
    <row r="379" spans="6:16" x14ac:dyDescent="0.3">
      <c r="F379" s="3" t="s">
        <v>17</v>
      </c>
      <c r="G379" s="3"/>
      <c r="H379" s="3">
        <v>29913</v>
      </c>
      <c r="I379" s="3">
        <f t="shared" si="296"/>
        <v>2991.3</v>
      </c>
      <c r="J379" s="8">
        <v>2316.0504999999998</v>
      </c>
      <c r="K379" s="5">
        <f>ABS(J379-I379)/30.4</f>
        <v>22.212154605263169</v>
      </c>
      <c r="L379" s="5">
        <f t="shared" si="297"/>
        <v>77.787845394736834</v>
      </c>
      <c r="N379" s="8"/>
      <c r="O379" s="5">
        <f t="shared" si="298"/>
        <v>98.39802631578948</v>
      </c>
      <c r="P379" s="5">
        <f t="shared" si="299"/>
        <v>1.6019736842105203</v>
      </c>
    </row>
    <row r="380" spans="6:16" x14ac:dyDescent="0.3">
      <c r="F380" s="3" t="s">
        <v>18</v>
      </c>
      <c r="G380" s="3"/>
      <c r="H380" s="3">
        <v>30971</v>
      </c>
      <c r="I380" s="3">
        <f t="shared" si="296"/>
        <v>3097.1</v>
      </c>
      <c r="J380" s="8">
        <v>2316.0504999999998</v>
      </c>
      <c r="K380" s="5">
        <f>ABS(J380-I380)/30.4</f>
        <v>25.692417763157898</v>
      </c>
      <c r="L380" s="5">
        <f t="shared" si="297"/>
        <v>74.307582236842109</v>
      </c>
      <c r="N380" s="8"/>
      <c r="O380" s="5">
        <f t="shared" si="298"/>
        <v>101.87828947368421</v>
      </c>
      <c r="P380" s="5">
        <f t="shared" si="299"/>
        <v>-1.8782894736842053</v>
      </c>
    </row>
    <row r="381" spans="6:16" x14ac:dyDescent="0.3">
      <c r="F381" s="3"/>
      <c r="G381" s="3"/>
      <c r="H381" s="3"/>
      <c r="I381" s="3"/>
      <c r="K381" s="5"/>
      <c r="L381" s="5"/>
      <c r="O381" s="5"/>
      <c r="P381" s="5"/>
    </row>
    <row r="382" spans="6:16" x14ac:dyDescent="0.3">
      <c r="F382" s="3" t="s">
        <v>19</v>
      </c>
      <c r="G382" s="3"/>
      <c r="H382" s="3">
        <v>27457</v>
      </c>
      <c r="I382" s="3">
        <f t="shared" ref="I382:I383" si="300">H382/10</f>
        <v>2745.7</v>
      </c>
      <c r="J382" s="8">
        <v>2651.6237999999998</v>
      </c>
      <c r="K382" s="5">
        <f>ABS(J382-I382)/30.4</f>
        <v>3.0946118421052624</v>
      </c>
      <c r="L382" s="5">
        <f t="shared" ref="L382:L383" si="301">100-K382</f>
        <v>96.905388157894734</v>
      </c>
      <c r="N382" s="8"/>
      <c r="O382" s="5">
        <f t="shared" ref="O382:O383" si="302">ABS(N382-I382)/30.4</f>
        <v>90.319078947368425</v>
      </c>
      <c r="P382" s="5">
        <f t="shared" ref="P382:P383" si="303">100-O382</f>
        <v>9.6809210526315752</v>
      </c>
    </row>
    <row r="383" spans="6:16" x14ac:dyDescent="0.3">
      <c r="F383" s="3" t="s">
        <v>20</v>
      </c>
      <c r="G383" s="3"/>
      <c r="H383" s="3">
        <v>29266</v>
      </c>
      <c r="I383" s="3">
        <f t="shared" si="300"/>
        <v>2926.6</v>
      </c>
      <c r="J383" s="8">
        <v>2229.3184000000001</v>
      </c>
      <c r="K383" s="5">
        <f>ABS(J383-I383)/30.4</f>
        <v>22.936894736842099</v>
      </c>
      <c r="L383" s="5">
        <f t="shared" si="301"/>
        <v>77.063105263157894</v>
      </c>
      <c r="N383" s="8"/>
      <c r="O383" s="5">
        <f t="shared" si="302"/>
        <v>96.26973684210526</v>
      </c>
      <c r="P383" s="5">
        <f t="shared" si="303"/>
        <v>3.7302631578947398</v>
      </c>
    </row>
    <row r="384" spans="6:16" x14ac:dyDescent="0.3">
      <c r="F384" s="3"/>
      <c r="G384" s="3"/>
      <c r="H384" s="3"/>
      <c r="I384" s="3"/>
      <c r="J384" s="3"/>
      <c r="K384" s="3"/>
      <c r="L384" s="3"/>
      <c r="N384" s="3"/>
      <c r="O384" s="3"/>
      <c r="P384" s="3"/>
    </row>
    <row r="385" spans="1:36" ht="28.8" x14ac:dyDescent="0.3">
      <c r="F385" s="9" t="s">
        <v>22</v>
      </c>
      <c r="G385" s="6"/>
      <c r="H385" s="6"/>
      <c r="I385" s="6"/>
      <c r="J385" s="6"/>
      <c r="K385" s="10">
        <f>(SUM(K372:K383)/10)</f>
        <v>12.857030921052631</v>
      </c>
      <c r="L385" s="10">
        <f>(SUM(L372:L383)/10)</f>
        <v>87.142969078947374</v>
      </c>
      <c r="N385" s="6"/>
      <c r="O385" s="10">
        <f>(SUM(O372:O383)/10)</f>
        <v>92.668750000000003</v>
      </c>
      <c r="P385" s="16">
        <f>(SUM(P372:P383)/10)</f>
        <v>7.3312500000000016</v>
      </c>
    </row>
    <row r="388" spans="1:36" x14ac:dyDescent="0.3">
      <c r="A388" s="12" t="s">
        <v>36</v>
      </c>
      <c r="B388" s="12" t="s">
        <v>25</v>
      </c>
      <c r="C388" s="12"/>
      <c r="D388" s="12" t="s">
        <v>27</v>
      </c>
      <c r="E388" s="12"/>
      <c r="F388" s="12" t="s">
        <v>24</v>
      </c>
      <c r="G388" s="13"/>
      <c r="H388" s="12"/>
      <c r="I388" s="12"/>
      <c r="J388" s="12" t="s">
        <v>52</v>
      </c>
      <c r="K388" s="12"/>
      <c r="L388" s="12"/>
      <c r="M388" s="12"/>
      <c r="N388" s="12" t="s">
        <v>53</v>
      </c>
      <c r="O388" s="12"/>
      <c r="P388" s="12"/>
      <c r="Q388" s="12"/>
      <c r="R388" s="12" t="s">
        <v>45</v>
      </c>
      <c r="S388" s="12"/>
      <c r="T388" s="12"/>
      <c r="U388" s="12"/>
      <c r="V388" s="12" t="s">
        <v>54</v>
      </c>
      <c r="W388" s="12"/>
      <c r="X388" s="12"/>
      <c r="Y388" s="12"/>
      <c r="Z388" s="12" t="s">
        <v>57</v>
      </c>
      <c r="AA388" s="12"/>
      <c r="AB388" s="12"/>
      <c r="AC388" s="12"/>
      <c r="AD388" s="12" t="s">
        <v>55</v>
      </c>
      <c r="AE388" s="12"/>
      <c r="AF388" s="12"/>
      <c r="AG388" s="12"/>
      <c r="AH388" s="12" t="s">
        <v>58</v>
      </c>
      <c r="AI388" s="12"/>
      <c r="AJ388" s="12"/>
    </row>
    <row r="389" spans="1:36" x14ac:dyDescent="0.3">
      <c r="B389" t="s">
        <v>66</v>
      </c>
    </row>
    <row r="390" spans="1:36" x14ac:dyDescent="0.3">
      <c r="F390" s="3" t="s">
        <v>30</v>
      </c>
      <c r="G390" s="3"/>
      <c r="H390" s="3">
        <v>25382</v>
      </c>
      <c r="I390" s="3">
        <f>H390/10</f>
        <v>2538.1999999999998</v>
      </c>
      <c r="J390" s="8">
        <v>2358.0920000000001</v>
      </c>
      <c r="K390" s="5">
        <f>ABS(J390-I390)/30.4</f>
        <v>5.9246052631578854</v>
      </c>
      <c r="L390" s="5">
        <f t="shared" ref="L390:L394" si="304">100-K390</f>
        <v>94.075394736842114</v>
      </c>
      <c r="N390" s="8">
        <v>2068.6594</v>
      </c>
      <c r="O390" s="5">
        <f>ABS(N390-I390)/30.4</f>
        <v>15.445414473684204</v>
      </c>
      <c r="P390" s="5">
        <f t="shared" ref="P390:P394" si="305">100-O390</f>
        <v>84.55458552631579</v>
      </c>
      <c r="R390" s="8">
        <v>2210.0387999999998</v>
      </c>
      <c r="S390" s="5">
        <f>ABS(R390-I390)/30.4</f>
        <v>10.794776315789475</v>
      </c>
      <c r="T390" s="5">
        <f t="shared" ref="T390:T394" si="306">100-S390</f>
        <v>89.205223684210523</v>
      </c>
      <c r="V390" s="8">
        <v>2651.1428000000001</v>
      </c>
      <c r="W390" s="5">
        <f>ABS(V390-I390)/30.4</f>
        <v>3.7152236842105353</v>
      </c>
      <c r="X390" s="17">
        <f t="shared" ref="X390:X394" si="307">100-W390</f>
        <v>96.284776315789458</v>
      </c>
      <c r="Z390" s="8">
        <v>2757.627</v>
      </c>
      <c r="AA390" s="5">
        <f>ABS(Z390-I390)/30.4</f>
        <v>7.2179934210526362</v>
      </c>
      <c r="AB390" s="5">
        <f t="shared" ref="AB390:AB394" si="308">100-AA390</f>
        <v>92.78200657894736</v>
      </c>
      <c r="AD390" s="8">
        <v>2726.6786999999999</v>
      </c>
      <c r="AE390" s="5">
        <f>ABS(AD390-I390)/30.4</f>
        <v>6.199957236842109</v>
      </c>
      <c r="AF390" s="5">
        <f t="shared" ref="AF390:AF394" si="309">100-AE390</f>
        <v>93.80004276315789</v>
      </c>
      <c r="AH390" s="8">
        <v>2760.6718999999998</v>
      </c>
      <c r="AI390" s="5">
        <f>ABS(AH390-I390)/30.4</f>
        <v>7.3181546052631585</v>
      </c>
      <c r="AJ390" s="17">
        <f t="shared" ref="AJ390:AJ394" si="310">100-AI390</f>
        <v>92.68184539473684</v>
      </c>
    </row>
    <row r="391" spans="1:36" x14ac:dyDescent="0.3">
      <c r="A391" s="1" t="s">
        <v>37</v>
      </c>
      <c r="F391" s="3" t="s">
        <v>12</v>
      </c>
      <c r="G391" s="3"/>
      <c r="H391" s="3">
        <v>25382</v>
      </c>
      <c r="I391" s="3">
        <f>H391/10</f>
        <v>2538.1999999999998</v>
      </c>
      <c r="J391" s="8">
        <v>1391.8300999999999</v>
      </c>
      <c r="K391" s="5">
        <f>ABS(J391-I391)/30.4</f>
        <v>37.709536184210528</v>
      </c>
      <c r="L391" s="5">
        <f t="shared" si="304"/>
        <v>62.290463815789472</v>
      </c>
      <c r="N391" s="8">
        <v>2008.5917999999999</v>
      </c>
      <c r="O391" s="5">
        <f t="shared" ref="O391:O394" si="311">ABS(N391-I391)/30.4</f>
        <v>17.421322368421048</v>
      </c>
      <c r="P391" s="5">
        <f t="shared" si="305"/>
        <v>82.578677631578955</v>
      </c>
      <c r="R391" s="8">
        <v>1779.1090999999999</v>
      </c>
      <c r="S391" s="5">
        <f t="shared" ref="S391:S394" si="312">ABS(R391-I391)/30.4</f>
        <v>24.970095394736841</v>
      </c>
      <c r="T391" s="5">
        <f t="shared" si="306"/>
        <v>75.029904605263155</v>
      </c>
      <c r="V391" s="8">
        <v>2796.5466000000001</v>
      </c>
      <c r="W391" s="5">
        <f t="shared" ref="W391:W394" si="313">ABS(V391-I391)/30.4</f>
        <v>8.4982434210526421</v>
      </c>
      <c r="X391" s="17">
        <f t="shared" si="307"/>
        <v>91.501756578947351</v>
      </c>
      <c r="Z391" s="8">
        <v>1032.3132000000001</v>
      </c>
      <c r="AA391" s="5">
        <f t="shared" ref="AA391:AA394" si="314">ABS(Z391-I391)/30.4</f>
        <v>49.535749999999993</v>
      </c>
      <c r="AB391" s="5">
        <f t="shared" si="308"/>
        <v>50.464250000000007</v>
      </c>
      <c r="AD391" s="8">
        <v>2892.4158000000002</v>
      </c>
      <c r="AE391" s="5">
        <f t="shared" ref="AE391:AE394" si="315">ABS(AD391-I391)/30.4</f>
        <v>11.651835526315804</v>
      </c>
      <c r="AF391" s="5">
        <f t="shared" si="309"/>
        <v>88.348164473684193</v>
      </c>
      <c r="AH391" s="8">
        <v>2339.0120000000002</v>
      </c>
      <c r="AI391" s="5">
        <f t="shared" ref="AI391:AI394" si="316">ABS(AH391-I391)/30.4</f>
        <v>6.5522368421052519</v>
      </c>
      <c r="AJ391" s="17">
        <f t="shared" si="310"/>
        <v>93.447763157894741</v>
      </c>
    </row>
    <row r="392" spans="1:36" x14ac:dyDescent="0.3">
      <c r="F392" s="3" t="s">
        <v>13</v>
      </c>
      <c r="G392" s="3"/>
      <c r="H392" s="3">
        <v>25382</v>
      </c>
      <c r="I392" s="3">
        <f>H392/10</f>
        <v>2538.1999999999998</v>
      </c>
      <c r="J392" s="8">
        <v>1655.3527999999999</v>
      </c>
      <c r="K392" s="5">
        <f>ABS(J392-I392)/30.4</f>
        <v>29.041026315789473</v>
      </c>
      <c r="L392" s="5">
        <f t="shared" si="304"/>
        <v>70.95897368421052</v>
      </c>
      <c r="N392" s="8">
        <v>2053.3283999999999</v>
      </c>
      <c r="O392" s="5">
        <f t="shared" si="311"/>
        <v>15.949723684210525</v>
      </c>
      <c r="P392" s="5">
        <f t="shared" si="305"/>
        <v>84.050276315789475</v>
      </c>
      <c r="R392" s="8">
        <v>1884.0935999999999</v>
      </c>
      <c r="S392" s="5">
        <f t="shared" si="312"/>
        <v>21.516657894736838</v>
      </c>
      <c r="T392" s="5">
        <f t="shared" si="306"/>
        <v>78.483342105263162</v>
      </c>
      <c r="V392" s="8">
        <v>2659.5288</v>
      </c>
      <c r="W392" s="5">
        <f t="shared" si="313"/>
        <v>3.9910789473684289</v>
      </c>
      <c r="X392" s="17">
        <f t="shared" si="307"/>
        <v>96.008921052631564</v>
      </c>
      <c r="Z392" s="8">
        <v>1152.2484999999999</v>
      </c>
      <c r="AA392" s="5">
        <f t="shared" si="314"/>
        <v>45.590509868421051</v>
      </c>
      <c r="AB392" s="5">
        <f t="shared" si="308"/>
        <v>54.409490131578949</v>
      </c>
      <c r="AD392" s="8">
        <v>2790.7829999999999</v>
      </c>
      <c r="AE392" s="5">
        <f t="shared" si="315"/>
        <v>8.3086513157894775</v>
      </c>
      <c r="AF392" s="5">
        <f t="shared" si="309"/>
        <v>91.691348684210524</v>
      </c>
      <c r="AH392" s="8">
        <v>3046.4692</v>
      </c>
      <c r="AI392" s="5">
        <f t="shared" si="316"/>
        <v>16.719381578947374</v>
      </c>
      <c r="AJ392" s="17">
        <f t="shared" si="310"/>
        <v>83.280618421052623</v>
      </c>
    </row>
    <row r="393" spans="1:36" x14ac:dyDescent="0.3">
      <c r="F393" s="3" t="s">
        <v>14</v>
      </c>
      <c r="G393" s="3"/>
      <c r="H393" s="3">
        <v>27842</v>
      </c>
      <c r="I393" s="3">
        <f>H393/10</f>
        <v>2784.2</v>
      </c>
      <c r="J393" s="8">
        <v>1549.0519999999999</v>
      </c>
      <c r="K393" s="5">
        <f>ABS(J393-I393)/30.4</f>
        <v>40.629868421052628</v>
      </c>
      <c r="L393" s="5">
        <f t="shared" si="304"/>
        <v>59.370131578947372</v>
      </c>
      <c r="N393" s="8">
        <v>2040.9154000000001</v>
      </c>
      <c r="O393" s="5">
        <f t="shared" si="311"/>
        <v>24.450151315789466</v>
      </c>
      <c r="P393" s="5">
        <f t="shared" si="305"/>
        <v>75.549848684210531</v>
      </c>
      <c r="R393" s="8">
        <v>1872.7058</v>
      </c>
      <c r="S393" s="5">
        <f t="shared" si="312"/>
        <v>29.983361842105261</v>
      </c>
      <c r="T393" s="5">
        <f t="shared" si="306"/>
        <v>70.016638157894732</v>
      </c>
      <c r="V393" s="8">
        <v>2791.5286000000001</v>
      </c>
      <c r="W393" s="5">
        <f t="shared" si="313"/>
        <v>0.24107236842106181</v>
      </c>
      <c r="X393" s="17">
        <f t="shared" si="307"/>
        <v>99.758927631578942</v>
      </c>
      <c r="Z393" s="8">
        <v>972.46299999999997</v>
      </c>
      <c r="AA393" s="5">
        <f t="shared" si="314"/>
        <v>59.596611842105261</v>
      </c>
      <c r="AB393" s="5">
        <f t="shared" si="308"/>
        <v>40.403388157894739</v>
      </c>
      <c r="AD393" s="8">
        <v>2936.7975999999999</v>
      </c>
      <c r="AE393" s="5">
        <f t="shared" si="315"/>
        <v>5.0196578947368442</v>
      </c>
      <c r="AF393" s="5">
        <f t="shared" si="309"/>
        <v>94.980342105263162</v>
      </c>
      <c r="AH393" s="8">
        <v>2726.4313999999999</v>
      </c>
      <c r="AI393" s="5">
        <f t="shared" si="316"/>
        <v>1.9002828947368382</v>
      </c>
      <c r="AJ393" s="17">
        <f t="shared" si="310"/>
        <v>98.099717105263167</v>
      </c>
    </row>
    <row r="394" spans="1:36" x14ac:dyDescent="0.3">
      <c r="F394" s="3" t="s">
        <v>15</v>
      </c>
      <c r="G394" s="3"/>
      <c r="H394" s="3">
        <v>30543</v>
      </c>
      <c r="I394" s="3">
        <f t="shared" ref="I394" si="317">H394/10</f>
        <v>3054.3</v>
      </c>
      <c r="J394" s="8">
        <v>2552.1237999999998</v>
      </c>
      <c r="K394" s="5">
        <f>ABS(J394-I394)/30.4</f>
        <v>16.518953947368434</v>
      </c>
      <c r="L394" s="5">
        <f t="shared" si="304"/>
        <v>83.481046052631569</v>
      </c>
      <c r="N394" s="8">
        <v>2115.9904999999999</v>
      </c>
      <c r="O394" s="5">
        <f t="shared" si="311"/>
        <v>30.86544407894738</v>
      </c>
      <c r="P394" s="5">
        <f t="shared" si="305"/>
        <v>69.134555921052623</v>
      </c>
      <c r="R394" s="8">
        <v>2325.5459999999998</v>
      </c>
      <c r="S394" s="5">
        <f t="shared" si="312"/>
        <v>23.972171052631591</v>
      </c>
      <c r="T394" s="5">
        <f t="shared" si="306"/>
        <v>76.027828947368405</v>
      </c>
      <c r="V394" s="8">
        <v>2709.0864000000001</v>
      </c>
      <c r="W394" s="5">
        <f t="shared" si="313"/>
        <v>11.355710526315791</v>
      </c>
      <c r="X394" s="17">
        <f t="shared" si="307"/>
        <v>88.644289473684211</v>
      </c>
      <c r="Z394" s="8">
        <v>3139.4421000000002</v>
      </c>
      <c r="AA394" s="5">
        <f t="shared" si="314"/>
        <v>2.8007269736842115</v>
      </c>
      <c r="AB394" s="5">
        <f t="shared" si="308"/>
        <v>97.199273026315794</v>
      </c>
      <c r="AD394" s="8">
        <v>2695.7458000000001</v>
      </c>
      <c r="AE394" s="5">
        <f t="shared" si="315"/>
        <v>11.794546052631581</v>
      </c>
      <c r="AF394" s="5">
        <f t="shared" si="309"/>
        <v>88.205453947368426</v>
      </c>
      <c r="AH394" s="8">
        <v>3086.7260000000001</v>
      </c>
      <c r="AI394" s="5">
        <f t="shared" si="316"/>
        <v>1.066644736842103</v>
      </c>
      <c r="AJ394" s="17">
        <f t="shared" si="310"/>
        <v>98.933355263157893</v>
      </c>
    </row>
    <row r="395" spans="1:36" x14ac:dyDescent="0.3">
      <c r="F395" s="3"/>
      <c r="G395" s="3"/>
      <c r="H395" s="3"/>
      <c r="I395" s="3"/>
      <c r="J395" s="8"/>
      <c r="K395" s="5"/>
      <c r="L395" s="5"/>
      <c r="N395" s="8"/>
      <c r="O395" s="5"/>
      <c r="P395" s="5"/>
      <c r="R395" s="8"/>
      <c r="S395" s="5"/>
      <c r="T395" s="5"/>
      <c r="V395" s="8"/>
      <c r="W395" s="5"/>
      <c r="X395" s="5"/>
      <c r="Z395" s="8"/>
      <c r="AA395" s="5"/>
      <c r="AB395" s="5"/>
      <c r="AD395" s="8"/>
      <c r="AE395" s="5"/>
      <c r="AF395" s="5"/>
      <c r="AH395" s="8"/>
      <c r="AI395" s="5"/>
      <c r="AJ395" s="5"/>
    </row>
    <row r="396" spans="1:36" x14ac:dyDescent="0.3">
      <c r="F396" s="3" t="s">
        <v>16</v>
      </c>
      <c r="G396" s="3"/>
      <c r="H396" s="3">
        <v>29575</v>
      </c>
      <c r="I396" s="3">
        <f t="shared" ref="I396:I398" si="318">H396/10</f>
        <v>2957.5</v>
      </c>
      <c r="J396" s="8">
        <v>2112.5324999999998</v>
      </c>
      <c r="K396" s="5">
        <f>ABS(J396-I396)/30.4</f>
        <v>27.794983552631585</v>
      </c>
      <c r="L396" s="5">
        <f t="shared" ref="L396:L398" si="319">100-K396</f>
        <v>72.205016447368422</v>
      </c>
      <c r="N396" s="8">
        <v>2085.4816999999998</v>
      </c>
      <c r="O396" s="5">
        <f t="shared" ref="O396:O398" si="320">ABS(N396-I396)/30.4</f>
        <v>28.684812500000007</v>
      </c>
      <c r="P396" s="5">
        <f t="shared" ref="P396:P398" si="321">100-O396</f>
        <v>71.315187499999993</v>
      </c>
      <c r="R396" s="8">
        <v>2098.7600000000002</v>
      </c>
      <c r="S396" s="5">
        <f t="shared" ref="S396:S398" si="322">ABS(R396-I396)/30.4</f>
        <v>28.248026315789467</v>
      </c>
      <c r="T396" s="5">
        <f t="shared" ref="T396:T398" si="323">100-S396</f>
        <v>71.751973684210526</v>
      </c>
      <c r="V396" s="8">
        <v>2672.8584000000001</v>
      </c>
      <c r="W396" s="5">
        <f t="shared" ref="W396:W398" si="324">ABS(V396-I396)/30.4</f>
        <v>9.3632105263157879</v>
      </c>
      <c r="X396" s="5">
        <f t="shared" ref="X396:X398" si="325">100-W396</f>
        <v>90.636789473684217</v>
      </c>
      <c r="Z396" s="8">
        <v>2656.4555999999998</v>
      </c>
      <c r="AA396" s="5">
        <f t="shared" ref="AA396:AA398" si="326">ABS(Z396-I396)/30.4</f>
        <v>9.902776315789481</v>
      </c>
      <c r="AB396" s="5">
        <f t="shared" ref="AB396:AB398" si="327">100-AA396</f>
        <v>90.097223684210519</v>
      </c>
      <c r="AD396" s="8">
        <v>2719.5934999999999</v>
      </c>
      <c r="AE396" s="5">
        <f t="shared" ref="AE396:AE398" si="328">ABS(AD396-I396)/30.4</f>
        <v>7.825871710526318</v>
      </c>
      <c r="AF396" s="5">
        <f t="shared" ref="AF396:AF398" si="329">100-AE396</f>
        <v>92.174128289473686</v>
      </c>
      <c r="AH396" s="8">
        <v>2420.3593999999998</v>
      </c>
      <c r="AI396" s="5">
        <f t="shared" ref="AI396:AI398" si="330">ABS(AH396-I396)/30.4</f>
        <v>17.669098684210532</v>
      </c>
      <c r="AJ396" s="5">
        <f t="shared" ref="AJ396:AJ398" si="331">100-AI396</f>
        <v>82.330901315789475</v>
      </c>
    </row>
    <row r="397" spans="1:36" x14ac:dyDescent="0.3">
      <c r="F397" s="3" t="s">
        <v>17</v>
      </c>
      <c r="G397" s="3"/>
      <c r="H397" s="3">
        <v>29913</v>
      </c>
      <c r="I397" s="3">
        <f t="shared" si="318"/>
        <v>2991.3</v>
      </c>
      <c r="J397" s="8">
        <v>2198.8325</v>
      </c>
      <c r="K397" s="5">
        <f>ABS(J397-I397)/30.4</f>
        <v>26.068009868421061</v>
      </c>
      <c r="L397" s="5">
        <f t="shared" si="319"/>
        <v>73.931990131578942</v>
      </c>
      <c r="N397" s="8">
        <v>2133.556</v>
      </c>
      <c r="O397" s="5">
        <f t="shared" si="320"/>
        <v>28.215263157894743</v>
      </c>
      <c r="P397" s="5">
        <f t="shared" si="321"/>
        <v>71.784736842105261</v>
      </c>
      <c r="R397" s="8">
        <v>2072.4650000000001</v>
      </c>
      <c r="S397" s="5">
        <f t="shared" si="322"/>
        <v>30.224835526315793</v>
      </c>
      <c r="T397" s="5">
        <f t="shared" si="323"/>
        <v>69.775164473684214</v>
      </c>
      <c r="V397" s="8">
        <v>2392.1664999999998</v>
      </c>
      <c r="W397" s="5">
        <f t="shared" si="324"/>
        <v>19.708338815789485</v>
      </c>
      <c r="X397" s="5">
        <f t="shared" si="325"/>
        <v>80.291661184210511</v>
      </c>
      <c r="Z397" s="8">
        <v>2977.0432000000001</v>
      </c>
      <c r="AA397" s="5">
        <f t="shared" si="326"/>
        <v>0.46897368421053004</v>
      </c>
      <c r="AB397" s="5">
        <f t="shared" si="327"/>
        <v>99.531026315789475</v>
      </c>
      <c r="AD397" s="8">
        <v>2442.6370000000002</v>
      </c>
      <c r="AE397" s="5">
        <f t="shared" si="328"/>
        <v>18.048125000000002</v>
      </c>
      <c r="AF397" s="5">
        <f t="shared" si="329"/>
        <v>81.951875000000001</v>
      </c>
      <c r="AH397" s="8">
        <v>1830.4049</v>
      </c>
      <c r="AI397" s="5">
        <f t="shared" si="330"/>
        <v>38.187338815789481</v>
      </c>
      <c r="AJ397" s="5">
        <f t="shared" si="331"/>
        <v>61.812661184210519</v>
      </c>
    </row>
    <row r="398" spans="1:36" x14ac:dyDescent="0.3">
      <c r="F398" s="3" t="s">
        <v>18</v>
      </c>
      <c r="G398" s="3"/>
      <c r="H398" s="3">
        <v>30971</v>
      </c>
      <c r="I398" s="3">
        <f t="shared" si="318"/>
        <v>3097.1</v>
      </c>
      <c r="J398" s="8">
        <v>2198.8325</v>
      </c>
      <c r="K398" s="5">
        <f>ABS(J398-I398)/30.4</f>
        <v>29.548273026315787</v>
      </c>
      <c r="L398" s="5">
        <f t="shared" si="319"/>
        <v>70.451726973684217</v>
      </c>
      <c r="N398" s="8">
        <v>2133.556</v>
      </c>
      <c r="O398" s="5">
        <f t="shared" si="320"/>
        <v>31.695526315789472</v>
      </c>
      <c r="P398" s="5">
        <f t="shared" si="321"/>
        <v>68.304473684210535</v>
      </c>
      <c r="R398" s="8">
        <v>2072.4650000000001</v>
      </c>
      <c r="S398" s="5">
        <f t="shared" si="322"/>
        <v>33.705098684210519</v>
      </c>
      <c r="T398" s="5">
        <f t="shared" si="323"/>
        <v>66.294901315789474</v>
      </c>
      <c r="V398" s="8">
        <v>2392.1664999999998</v>
      </c>
      <c r="W398" s="5">
        <f t="shared" si="324"/>
        <v>23.188601973684214</v>
      </c>
      <c r="X398" s="5">
        <f t="shared" si="325"/>
        <v>76.811398026315786</v>
      </c>
      <c r="Z398" s="8">
        <v>2977.0432000000001</v>
      </c>
      <c r="AA398" s="5">
        <f t="shared" si="326"/>
        <v>3.9492368421052579</v>
      </c>
      <c r="AB398" s="5">
        <f t="shared" si="327"/>
        <v>96.050763157894735</v>
      </c>
      <c r="AD398" s="8">
        <v>2442.6370000000002</v>
      </c>
      <c r="AE398" s="5">
        <f t="shared" si="328"/>
        <v>21.528388157894728</v>
      </c>
      <c r="AF398" s="5">
        <f t="shared" si="329"/>
        <v>78.471611842105276</v>
      </c>
      <c r="AH398" s="8">
        <v>1830.4049</v>
      </c>
      <c r="AI398" s="5">
        <f t="shared" si="330"/>
        <v>41.667601973684206</v>
      </c>
      <c r="AJ398" s="5">
        <f t="shared" si="331"/>
        <v>58.332398026315794</v>
      </c>
    </row>
    <row r="399" spans="1:36" x14ac:dyDescent="0.3">
      <c r="B399" t="s">
        <v>35</v>
      </c>
      <c r="F399" s="3"/>
      <c r="G399" s="3"/>
      <c r="H399" s="3"/>
      <c r="I399" s="3"/>
      <c r="K399" s="5"/>
      <c r="L399" s="5"/>
      <c r="O399" s="5"/>
      <c r="P399" s="5"/>
      <c r="S399" s="5"/>
      <c r="T399" s="5"/>
      <c r="W399" s="5"/>
      <c r="X399" s="5"/>
      <c r="AA399" s="5"/>
      <c r="AB399" s="5"/>
      <c r="AE399" s="5"/>
      <c r="AF399" s="5"/>
      <c r="AI399" s="5"/>
      <c r="AJ399" s="5"/>
    </row>
    <row r="400" spans="1:36" x14ac:dyDescent="0.3">
      <c r="F400" s="3" t="s">
        <v>19</v>
      </c>
      <c r="G400" s="3"/>
      <c r="H400" s="3">
        <v>27457</v>
      </c>
      <c r="I400" s="3">
        <f t="shared" ref="I400:I401" si="332">H400/10</f>
        <v>2745.7</v>
      </c>
      <c r="J400" s="8">
        <v>2444.1396</v>
      </c>
      <c r="K400" s="5">
        <f>ABS(J400-I400)/30.4</f>
        <v>9.9197499999999952</v>
      </c>
      <c r="L400" s="5">
        <f t="shared" ref="L400:L401" si="333">100-K400</f>
        <v>90.080250000000007</v>
      </c>
      <c r="N400" s="8">
        <v>2191.2510000000002</v>
      </c>
      <c r="O400" s="5">
        <f t="shared" ref="O400:O401" si="334">ABS(N400-I400)/30.4</f>
        <v>18.238453947368409</v>
      </c>
      <c r="P400" s="5">
        <f t="shared" ref="P400:P401" si="335">100-O400</f>
        <v>81.761546052631587</v>
      </c>
      <c r="R400" s="8">
        <v>2226.5079999999998</v>
      </c>
      <c r="S400" s="5">
        <f t="shared" ref="S400:S401" si="336">ABS(R400-I400)/30.4</f>
        <v>17.078684210526315</v>
      </c>
      <c r="T400" s="5">
        <f t="shared" ref="T400:T401" si="337">100-S400</f>
        <v>82.921315789473681</v>
      </c>
      <c r="V400" s="8">
        <v>2479.9753000000001</v>
      </c>
      <c r="W400" s="5">
        <f t="shared" ref="W400:W401" si="338">ABS(V400-I400)/30.4</f>
        <v>8.7409440789473614</v>
      </c>
      <c r="X400" s="5">
        <f t="shared" ref="X400:X401" si="339">100-W400</f>
        <v>91.259055921052635</v>
      </c>
      <c r="Z400" s="8">
        <v>3114.8186000000001</v>
      </c>
      <c r="AA400" s="5">
        <f t="shared" ref="AA400:AA401" si="340">ABS(Z400-I400)/30.4</f>
        <v>12.142059210526325</v>
      </c>
      <c r="AB400" s="5">
        <f t="shared" ref="AB400:AB401" si="341">100-AA400</f>
        <v>87.857940789473673</v>
      </c>
      <c r="AD400" s="8">
        <v>2490.3834999999999</v>
      </c>
      <c r="AE400" s="5">
        <f t="shared" ref="AE400:AE401" si="342">ABS(AD400-I400)/30.4</f>
        <v>8.3985690789473662</v>
      </c>
      <c r="AF400" s="5">
        <f t="shared" ref="AF400:AF401" si="343">100-AE400</f>
        <v>91.601430921052639</v>
      </c>
      <c r="AH400" s="8">
        <v>3051.6694000000002</v>
      </c>
      <c r="AI400" s="5">
        <f t="shared" ref="AI400:AI401" si="344">ABS(AH400-I400)/30.4</f>
        <v>10.064782894736856</v>
      </c>
      <c r="AJ400" s="5">
        <f t="shared" ref="AJ400:AJ401" si="345">100-AI400</f>
        <v>89.935217105263149</v>
      </c>
    </row>
    <row r="401" spans="6:36" x14ac:dyDescent="0.3">
      <c r="F401" s="3" t="s">
        <v>20</v>
      </c>
      <c r="G401" s="3"/>
      <c r="H401" s="3">
        <v>29266</v>
      </c>
      <c r="I401" s="3">
        <f t="shared" si="332"/>
        <v>2926.6</v>
      </c>
      <c r="J401" s="8">
        <v>1850.0746999999999</v>
      </c>
      <c r="K401" s="5">
        <f>ABS(J401-I401)/30.4</f>
        <v>35.412016447368423</v>
      </c>
      <c r="L401" s="5">
        <f t="shared" si="333"/>
        <v>64.587983552631584</v>
      </c>
      <c r="N401" s="8">
        <v>2108.5144</v>
      </c>
      <c r="O401" s="5">
        <f t="shared" si="334"/>
        <v>26.910710526315786</v>
      </c>
      <c r="P401" s="5">
        <f t="shared" si="335"/>
        <v>73.089289473684218</v>
      </c>
      <c r="R401" s="8">
        <v>2055.4059999999999</v>
      </c>
      <c r="S401" s="5">
        <f t="shared" si="336"/>
        <v>28.657697368421054</v>
      </c>
      <c r="T401" s="5">
        <f t="shared" si="337"/>
        <v>71.342302631578946</v>
      </c>
      <c r="V401" s="8">
        <v>2497.4459999999999</v>
      </c>
      <c r="W401" s="5">
        <f t="shared" si="338"/>
        <v>14.116907894736842</v>
      </c>
      <c r="X401" s="5">
        <f t="shared" si="339"/>
        <v>85.88309210526316</v>
      </c>
      <c r="Z401" s="8">
        <v>2089.8328000000001</v>
      </c>
      <c r="AA401" s="5">
        <f t="shared" si="340"/>
        <v>27.525236842105258</v>
      </c>
      <c r="AB401" s="5">
        <f t="shared" si="341"/>
        <v>72.474763157894742</v>
      </c>
      <c r="AD401" s="8">
        <v>2554.1262000000002</v>
      </c>
      <c r="AE401" s="5">
        <f t="shared" si="342"/>
        <v>12.252427631578939</v>
      </c>
      <c r="AF401" s="5">
        <f t="shared" si="343"/>
        <v>87.747572368421061</v>
      </c>
      <c r="AH401" s="8">
        <v>2285.0635000000002</v>
      </c>
      <c r="AI401" s="5">
        <f t="shared" si="344"/>
        <v>21.103174342105255</v>
      </c>
      <c r="AJ401" s="5">
        <f t="shared" si="345"/>
        <v>78.896825657894738</v>
      </c>
    </row>
    <row r="402" spans="6:36" x14ac:dyDescent="0.3">
      <c r="F402" s="3"/>
      <c r="G402" s="3"/>
      <c r="H402" s="3"/>
      <c r="I402" s="3"/>
      <c r="J402" s="3"/>
      <c r="K402" s="3"/>
      <c r="L402" s="3"/>
      <c r="N402" s="3"/>
      <c r="O402" s="3"/>
      <c r="P402" s="3"/>
      <c r="R402" s="3"/>
      <c r="S402" s="3"/>
      <c r="T402" s="3"/>
      <c r="V402" s="3"/>
      <c r="W402" s="3"/>
      <c r="X402" s="3"/>
      <c r="Z402" s="3"/>
      <c r="AA402" s="3"/>
      <c r="AB402" s="3"/>
      <c r="AD402" s="3"/>
      <c r="AE402" s="3"/>
      <c r="AF402" s="3"/>
      <c r="AH402" s="3"/>
      <c r="AI402" s="3"/>
      <c r="AJ402" s="3"/>
    </row>
    <row r="403" spans="6:36" ht="28.8" x14ac:dyDescent="0.3">
      <c r="F403" s="9" t="s">
        <v>22</v>
      </c>
      <c r="G403" s="6"/>
      <c r="H403" s="6"/>
      <c r="I403" s="6"/>
      <c r="J403" s="6"/>
      <c r="K403" s="10">
        <f>(SUM(K390:K401)/10)</f>
        <v>25.856702302631579</v>
      </c>
      <c r="L403" s="10">
        <f>(SUM(L390:L401)/10)</f>
        <v>74.143297697368411</v>
      </c>
      <c r="N403" s="6"/>
      <c r="O403" s="10">
        <f>(SUM(O390:O401)/10)</f>
        <v>23.787682236842105</v>
      </c>
      <c r="P403" s="16">
        <f>(SUM(P390:P401)/10)</f>
        <v>76.212317763157898</v>
      </c>
      <c r="R403" s="6"/>
      <c r="S403" s="10">
        <f>(SUM(S390:S401)/10)</f>
        <v>24.915140460526317</v>
      </c>
      <c r="T403" s="16">
        <f>(SUM(T390:T401)/10)</f>
        <v>75.084859539473683</v>
      </c>
      <c r="V403" s="6"/>
      <c r="W403" s="10">
        <f>(SUM(W390:W401)/10)</f>
        <v>10.291933223684214</v>
      </c>
      <c r="X403" s="15">
        <f>(SUM(X390:X401)/10)</f>
        <v>89.708066776315789</v>
      </c>
      <c r="Z403" s="6"/>
      <c r="AA403" s="10">
        <f>(SUM(AA390:AA401)/10)</f>
        <v>21.872987500000004</v>
      </c>
      <c r="AB403" s="10">
        <f>(SUM(AB390:AB401)/10)</f>
        <v>78.127012500000006</v>
      </c>
      <c r="AD403" s="6"/>
      <c r="AE403" s="10">
        <f>(SUM(AE390:AE401)/10)</f>
        <v>11.102802960526315</v>
      </c>
      <c r="AF403" s="15">
        <f>(SUM(AF390:AF401)/10)</f>
        <v>88.897197039473696</v>
      </c>
      <c r="AH403" s="6"/>
      <c r="AI403" s="10">
        <f>(SUM(AI390:AI401)/10)</f>
        <v>16.224869736842106</v>
      </c>
      <c r="AJ403" s="10">
        <f>(SUM(AJ390:AJ401)/10)</f>
        <v>83.775130263157877</v>
      </c>
    </row>
    <row r="406" spans="6:36" x14ac:dyDescent="0.3">
      <c r="F406" s="12" t="s">
        <v>24</v>
      </c>
      <c r="G406" s="14"/>
      <c r="H406" s="14"/>
      <c r="I406" s="14"/>
      <c r="J406" s="12" t="s">
        <v>65</v>
      </c>
      <c r="K406" s="14"/>
      <c r="L406" s="14"/>
      <c r="M406" s="14"/>
      <c r="N406" s="14"/>
      <c r="O406" s="14"/>
      <c r="P406" s="14"/>
    </row>
    <row r="408" spans="6:36" x14ac:dyDescent="0.3">
      <c r="F408" s="3" t="s">
        <v>30</v>
      </c>
      <c r="G408" s="3"/>
      <c r="H408" s="3">
        <v>25382</v>
      </c>
      <c r="I408" s="3">
        <f>H408/10</f>
        <v>2538.1999999999998</v>
      </c>
      <c r="J408" s="8">
        <v>2516.6896999999999</v>
      </c>
      <c r="K408" s="5">
        <f>ABS(J408-I408)/30.4</f>
        <v>0.70757565789473409</v>
      </c>
      <c r="L408" s="17">
        <f t="shared" ref="L408:L412" si="346">100-K408</f>
        <v>99.292424342105264</v>
      </c>
      <c r="N408" s="8"/>
      <c r="O408" s="5">
        <f>ABS(N408-I408)/30.4</f>
        <v>83.493421052631575</v>
      </c>
      <c r="P408" s="5">
        <f t="shared" ref="P408:P412" si="347">100-O408</f>
        <v>16.506578947368425</v>
      </c>
    </row>
    <row r="409" spans="6:36" x14ac:dyDescent="0.3">
      <c r="F409" s="3" t="s">
        <v>12</v>
      </c>
      <c r="G409" s="3"/>
      <c r="H409" s="3">
        <v>25382</v>
      </c>
      <c r="I409" s="3">
        <f>H409/10</f>
        <v>2538.1999999999998</v>
      </c>
      <c r="J409" s="8">
        <v>2705.8105</v>
      </c>
      <c r="K409" s="5">
        <f>ABS(J409-I409)/30.4</f>
        <v>5.5135032894736922</v>
      </c>
      <c r="L409" s="17">
        <f t="shared" si="346"/>
        <v>94.48649671052631</v>
      </c>
      <c r="N409" s="8"/>
      <c r="O409" s="5">
        <f t="shared" ref="O409:O412" si="348">ABS(N409-I409)/30.4</f>
        <v>83.493421052631575</v>
      </c>
      <c r="P409" s="5">
        <f t="shared" si="347"/>
        <v>16.506578947368425</v>
      </c>
    </row>
    <row r="410" spans="6:36" x14ac:dyDescent="0.3">
      <c r="F410" s="3" t="s">
        <v>13</v>
      </c>
      <c r="G410" s="3"/>
      <c r="H410" s="3">
        <v>25382</v>
      </c>
      <c r="I410" s="3">
        <f>H410/10</f>
        <v>2538.1999999999998</v>
      </c>
      <c r="J410" s="8">
        <v>2527.5203000000001</v>
      </c>
      <c r="K410" s="5">
        <f>ABS(J410-I410)/30.4</f>
        <v>0.35130592105262121</v>
      </c>
      <c r="L410" s="17">
        <f t="shared" si="346"/>
        <v>99.648694078947372</v>
      </c>
      <c r="N410" s="8"/>
      <c r="O410" s="5">
        <f t="shared" si="348"/>
        <v>83.493421052631575</v>
      </c>
      <c r="P410" s="5">
        <f t="shared" si="347"/>
        <v>16.506578947368425</v>
      </c>
    </row>
    <row r="411" spans="6:36" x14ac:dyDescent="0.3">
      <c r="F411" s="3" t="s">
        <v>14</v>
      </c>
      <c r="G411" s="3"/>
      <c r="H411" s="3">
        <v>27842</v>
      </c>
      <c r="I411" s="3">
        <f>H411/10</f>
        <v>2784.2</v>
      </c>
      <c r="J411" s="8">
        <v>2607.4504000000002</v>
      </c>
      <c r="K411" s="5">
        <f>ABS(J411-I411)/30.4</f>
        <v>5.8141315789473573</v>
      </c>
      <c r="L411" s="17">
        <f t="shared" si="346"/>
        <v>94.185868421052646</v>
      </c>
      <c r="N411" s="8"/>
      <c r="O411" s="5">
        <f t="shared" si="348"/>
        <v>91.585526315789465</v>
      </c>
      <c r="P411" s="5">
        <f t="shared" si="347"/>
        <v>8.4144736842105345</v>
      </c>
    </row>
    <row r="412" spans="6:36" x14ac:dyDescent="0.3">
      <c r="F412" s="3" t="s">
        <v>15</v>
      </c>
      <c r="G412" s="3"/>
      <c r="H412" s="3">
        <v>30543</v>
      </c>
      <c r="I412" s="3">
        <f t="shared" ref="I412" si="349">H412/10</f>
        <v>3054.3</v>
      </c>
      <c r="J412" s="8">
        <v>2593.6255000000001</v>
      </c>
      <c r="K412" s="5">
        <f>ABS(J412-I412)/30.4</f>
        <v>15.153766447368424</v>
      </c>
      <c r="L412" s="17">
        <f t="shared" si="346"/>
        <v>84.846233552631574</v>
      </c>
      <c r="N412" s="8"/>
      <c r="O412" s="5">
        <f t="shared" si="348"/>
        <v>100.47039473684211</v>
      </c>
      <c r="P412" s="5">
        <f t="shared" si="347"/>
        <v>-0.47039473684210975</v>
      </c>
    </row>
    <row r="413" spans="6:36" x14ac:dyDescent="0.3">
      <c r="F413" s="3"/>
      <c r="G413" s="3"/>
      <c r="H413" s="3"/>
      <c r="I413" s="3"/>
      <c r="J413" s="8"/>
      <c r="K413" s="5"/>
      <c r="L413" s="5"/>
      <c r="N413" s="8"/>
      <c r="O413" s="5"/>
      <c r="P413" s="5"/>
    </row>
    <row r="414" spans="6:36" x14ac:dyDescent="0.3">
      <c r="F414" s="3" t="s">
        <v>16</v>
      </c>
      <c r="G414" s="3"/>
      <c r="H414" s="3">
        <v>29575</v>
      </c>
      <c r="I414" s="3">
        <f t="shared" ref="I414:I416" si="350">H414/10</f>
        <v>2957.5</v>
      </c>
      <c r="J414" s="8">
        <v>2662.2896000000001</v>
      </c>
      <c r="K414" s="5">
        <f>ABS(J414-I414)/30.4</f>
        <v>9.7108684210526306</v>
      </c>
      <c r="L414" s="5">
        <f t="shared" ref="L414:L416" si="351">100-K414</f>
        <v>90.289131578947377</v>
      </c>
      <c r="N414" s="8"/>
      <c r="O414" s="5">
        <f t="shared" ref="O414:O416" si="352">ABS(N414-I414)/30.4</f>
        <v>97.286184210526315</v>
      </c>
      <c r="P414" s="5">
        <f t="shared" ref="P414:P416" si="353">100-O414</f>
        <v>2.713815789473685</v>
      </c>
    </row>
    <row r="415" spans="6:36" x14ac:dyDescent="0.3">
      <c r="F415" s="3" t="s">
        <v>17</v>
      </c>
      <c r="G415" s="3"/>
      <c r="H415" s="3">
        <v>29913</v>
      </c>
      <c r="I415" s="3">
        <f t="shared" si="350"/>
        <v>2991.3</v>
      </c>
      <c r="J415" s="8">
        <v>2434.1597000000002</v>
      </c>
      <c r="K415" s="5">
        <f>ABS(J415-I415)/30.4</f>
        <v>18.326983552631582</v>
      </c>
      <c r="L415" s="5">
        <f t="shared" si="351"/>
        <v>81.673016447368411</v>
      </c>
      <c r="N415" s="8"/>
      <c r="O415" s="5">
        <f t="shared" si="352"/>
        <v>98.39802631578948</v>
      </c>
      <c r="P415" s="5">
        <f t="shared" si="353"/>
        <v>1.6019736842105203</v>
      </c>
    </row>
    <row r="416" spans="6:36" x14ac:dyDescent="0.3">
      <c r="F416" s="3" t="s">
        <v>18</v>
      </c>
      <c r="G416" s="3"/>
      <c r="H416" s="3">
        <v>30971</v>
      </c>
      <c r="I416" s="3">
        <f t="shared" si="350"/>
        <v>3097.1</v>
      </c>
      <c r="J416" s="8">
        <v>2434.1597000000002</v>
      </c>
      <c r="K416" s="5">
        <f>ABS(J416-I416)/30.4</f>
        <v>21.807246710526307</v>
      </c>
      <c r="L416" s="5">
        <f t="shared" si="351"/>
        <v>78.1927532894737</v>
      </c>
      <c r="N416" s="8"/>
      <c r="O416" s="5">
        <f t="shared" si="352"/>
        <v>101.87828947368421</v>
      </c>
      <c r="P416" s="5">
        <f t="shared" si="353"/>
        <v>-1.8782894736842053</v>
      </c>
    </row>
    <row r="417" spans="1:36" x14ac:dyDescent="0.3">
      <c r="F417" s="3"/>
      <c r="G417" s="3"/>
      <c r="H417" s="3"/>
      <c r="I417" s="3"/>
      <c r="K417" s="5"/>
      <c r="L417" s="5"/>
      <c r="O417" s="5"/>
      <c r="P417" s="5"/>
    </row>
    <row r="418" spans="1:36" x14ac:dyDescent="0.3">
      <c r="F418" s="3" t="s">
        <v>19</v>
      </c>
      <c r="G418" s="3"/>
      <c r="H418" s="3">
        <v>27457</v>
      </c>
      <c r="I418" s="3">
        <f t="shared" ref="I418:I419" si="354">H418/10</f>
        <v>2745.7</v>
      </c>
      <c r="J418" s="8">
        <v>2397.0176000000001</v>
      </c>
      <c r="K418" s="5">
        <f>ABS(J418-I418)/30.4</f>
        <v>11.469815789473675</v>
      </c>
      <c r="L418" s="5">
        <f t="shared" ref="L418:L419" si="355">100-K418</f>
        <v>88.530184210526329</v>
      </c>
      <c r="N418" s="8"/>
      <c r="O418" s="5">
        <f t="shared" ref="O418:O419" si="356">ABS(N418-I418)/30.4</f>
        <v>90.319078947368425</v>
      </c>
      <c r="P418" s="5">
        <f t="shared" ref="P418:P419" si="357">100-O418</f>
        <v>9.6809210526315752</v>
      </c>
    </row>
    <row r="419" spans="1:36" x14ac:dyDescent="0.3">
      <c r="F419" s="3" t="s">
        <v>20</v>
      </c>
      <c r="G419" s="3"/>
      <c r="H419" s="3">
        <v>29266</v>
      </c>
      <c r="I419" s="3">
        <f t="shared" si="354"/>
        <v>2926.6</v>
      </c>
      <c r="J419" s="8">
        <v>2483.2249000000002</v>
      </c>
      <c r="K419" s="5">
        <f>ABS(J419-I419)/30.4</f>
        <v>14.584707236842098</v>
      </c>
      <c r="L419" s="5">
        <f t="shared" si="355"/>
        <v>85.415292763157908</v>
      </c>
      <c r="N419" s="8"/>
      <c r="O419" s="5">
        <f t="shared" si="356"/>
        <v>96.26973684210526</v>
      </c>
      <c r="P419" s="5">
        <f t="shared" si="357"/>
        <v>3.7302631578947398</v>
      </c>
    </row>
    <row r="420" spans="1:36" x14ac:dyDescent="0.3">
      <c r="F420" s="3"/>
      <c r="G420" s="3"/>
      <c r="H420" s="3"/>
      <c r="I420" s="3"/>
      <c r="J420" s="3"/>
      <c r="K420" s="3"/>
      <c r="L420" s="3"/>
      <c r="N420" s="3"/>
      <c r="O420" s="3"/>
      <c r="P420" s="3"/>
    </row>
    <row r="421" spans="1:36" ht="28.8" x14ac:dyDescent="0.3">
      <c r="F421" s="9" t="s">
        <v>22</v>
      </c>
      <c r="G421" s="6"/>
      <c r="H421" s="6"/>
      <c r="I421" s="6"/>
      <c r="J421" s="6"/>
      <c r="K421" s="10">
        <f>(SUM(K408:K419)/10)</f>
        <v>10.34399046052631</v>
      </c>
      <c r="L421" s="15">
        <f>(SUM(L408:L419)/10)</f>
        <v>89.656009539473672</v>
      </c>
      <c r="N421" s="6"/>
      <c r="O421" s="10">
        <f>(SUM(O408:O419)/10)</f>
        <v>92.668750000000003</v>
      </c>
      <c r="P421" s="16">
        <f>(SUM(P408:P419)/10)</f>
        <v>7.3312500000000016</v>
      </c>
    </row>
    <row r="424" spans="1:36" x14ac:dyDescent="0.3">
      <c r="A424" s="12" t="s">
        <v>36</v>
      </c>
      <c r="B424" s="12" t="s">
        <v>25</v>
      </c>
      <c r="C424" s="12"/>
      <c r="D424" s="12" t="s">
        <v>27</v>
      </c>
      <c r="E424" s="12"/>
      <c r="F424" s="12" t="s">
        <v>24</v>
      </c>
      <c r="G424" s="13"/>
      <c r="H424" s="12"/>
      <c r="I424" s="12"/>
      <c r="J424" s="12" t="s">
        <v>52</v>
      </c>
      <c r="K424" s="12"/>
      <c r="L424" s="12"/>
      <c r="M424" s="12"/>
      <c r="N424" s="12" t="s">
        <v>53</v>
      </c>
      <c r="O424" s="12"/>
      <c r="P424" s="12"/>
      <c r="Q424" s="12"/>
      <c r="R424" s="12" t="s">
        <v>45</v>
      </c>
      <c r="S424" s="12"/>
      <c r="T424" s="12"/>
      <c r="U424" s="12"/>
      <c r="V424" s="12" t="s">
        <v>54</v>
      </c>
      <c r="W424" s="12"/>
      <c r="X424" s="12"/>
      <c r="Y424" s="12"/>
      <c r="Z424" s="12" t="s">
        <v>57</v>
      </c>
      <c r="AA424" s="12"/>
      <c r="AB424" s="12"/>
      <c r="AC424" s="12"/>
      <c r="AD424" s="12" t="s">
        <v>55</v>
      </c>
      <c r="AE424" s="12"/>
      <c r="AF424" s="12"/>
      <c r="AG424" s="12"/>
      <c r="AH424" s="12" t="s">
        <v>58</v>
      </c>
      <c r="AI424" s="12"/>
      <c r="AJ424" s="12"/>
    </row>
    <row r="425" spans="1:36" x14ac:dyDescent="0.3">
      <c r="B425" t="s">
        <v>68</v>
      </c>
    </row>
    <row r="426" spans="1:36" x14ac:dyDescent="0.3">
      <c r="F426" s="3" t="s">
        <v>30</v>
      </c>
      <c r="G426" s="3"/>
      <c r="H426" s="3">
        <v>25382</v>
      </c>
      <c r="I426" s="3">
        <f>H426/10</f>
        <v>2538.1999999999998</v>
      </c>
      <c r="J426" s="8">
        <v>2644.9612000000002</v>
      </c>
      <c r="K426" s="5">
        <f>ABS(J426-I426)/30.4</f>
        <v>3.511881578947381</v>
      </c>
      <c r="L426" s="5">
        <f t="shared" ref="L426:L430" si="358">100-K426</f>
        <v>96.488118421052619</v>
      </c>
      <c r="N426" s="8">
        <v>2318.8708000000001</v>
      </c>
      <c r="O426" s="5">
        <f>ABS(N426-I426)/30.4</f>
        <v>7.2147763157894635</v>
      </c>
      <c r="P426" s="5">
        <f t="shared" ref="P426:P430" si="359">100-O426</f>
        <v>92.785223684210536</v>
      </c>
      <c r="R426" s="8">
        <v>2477.6660000000002</v>
      </c>
      <c r="S426" s="5">
        <f>ABS(R426-I426)/30.4</f>
        <v>1.9912499999999886</v>
      </c>
      <c r="T426" s="5">
        <f t="shared" ref="T426:T430" si="360">100-S426</f>
        <v>98.008750000000006</v>
      </c>
      <c r="V426" s="8">
        <v>2923.7489999999998</v>
      </c>
      <c r="W426" s="5">
        <f>ABS(V426-I426)/30.4</f>
        <v>12.682532894736841</v>
      </c>
      <c r="X426" s="17">
        <f t="shared" ref="X426:X430" si="361">100-W426</f>
        <v>87.317467105263162</v>
      </c>
      <c r="Z426" s="8">
        <v>3090.0192999999999</v>
      </c>
      <c r="AA426" s="5">
        <f>ABS(Z426-I426)/30.4</f>
        <v>18.151950657894741</v>
      </c>
      <c r="AB426" s="5">
        <f t="shared" ref="AB426:AB430" si="362">100-AA426</f>
        <v>81.848049342105256</v>
      </c>
      <c r="AD426" s="8">
        <v>3008.4940999999999</v>
      </c>
      <c r="AE426" s="5">
        <f>ABS(AD426-I426)/30.4</f>
        <v>15.47020065789474</v>
      </c>
      <c r="AF426" s="5">
        <f t="shared" ref="AF426:AF430" si="363">100-AE426</f>
        <v>84.529799342105264</v>
      </c>
      <c r="AH426" s="8">
        <v>3095.0403000000001</v>
      </c>
      <c r="AI426" s="5">
        <f>ABS(AH426-I426)/30.4</f>
        <v>18.317115131578959</v>
      </c>
      <c r="AJ426" s="17">
        <f t="shared" ref="AJ426:AJ430" si="364">100-AI426</f>
        <v>81.682884868421041</v>
      </c>
    </row>
    <row r="427" spans="1:36" x14ac:dyDescent="0.3">
      <c r="A427" s="1" t="s">
        <v>37</v>
      </c>
      <c r="F427" s="3" t="s">
        <v>12</v>
      </c>
      <c r="G427" s="3"/>
      <c r="H427" s="3">
        <v>25382</v>
      </c>
      <c r="I427" s="3">
        <f>H427/10</f>
        <v>2538.1999999999998</v>
      </c>
      <c r="J427" s="8">
        <v>1562.1316999999999</v>
      </c>
      <c r="K427" s="5">
        <f>ABS(J427-I427)/30.4</f>
        <v>32.107509868421054</v>
      </c>
      <c r="L427" s="5">
        <f t="shared" si="358"/>
        <v>67.892490131578938</v>
      </c>
      <c r="N427" s="8">
        <v>2252.6855</v>
      </c>
      <c r="O427" s="5">
        <f t="shared" ref="O427:O430" si="365">ABS(N427-I427)/30.4</f>
        <v>9.3919243421052556</v>
      </c>
      <c r="P427" s="5">
        <f t="shared" si="359"/>
        <v>90.608075657894744</v>
      </c>
      <c r="R427" s="8">
        <v>1994.5162</v>
      </c>
      <c r="S427" s="5">
        <f t="shared" ref="S427:S430" si="366">ABS(R427-I427)/30.4</f>
        <v>17.884335526315784</v>
      </c>
      <c r="T427" s="5">
        <f t="shared" si="360"/>
        <v>82.11566447368422</v>
      </c>
      <c r="V427" s="8">
        <v>3100.5286000000001</v>
      </c>
      <c r="W427" s="5">
        <f t="shared" ref="W427:W430" si="367">ABS(V427-I427)/30.4</f>
        <v>18.497651315789483</v>
      </c>
      <c r="X427" s="17">
        <f t="shared" si="361"/>
        <v>81.502348684210517</v>
      </c>
      <c r="Z427" s="8">
        <v>1147.0963999999999</v>
      </c>
      <c r="AA427" s="5">
        <f t="shared" ref="AA427:AA430" si="368">ABS(Z427-I427)/30.4</f>
        <v>45.759986842105263</v>
      </c>
      <c r="AB427" s="5">
        <f t="shared" si="362"/>
        <v>54.240013157894737</v>
      </c>
      <c r="AD427" s="8">
        <v>3211.0938000000001</v>
      </c>
      <c r="AE427" s="5">
        <f t="shared" ref="AE427:AE430" si="369">ABS(AD427-I427)/30.4</f>
        <v>22.134664473684222</v>
      </c>
      <c r="AF427" s="5">
        <f t="shared" si="363"/>
        <v>77.865335526315775</v>
      </c>
      <c r="AH427" s="8">
        <v>2622.89</v>
      </c>
      <c r="AI427" s="5">
        <f t="shared" ref="AI427:AI430" si="370">ABS(AH427-I427)/30.4</f>
        <v>2.7858552631578966</v>
      </c>
      <c r="AJ427" s="17">
        <f t="shared" si="364"/>
        <v>97.214144736842101</v>
      </c>
    </row>
    <row r="428" spans="1:36" x14ac:dyDescent="0.3">
      <c r="F428" s="3" t="s">
        <v>13</v>
      </c>
      <c r="G428" s="3"/>
      <c r="H428" s="3">
        <v>25382</v>
      </c>
      <c r="I428" s="3">
        <f>H428/10</f>
        <v>2538.1999999999998</v>
      </c>
      <c r="J428" s="8">
        <v>1854.8948</v>
      </c>
      <c r="K428" s="5">
        <f>ABS(J428-I428)/30.4</f>
        <v>22.477144736842099</v>
      </c>
      <c r="L428" s="5">
        <f t="shared" si="358"/>
        <v>77.522855263157908</v>
      </c>
      <c r="N428" s="8">
        <v>2298.8656999999998</v>
      </c>
      <c r="O428" s="5">
        <f t="shared" si="365"/>
        <v>7.872838815789474</v>
      </c>
      <c r="P428" s="5">
        <f t="shared" si="359"/>
        <v>92.127161184210522</v>
      </c>
      <c r="R428" s="8">
        <v>2107.6685000000002</v>
      </c>
      <c r="S428" s="5">
        <f t="shared" si="366"/>
        <v>14.162220394736829</v>
      </c>
      <c r="T428" s="5">
        <f t="shared" si="360"/>
        <v>85.837779605263165</v>
      </c>
      <c r="V428" s="8">
        <v>2931.1028000000001</v>
      </c>
      <c r="W428" s="5">
        <f t="shared" si="367"/>
        <v>12.924434210526327</v>
      </c>
      <c r="X428" s="17">
        <f t="shared" si="361"/>
        <v>87.075565789473671</v>
      </c>
      <c r="Z428" s="8">
        <v>1273.6714999999999</v>
      </c>
      <c r="AA428" s="5">
        <f t="shared" si="368"/>
        <v>41.596332236842102</v>
      </c>
      <c r="AB428" s="5">
        <f t="shared" si="362"/>
        <v>58.403667763157898</v>
      </c>
      <c r="AD428" s="8">
        <v>3086.386</v>
      </c>
      <c r="AE428" s="5">
        <f t="shared" si="369"/>
        <v>18.032434210526322</v>
      </c>
      <c r="AF428" s="5">
        <f t="shared" si="363"/>
        <v>81.967565789473682</v>
      </c>
      <c r="AH428" s="8">
        <v>3414.5059999999999</v>
      </c>
      <c r="AI428" s="5">
        <f t="shared" si="370"/>
        <v>28.825855263157898</v>
      </c>
      <c r="AJ428" s="17">
        <f t="shared" si="364"/>
        <v>71.174144736842095</v>
      </c>
    </row>
    <row r="429" spans="1:36" x14ac:dyDescent="0.3">
      <c r="F429" s="3" t="s">
        <v>14</v>
      </c>
      <c r="G429" s="3"/>
      <c r="H429" s="3">
        <v>27842</v>
      </c>
      <c r="I429" s="3">
        <f>H429/10</f>
        <v>2784.2</v>
      </c>
      <c r="J429" s="8">
        <v>1737.8126999999999</v>
      </c>
      <c r="K429" s="5">
        <f>ABS(J429-I429)/30.4</f>
        <v>34.420634868421047</v>
      </c>
      <c r="L429" s="5">
        <f t="shared" si="358"/>
        <v>65.579365131578953</v>
      </c>
      <c r="N429" s="8">
        <v>2287.1785</v>
      </c>
      <c r="O429" s="5">
        <f t="shared" si="365"/>
        <v>16.349391447368415</v>
      </c>
      <c r="P429" s="5">
        <f t="shared" si="359"/>
        <v>83.650608552631581</v>
      </c>
      <c r="R429" s="8">
        <v>2098.1106</v>
      </c>
      <c r="S429" s="5">
        <f t="shared" si="366"/>
        <v>22.568730263157892</v>
      </c>
      <c r="T429" s="5">
        <f t="shared" si="360"/>
        <v>77.431269736842111</v>
      </c>
      <c r="V429" s="8">
        <v>3086.0623000000001</v>
      </c>
      <c r="W429" s="5">
        <f t="shared" si="367"/>
        <v>9.9296809210526398</v>
      </c>
      <c r="X429" s="17">
        <f t="shared" si="361"/>
        <v>90.070319078947364</v>
      </c>
      <c r="Z429" s="8">
        <v>1077.6456000000001</v>
      </c>
      <c r="AA429" s="5">
        <f t="shared" si="368"/>
        <v>56.136657894736835</v>
      </c>
      <c r="AB429" s="5">
        <f t="shared" si="362"/>
        <v>43.863342105263165</v>
      </c>
      <c r="AD429" s="8">
        <v>3254.8256999999999</v>
      </c>
      <c r="AE429" s="5">
        <f t="shared" si="369"/>
        <v>15.481108552631582</v>
      </c>
      <c r="AF429" s="5">
        <f t="shared" si="363"/>
        <v>84.518891447368418</v>
      </c>
      <c r="AH429" s="8">
        <v>3056.3955000000001</v>
      </c>
      <c r="AI429" s="5">
        <f t="shared" si="370"/>
        <v>8.9537993421052722</v>
      </c>
      <c r="AJ429" s="17">
        <f t="shared" si="364"/>
        <v>91.04620065789473</v>
      </c>
    </row>
    <row r="430" spans="1:36" x14ac:dyDescent="0.3">
      <c r="F430" s="3" t="s">
        <v>15</v>
      </c>
      <c r="G430" s="3"/>
      <c r="H430" s="3">
        <v>30543</v>
      </c>
      <c r="I430" s="3">
        <f t="shared" ref="I430" si="371">H430/10</f>
        <v>3054.3</v>
      </c>
      <c r="J430" s="8">
        <v>2862.0111999999999</v>
      </c>
      <c r="K430" s="5">
        <f>ABS(J430-I430)/30.4</f>
        <v>6.3252894736842196</v>
      </c>
      <c r="L430" s="5">
        <f t="shared" si="358"/>
        <v>93.674710526315778</v>
      </c>
      <c r="N430" s="8">
        <v>2370.2961</v>
      </c>
      <c r="O430" s="5">
        <f t="shared" si="365"/>
        <v>22.50012828947369</v>
      </c>
      <c r="P430" s="5">
        <f t="shared" si="359"/>
        <v>77.499871710526307</v>
      </c>
      <c r="R430" s="8">
        <v>2605.1689999999999</v>
      </c>
      <c r="S430" s="5">
        <f t="shared" si="366"/>
        <v>14.77404605263159</v>
      </c>
      <c r="T430" s="5">
        <f t="shared" si="360"/>
        <v>85.22595394736841</v>
      </c>
      <c r="V430" s="8">
        <v>3016.7827000000002</v>
      </c>
      <c r="W430" s="5">
        <f t="shared" si="367"/>
        <v>1.2341217105263151</v>
      </c>
      <c r="X430" s="17">
        <f t="shared" si="361"/>
        <v>98.76587828947369</v>
      </c>
      <c r="Z430" s="8">
        <v>3520.2854000000002</v>
      </c>
      <c r="AA430" s="5">
        <f t="shared" si="368"/>
        <v>15.32846710526316</v>
      </c>
      <c r="AB430" s="5">
        <f t="shared" si="362"/>
        <v>84.671532894736842</v>
      </c>
      <c r="AD430" s="8">
        <v>2986.36</v>
      </c>
      <c r="AE430" s="5">
        <f t="shared" si="369"/>
        <v>2.2348684210526333</v>
      </c>
      <c r="AF430" s="5">
        <f t="shared" si="363"/>
        <v>97.765131578947361</v>
      </c>
      <c r="AH430" s="8">
        <v>3462.0563999999999</v>
      </c>
      <c r="AI430" s="5">
        <f t="shared" si="370"/>
        <v>13.413039473684202</v>
      </c>
      <c r="AJ430" s="17">
        <f t="shared" si="364"/>
        <v>86.586960526315792</v>
      </c>
    </row>
    <row r="431" spans="1:36" x14ac:dyDescent="0.3">
      <c r="F431" s="3"/>
      <c r="G431" s="3"/>
      <c r="H431" s="3"/>
      <c r="I431" s="3"/>
      <c r="J431" s="8"/>
      <c r="K431" s="5"/>
      <c r="L431" s="5"/>
      <c r="N431" s="8"/>
      <c r="O431" s="5"/>
      <c r="P431" s="5"/>
      <c r="R431" s="8"/>
      <c r="S431" s="5"/>
      <c r="T431" s="5"/>
      <c r="V431" s="8"/>
      <c r="W431" s="5"/>
      <c r="X431" s="5"/>
      <c r="Z431" s="8"/>
      <c r="AA431" s="5"/>
      <c r="AB431" s="5"/>
      <c r="AD431" s="8"/>
      <c r="AE431" s="5"/>
      <c r="AF431" s="5"/>
      <c r="AH431" s="8"/>
      <c r="AI431" s="5"/>
      <c r="AJ431" s="5"/>
    </row>
    <row r="432" spans="1:36" x14ac:dyDescent="0.3">
      <c r="F432" s="3" t="s">
        <v>16</v>
      </c>
      <c r="G432" s="3"/>
      <c r="H432" s="3">
        <v>29575</v>
      </c>
      <c r="I432" s="3">
        <f t="shared" ref="I432:I434" si="372">H432/10</f>
        <v>2957.5</v>
      </c>
      <c r="J432" s="8">
        <v>2373.0715</v>
      </c>
      <c r="K432" s="5">
        <f>ABS(J432-I432)/30.4</f>
        <v>19.224621710526318</v>
      </c>
      <c r="L432" s="5">
        <f t="shared" ref="L432:L434" si="373">100-K432</f>
        <v>80.775378289473679</v>
      </c>
      <c r="N432" s="8">
        <v>2343.0846999999999</v>
      </c>
      <c r="O432" s="5">
        <f t="shared" ref="O432:O434" si="374">ABS(N432-I432)/30.4</f>
        <v>20.211029605263164</v>
      </c>
      <c r="P432" s="5">
        <f t="shared" ref="P432:P434" si="375">100-O432</f>
        <v>79.788970394736836</v>
      </c>
      <c r="R432" s="8">
        <v>2358.0111999999999</v>
      </c>
      <c r="S432" s="5">
        <f t="shared" ref="S432:S434" si="376">ABS(R432-I432)/30.4</f>
        <v>19.720026315789479</v>
      </c>
      <c r="T432" s="5">
        <f t="shared" ref="T432:T434" si="377">100-S432</f>
        <v>80.279973684210518</v>
      </c>
      <c r="V432" s="8">
        <v>2996.4962999999998</v>
      </c>
      <c r="W432" s="5">
        <f t="shared" ref="W432:W434" si="378">ABS(V432-I432)/30.4</f>
        <v>1.2827730263157826</v>
      </c>
      <c r="X432" s="5">
        <f t="shared" ref="X432:X434" si="379">100-W432</f>
        <v>98.71722697368422</v>
      </c>
      <c r="Z432" s="8">
        <v>2980.1089999999999</v>
      </c>
      <c r="AA432" s="5">
        <f t="shared" ref="AA432:AA434" si="380">ABS(Z432-I432)/30.4</f>
        <v>0.74371710526315538</v>
      </c>
      <c r="AB432" s="5">
        <f t="shared" ref="AB432:AB434" si="381">100-AA432</f>
        <v>99.256282894736842</v>
      </c>
      <c r="AD432" s="8">
        <v>3043.9079999999999</v>
      </c>
      <c r="AE432" s="5">
        <f t="shared" ref="AE432:AE434" si="382">ABS(AD432-I432)/30.4</f>
        <v>2.8423684210526283</v>
      </c>
      <c r="AF432" s="5">
        <f t="shared" ref="AF432:AF434" si="383">100-AE432</f>
        <v>97.157631578947374</v>
      </c>
      <c r="AH432" s="8">
        <v>2716.8420000000001</v>
      </c>
      <c r="AI432" s="5">
        <f t="shared" ref="AI432:AI434" si="384">ABS(AH432-I432)/30.4</f>
        <v>7.9163815789473659</v>
      </c>
      <c r="AJ432" s="5">
        <f t="shared" ref="AJ432:AJ434" si="385">100-AI432</f>
        <v>92.083618421052634</v>
      </c>
    </row>
    <row r="433" spans="2:36" x14ac:dyDescent="0.3">
      <c r="F433" s="3" t="s">
        <v>17</v>
      </c>
      <c r="G433" s="3"/>
      <c r="H433" s="3">
        <v>29913</v>
      </c>
      <c r="I433" s="3">
        <f t="shared" si="372"/>
        <v>2991.3</v>
      </c>
      <c r="J433" s="8">
        <v>2463.5680000000002</v>
      </c>
      <c r="K433" s="5">
        <f>ABS(J433-I433)/30.4</f>
        <v>17.359605263157896</v>
      </c>
      <c r="L433" s="5">
        <f t="shared" si="373"/>
        <v>82.640394736842097</v>
      </c>
      <c r="N433" s="8">
        <v>2383.2150000000001</v>
      </c>
      <c r="O433" s="5">
        <f t="shared" si="374"/>
        <v>20.002796052631581</v>
      </c>
      <c r="P433" s="5">
        <f t="shared" si="375"/>
        <v>79.997203947368419</v>
      </c>
      <c r="R433" s="8">
        <v>2317.5527000000002</v>
      </c>
      <c r="S433" s="5">
        <f t="shared" si="376"/>
        <v>22.16274013157895</v>
      </c>
      <c r="T433" s="5">
        <f t="shared" si="377"/>
        <v>77.837259868421057</v>
      </c>
      <c r="V433" s="8">
        <v>2644.9688000000001</v>
      </c>
      <c r="W433" s="5">
        <f t="shared" si="378"/>
        <v>11.392473684210529</v>
      </c>
      <c r="X433" s="5">
        <f t="shared" si="379"/>
        <v>88.607526315789471</v>
      </c>
      <c r="Z433" s="8">
        <v>3314.3649999999998</v>
      </c>
      <c r="AA433" s="5">
        <f t="shared" si="380"/>
        <v>10.627138157894723</v>
      </c>
      <c r="AB433" s="5">
        <f t="shared" si="381"/>
        <v>89.37286184210528</v>
      </c>
      <c r="AD433" s="8">
        <v>2700.5016999999998</v>
      </c>
      <c r="AE433" s="5">
        <f t="shared" si="382"/>
        <v>9.5657335526315919</v>
      </c>
      <c r="AF433" s="5">
        <f t="shared" si="383"/>
        <v>90.434266447368401</v>
      </c>
      <c r="AH433" s="8">
        <v>2036.7565999999999</v>
      </c>
      <c r="AI433" s="5">
        <f t="shared" si="384"/>
        <v>31.399453947368432</v>
      </c>
      <c r="AJ433" s="5">
        <f t="shared" si="385"/>
        <v>68.600546052631572</v>
      </c>
    </row>
    <row r="434" spans="2:36" x14ac:dyDescent="0.3">
      <c r="F434" s="3" t="s">
        <v>18</v>
      </c>
      <c r="G434" s="3"/>
      <c r="H434" s="3">
        <v>30971</v>
      </c>
      <c r="I434" s="3">
        <f t="shared" si="372"/>
        <v>3097.1</v>
      </c>
      <c r="J434" s="8">
        <v>2463.5680000000002</v>
      </c>
      <c r="K434" s="5">
        <f>ABS(J434-I434)/30.4</f>
        <v>20.839868421052621</v>
      </c>
      <c r="L434" s="5">
        <f t="shared" si="373"/>
        <v>79.160131578947386</v>
      </c>
      <c r="N434" s="8">
        <v>2383.2150000000001</v>
      </c>
      <c r="O434" s="5">
        <f t="shared" si="374"/>
        <v>23.48305921052631</v>
      </c>
      <c r="P434" s="5">
        <f t="shared" si="375"/>
        <v>76.516940789473693</v>
      </c>
      <c r="R434" s="8">
        <v>2317.5527000000002</v>
      </c>
      <c r="S434" s="5">
        <f t="shared" si="376"/>
        <v>25.643003289473675</v>
      </c>
      <c r="T434" s="5">
        <f t="shared" si="377"/>
        <v>74.356996710526317</v>
      </c>
      <c r="V434" s="8">
        <v>2644.9688000000001</v>
      </c>
      <c r="W434" s="5">
        <f t="shared" si="378"/>
        <v>14.872736842105258</v>
      </c>
      <c r="X434" s="5">
        <f t="shared" si="379"/>
        <v>85.127263157894745</v>
      </c>
      <c r="Z434" s="8">
        <v>3314.3649999999998</v>
      </c>
      <c r="AA434" s="5">
        <f t="shared" si="380"/>
        <v>7.1468749999999961</v>
      </c>
      <c r="AB434" s="5">
        <f t="shared" si="381"/>
        <v>92.853125000000006</v>
      </c>
      <c r="AD434" s="8">
        <v>2700.5016999999998</v>
      </c>
      <c r="AE434" s="5">
        <f t="shared" si="382"/>
        <v>13.045996710526319</v>
      </c>
      <c r="AF434" s="5">
        <f t="shared" si="383"/>
        <v>86.954003289473675</v>
      </c>
      <c r="AH434" s="8">
        <v>2036.7565999999999</v>
      </c>
      <c r="AI434" s="5">
        <f t="shared" si="384"/>
        <v>34.879717105263161</v>
      </c>
      <c r="AJ434" s="5">
        <f t="shared" si="385"/>
        <v>65.120282894736846</v>
      </c>
    </row>
    <row r="435" spans="2:36" x14ac:dyDescent="0.3">
      <c r="B435" t="s">
        <v>35</v>
      </c>
      <c r="F435" s="3"/>
      <c r="G435" s="3"/>
      <c r="H435" s="3"/>
      <c r="I435" s="3"/>
      <c r="K435" s="5"/>
      <c r="L435" s="5"/>
      <c r="O435" s="5"/>
      <c r="P435" s="5"/>
      <c r="S435" s="5"/>
      <c r="T435" s="5"/>
      <c r="W435" s="5"/>
      <c r="X435" s="5"/>
      <c r="AA435" s="5"/>
      <c r="AB435" s="5"/>
      <c r="AE435" s="5"/>
      <c r="AF435" s="5"/>
      <c r="AI435" s="5"/>
      <c r="AJ435" s="5"/>
    </row>
    <row r="436" spans="2:36" x14ac:dyDescent="0.3">
      <c r="F436" s="3" t="s">
        <v>19</v>
      </c>
      <c r="G436" s="3"/>
      <c r="H436" s="3">
        <v>27457</v>
      </c>
      <c r="I436" s="3">
        <f t="shared" ref="I436:I437" si="386">H436/10</f>
        <v>2745.7</v>
      </c>
      <c r="J436" s="8">
        <v>2735.4594999999999</v>
      </c>
      <c r="K436" s="5">
        <f>ABS(J436-I436)/30.4</f>
        <v>0.33685855263157516</v>
      </c>
      <c r="L436" s="5">
        <f t="shared" ref="L436:L437" si="387">100-K436</f>
        <v>99.663141447368432</v>
      </c>
      <c r="N436" s="8">
        <v>2443.1916999999999</v>
      </c>
      <c r="O436" s="5">
        <f t="shared" ref="O436:O437" si="388">ABS(N436-I436)/30.4</f>
        <v>9.9509309210526311</v>
      </c>
      <c r="P436" s="5">
        <f t="shared" ref="P436:P437" si="389">100-O436</f>
        <v>90.049069078947369</v>
      </c>
      <c r="R436" s="8">
        <v>2485.1543000000001</v>
      </c>
      <c r="S436" s="5">
        <f t="shared" ref="S436:S437" si="390">ABS(R436-I436)/30.4</f>
        <v>8.5705822368420943</v>
      </c>
      <c r="T436" s="5">
        <f t="shared" ref="T436:T437" si="391">100-S436</f>
        <v>91.4294177631579</v>
      </c>
      <c r="V436" s="8">
        <v>2741.2827000000002</v>
      </c>
      <c r="W436" s="5">
        <f t="shared" ref="W436:W437" si="392">ABS(V436-I436)/30.4</f>
        <v>0.14530592105261889</v>
      </c>
      <c r="X436" s="5">
        <f t="shared" ref="X436:X437" si="393">100-W436</f>
        <v>99.854694078947375</v>
      </c>
      <c r="Z436" s="8">
        <v>3482.4575</v>
      </c>
      <c r="AA436" s="5">
        <f t="shared" ref="AA436:AA437" si="394">ABS(Z436-I436)/30.4</f>
        <v>24.235444078947374</v>
      </c>
      <c r="AB436" s="5">
        <f t="shared" ref="AB436:AB437" si="395">100-AA436</f>
        <v>75.764555921052619</v>
      </c>
      <c r="AD436" s="8">
        <v>2752.8987000000002</v>
      </c>
      <c r="AE436" s="5">
        <f t="shared" ref="AE436:AE437" si="396">ABS(AD436-I436)/30.4</f>
        <v>0.2367993421052754</v>
      </c>
      <c r="AF436" s="5">
        <f t="shared" ref="AF436:AF437" si="397">100-AE436</f>
        <v>99.763200657894728</v>
      </c>
      <c r="AH436" s="8">
        <v>3418.9119999999998</v>
      </c>
      <c r="AI436" s="5">
        <f t="shared" ref="AI436:AI437" si="398">ABS(AH436-I436)/30.4</f>
        <v>22.145131578947368</v>
      </c>
      <c r="AJ436" s="5">
        <f t="shared" ref="AJ436:AJ437" si="399">100-AI436</f>
        <v>77.854868421052629</v>
      </c>
    </row>
    <row r="437" spans="2:36" x14ac:dyDescent="0.3">
      <c r="F437" s="3" t="s">
        <v>20</v>
      </c>
      <c r="G437" s="3"/>
      <c r="H437" s="3">
        <v>29266</v>
      </c>
      <c r="I437" s="3">
        <f t="shared" si="386"/>
        <v>2926.6</v>
      </c>
      <c r="J437" s="8">
        <v>2069.9376999999999</v>
      </c>
      <c r="K437" s="5">
        <f>ABS(J437-I437)/30.4</f>
        <v>28.179680921052633</v>
      </c>
      <c r="L437" s="5">
        <f t="shared" si="387"/>
        <v>71.820319078947364</v>
      </c>
      <c r="N437" s="8">
        <v>2358.0740000000001</v>
      </c>
      <c r="O437" s="5">
        <f t="shared" si="388"/>
        <v>18.701513157894734</v>
      </c>
      <c r="P437" s="5">
        <f t="shared" si="389"/>
        <v>81.298486842105262</v>
      </c>
      <c r="R437" s="8">
        <v>2297.8499000000002</v>
      </c>
      <c r="S437" s="5">
        <f t="shared" si="390"/>
        <v>20.68256907894736</v>
      </c>
      <c r="T437" s="5">
        <f t="shared" si="391"/>
        <v>79.317430921052647</v>
      </c>
      <c r="V437" s="8">
        <v>2763.6653000000001</v>
      </c>
      <c r="W437" s="5">
        <f t="shared" si="392"/>
        <v>5.3596940789473617</v>
      </c>
      <c r="X437" s="5">
        <f t="shared" si="393"/>
        <v>94.640305921052644</v>
      </c>
      <c r="Z437" s="8">
        <v>2327.3892000000001</v>
      </c>
      <c r="AA437" s="5">
        <f t="shared" si="394"/>
        <v>19.710881578947365</v>
      </c>
      <c r="AB437" s="5">
        <f t="shared" si="395"/>
        <v>80.289118421052635</v>
      </c>
      <c r="AD437" s="8">
        <v>2826.9989999999998</v>
      </c>
      <c r="AE437" s="5">
        <f t="shared" si="396"/>
        <v>3.27634868421053</v>
      </c>
      <c r="AF437" s="5">
        <f t="shared" si="397"/>
        <v>96.723651315789468</v>
      </c>
      <c r="AH437" s="8">
        <v>2552.395</v>
      </c>
      <c r="AI437" s="5">
        <f t="shared" si="398"/>
        <v>12.309374999999998</v>
      </c>
      <c r="AJ437" s="5">
        <f t="shared" si="399"/>
        <v>87.690624999999997</v>
      </c>
    </row>
    <row r="438" spans="2:36" x14ac:dyDescent="0.3">
      <c r="F438" s="3"/>
      <c r="G438" s="3"/>
      <c r="H438" s="3"/>
      <c r="I438" s="3"/>
      <c r="J438" s="3"/>
      <c r="K438" s="3"/>
      <c r="L438" s="3"/>
      <c r="N438" s="3"/>
      <c r="O438" s="3"/>
      <c r="P438" s="3"/>
      <c r="R438" s="3"/>
      <c r="S438" s="3"/>
      <c r="T438" s="3"/>
      <c r="V438" s="3"/>
      <c r="W438" s="3"/>
      <c r="X438" s="3"/>
      <c r="Z438" s="3"/>
      <c r="AA438" s="3"/>
      <c r="AB438" s="3"/>
      <c r="AD438" s="3"/>
      <c r="AE438" s="3"/>
      <c r="AF438" s="3"/>
      <c r="AH438" s="3"/>
      <c r="AI438" s="3"/>
      <c r="AJ438" s="3"/>
    </row>
    <row r="439" spans="2:36" ht="28.8" x14ac:dyDescent="0.3">
      <c r="F439" s="9" t="s">
        <v>22</v>
      </c>
      <c r="G439" s="6"/>
      <c r="H439" s="6"/>
      <c r="I439" s="6"/>
      <c r="J439" s="6"/>
      <c r="K439" s="10">
        <f>(SUM(K426:K437)/10)</f>
        <v>18.478309539473685</v>
      </c>
      <c r="L439" s="10">
        <f>(SUM(L426:L437)/10)</f>
        <v>81.521690460526301</v>
      </c>
      <c r="N439" s="6"/>
      <c r="O439" s="10">
        <f>(SUM(O426:O437)/10)</f>
        <v>15.567838815789472</v>
      </c>
      <c r="P439" s="16">
        <f>(SUM(P426:P437)/10)</f>
        <v>84.432161184210514</v>
      </c>
      <c r="R439" s="6"/>
      <c r="S439" s="10">
        <f>(SUM(S426:S437)/10)</f>
        <v>16.815950328947363</v>
      </c>
      <c r="T439" s="16">
        <f>(SUM(T426:T437)/10)</f>
        <v>83.184049671052634</v>
      </c>
      <c r="V439" s="6"/>
      <c r="W439" s="10">
        <f>(SUM(W426:W437)/10)</f>
        <v>8.8321404605263147</v>
      </c>
      <c r="X439" s="15">
        <f>(SUM(X426:X437)/10)</f>
        <v>91.167859539473696</v>
      </c>
      <c r="Z439" s="6"/>
      <c r="AA439" s="10">
        <f>(SUM(AA426:AA437)/10)</f>
        <v>23.943745065789479</v>
      </c>
      <c r="AB439" s="10">
        <f>(SUM(AB426:AB437)/10)</f>
        <v>76.056254934210529</v>
      </c>
      <c r="AD439" s="6"/>
      <c r="AE439" s="10">
        <f>(SUM(AE426:AE437)/10)</f>
        <v>10.232052302631585</v>
      </c>
      <c r="AF439" s="15">
        <f>(SUM(AF426:AF437)/10)</f>
        <v>89.767947697368413</v>
      </c>
      <c r="AH439" s="6"/>
      <c r="AI439" s="10">
        <f>(SUM(AI426:AI437)/10)</f>
        <v>18.094572368421055</v>
      </c>
      <c r="AJ439" s="10">
        <f>(SUM(AJ426:AJ437)/10)</f>
        <v>81.905427631578931</v>
      </c>
    </row>
    <row r="442" spans="2:36" x14ac:dyDescent="0.3">
      <c r="F442" s="12" t="s">
        <v>24</v>
      </c>
      <c r="G442" s="14"/>
      <c r="H442" s="14"/>
      <c r="I442" s="14"/>
      <c r="J442" s="12" t="s">
        <v>65</v>
      </c>
      <c r="K442" s="14"/>
      <c r="L442" s="14"/>
      <c r="M442" s="14"/>
      <c r="N442" s="12" t="s">
        <v>70</v>
      </c>
      <c r="O442" s="14"/>
      <c r="P442" s="14"/>
      <c r="Q442" s="14"/>
      <c r="R442" s="12" t="s">
        <v>71</v>
      </c>
      <c r="S442" s="14"/>
      <c r="T442" s="14"/>
    </row>
    <row r="444" spans="2:36" x14ac:dyDescent="0.3">
      <c r="F444" s="3" t="s">
        <v>30</v>
      </c>
      <c r="G444" s="3"/>
      <c r="H444" s="3">
        <v>25382</v>
      </c>
      <c r="I444" s="3">
        <f>H444/10</f>
        <v>2538.1999999999998</v>
      </c>
      <c r="J444" s="8">
        <v>2771.6550000000002</v>
      </c>
      <c r="K444" s="5">
        <f>ABS(J444-I444)/30.4</f>
        <v>7.6794407894736976</v>
      </c>
      <c r="L444" s="17">
        <f t="shared" ref="L444:L448" si="400">100-K444</f>
        <v>92.320559210526298</v>
      </c>
      <c r="N444" s="8">
        <v>2473.877</v>
      </c>
      <c r="O444" s="5">
        <f>ABS(N444-I444)/30.4</f>
        <v>2.1158881578947324</v>
      </c>
      <c r="P444" s="5">
        <f t="shared" ref="P444:P448" si="401">100-O444</f>
        <v>97.88411184210527</v>
      </c>
      <c r="R444" s="8">
        <v>2753.6577000000002</v>
      </c>
      <c r="S444" s="5">
        <f>ABS(R444-I444)/30.4</f>
        <v>7.0874243421052761</v>
      </c>
      <c r="T444" s="5">
        <f t="shared" ref="T444:T448" si="402">100-S444</f>
        <v>92.91257565789472</v>
      </c>
    </row>
    <row r="445" spans="2:36" x14ac:dyDescent="0.3">
      <c r="F445" s="3" t="s">
        <v>12</v>
      </c>
      <c r="G445" s="3"/>
      <c r="H445" s="3">
        <v>25382</v>
      </c>
      <c r="I445" s="3">
        <f>H445/10</f>
        <v>2538.1999999999998</v>
      </c>
      <c r="J445" s="8">
        <v>2995.1077</v>
      </c>
      <c r="K445" s="5">
        <f>ABS(J445-I445)/30.4</f>
        <v>15.029858552631586</v>
      </c>
      <c r="L445" s="17">
        <f t="shared" si="400"/>
        <v>84.97014144736842</v>
      </c>
      <c r="N445" s="8">
        <v>2619.2240000000002</v>
      </c>
      <c r="O445" s="5">
        <f t="shared" ref="O445:O448" si="403">ABS(N445-I445)/30.4</f>
        <v>2.6652631578947483</v>
      </c>
      <c r="P445" s="5">
        <f t="shared" si="401"/>
        <v>97.334736842105258</v>
      </c>
      <c r="R445" s="8">
        <v>2391.4004</v>
      </c>
      <c r="S445" s="5">
        <f t="shared" ref="S445:S448" si="404">ABS(R445-I445)/30.4</f>
        <v>4.8289342105263104</v>
      </c>
      <c r="T445" s="5">
        <f t="shared" si="402"/>
        <v>95.171065789473687</v>
      </c>
    </row>
    <row r="446" spans="2:36" x14ac:dyDescent="0.3">
      <c r="F446" s="3" t="s">
        <v>13</v>
      </c>
      <c r="G446" s="3"/>
      <c r="H446" s="3">
        <v>25382</v>
      </c>
      <c r="I446" s="3">
        <f>H446/10</f>
        <v>2538.1999999999998</v>
      </c>
      <c r="J446" s="8">
        <v>2782.14</v>
      </c>
      <c r="K446" s="5">
        <f>ABS(J446-I446)/30.4</f>
        <v>8.0243421052631607</v>
      </c>
      <c r="L446" s="17">
        <f t="shared" si="400"/>
        <v>91.975657894736841</v>
      </c>
      <c r="N446" s="8">
        <v>3153.6880000000001</v>
      </c>
      <c r="O446" s="5">
        <f t="shared" si="403"/>
        <v>20.246315789473694</v>
      </c>
      <c r="P446" s="5">
        <f t="shared" si="401"/>
        <v>79.753684210526302</v>
      </c>
      <c r="R446" s="8">
        <v>2657.8687</v>
      </c>
      <c r="S446" s="5">
        <f t="shared" si="404"/>
        <v>3.936470394736848</v>
      </c>
      <c r="T446" s="5">
        <f t="shared" si="402"/>
        <v>96.063529605263156</v>
      </c>
    </row>
    <row r="447" spans="2:36" x14ac:dyDescent="0.3">
      <c r="F447" s="3" t="s">
        <v>14</v>
      </c>
      <c r="G447" s="3"/>
      <c r="H447" s="3">
        <v>27842</v>
      </c>
      <c r="I447" s="3">
        <f>H447/10</f>
        <v>2784.2</v>
      </c>
      <c r="J447" s="8">
        <v>2878.4452999999999</v>
      </c>
      <c r="K447" s="5">
        <f>ABS(J447-I447)/30.4</f>
        <v>3.1001743421052645</v>
      </c>
      <c r="L447" s="17">
        <f t="shared" si="400"/>
        <v>96.899825657894738</v>
      </c>
      <c r="N447" s="8">
        <v>2993.8162000000002</v>
      </c>
      <c r="O447" s="5">
        <f t="shared" si="403"/>
        <v>6.8952697368421187</v>
      </c>
      <c r="P447" s="5">
        <f t="shared" si="401"/>
        <v>93.104730263157876</v>
      </c>
      <c r="R447" s="8">
        <v>2814.4214000000002</v>
      </c>
      <c r="S447" s="5">
        <f t="shared" si="404"/>
        <v>0.9941250000000118</v>
      </c>
      <c r="T447" s="5">
        <f t="shared" si="402"/>
        <v>99.005874999999989</v>
      </c>
    </row>
    <row r="448" spans="2:36" x14ac:dyDescent="0.3">
      <c r="F448" s="3" t="s">
        <v>15</v>
      </c>
      <c r="G448" s="3"/>
      <c r="H448" s="3">
        <v>30543</v>
      </c>
      <c r="I448" s="3">
        <f t="shared" ref="I448" si="405">H448/10</f>
        <v>3054.3</v>
      </c>
      <c r="J448" s="8">
        <v>2886.3989999999999</v>
      </c>
      <c r="K448" s="5">
        <f>ABS(J448-I448)/30.4</f>
        <v>5.5230592105263261</v>
      </c>
      <c r="L448" s="17">
        <f t="shared" si="400"/>
        <v>94.476940789473673</v>
      </c>
      <c r="N448" s="8">
        <v>2951.3249999999998</v>
      </c>
      <c r="O448" s="5">
        <f t="shared" si="403"/>
        <v>3.3873355263158018</v>
      </c>
      <c r="P448" s="5">
        <f t="shared" si="401"/>
        <v>96.612664473684191</v>
      </c>
      <c r="R448" s="8">
        <v>3167.4794999999999</v>
      </c>
      <c r="S448" s="5">
        <f t="shared" si="404"/>
        <v>3.7230098684210442</v>
      </c>
      <c r="T448" s="5">
        <f t="shared" si="402"/>
        <v>96.276990131578955</v>
      </c>
    </row>
    <row r="449" spans="1:20" x14ac:dyDescent="0.3">
      <c r="F449" s="3"/>
      <c r="G449" s="3"/>
      <c r="H449" s="3"/>
      <c r="I449" s="3"/>
      <c r="J449" s="8"/>
      <c r="K449" s="5"/>
      <c r="L449" s="5"/>
      <c r="N449" s="8"/>
      <c r="O449" s="5"/>
      <c r="P449" s="5"/>
      <c r="R449" s="8"/>
      <c r="S449" s="5"/>
      <c r="T449" s="5"/>
    </row>
    <row r="450" spans="1:20" x14ac:dyDescent="0.3">
      <c r="F450" s="3" t="s">
        <v>16</v>
      </c>
      <c r="G450" s="3"/>
      <c r="H450" s="3">
        <v>29575</v>
      </c>
      <c r="I450" s="3">
        <f t="shared" ref="I450:I452" si="406">H450/10</f>
        <v>2957.5</v>
      </c>
      <c r="J450" s="8">
        <v>2984.0576000000001</v>
      </c>
      <c r="K450" s="5">
        <f>ABS(J450-I450)/30.4</f>
        <v>0.87360526315789788</v>
      </c>
      <c r="L450" s="5">
        <f t="shared" ref="L450:L452" si="407">100-K450</f>
        <v>99.126394736842101</v>
      </c>
      <c r="N450" s="8">
        <v>2791.9850000000001</v>
      </c>
      <c r="O450" s="5">
        <f t="shared" ref="O450:O452" si="408">ABS(N450-I450)/30.4</f>
        <v>5.4445723684210483</v>
      </c>
      <c r="P450" s="5">
        <f t="shared" ref="P450:P452" si="409">100-O450</f>
        <v>94.555427631578951</v>
      </c>
      <c r="R450" s="8">
        <v>2603.4762999999998</v>
      </c>
      <c r="S450" s="5">
        <f t="shared" ref="S450:S452" si="410">ABS(R450-I450)/30.4</f>
        <v>11.645516447368427</v>
      </c>
      <c r="T450" s="5">
        <f t="shared" ref="T450:T452" si="411">100-S450</f>
        <v>88.354483552631578</v>
      </c>
    </row>
    <row r="451" spans="1:20" x14ac:dyDescent="0.3">
      <c r="F451" s="3" t="s">
        <v>17</v>
      </c>
      <c r="G451" s="3"/>
      <c r="H451" s="3">
        <v>29913</v>
      </c>
      <c r="I451" s="3">
        <f t="shared" si="406"/>
        <v>2991.3</v>
      </c>
      <c r="J451" s="8">
        <v>2692.4866000000002</v>
      </c>
      <c r="K451" s="5">
        <f>ABS(J451-I451)/30.4</f>
        <v>9.8293881578947371</v>
      </c>
      <c r="L451" s="5">
        <f t="shared" si="407"/>
        <v>90.170611842105259</v>
      </c>
      <c r="N451" s="8">
        <v>2659.8098</v>
      </c>
      <c r="O451" s="5">
        <f t="shared" si="408"/>
        <v>10.904282894736848</v>
      </c>
      <c r="P451" s="5">
        <f t="shared" si="409"/>
        <v>89.095717105263148</v>
      </c>
      <c r="R451" s="8">
        <v>2557.2449999999999</v>
      </c>
      <c r="S451" s="5">
        <f t="shared" si="410"/>
        <v>14.27812500000001</v>
      </c>
      <c r="T451" s="5">
        <f t="shared" si="411"/>
        <v>85.721874999999983</v>
      </c>
    </row>
    <row r="452" spans="1:20" x14ac:dyDescent="0.3">
      <c r="F452" s="3" t="s">
        <v>18</v>
      </c>
      <c r="G452" s="3"/>
      <c r="H452" s="3">
        <v>30971</v>
      </c>
      <c r="I452" s="3">
        <f t="shared" si="406"/>
        <v>3097.1</v>
      </c>
      <c r="J452" s="8">
        <v>2692.4866000000002</v>
      </c>
      <c r="K452" s="5">
        <f>ABS(J452-I452)/30.4</f>
        <v>13.309651315789466</v>
      </c>
      <c r="L452" s="5">
        <f t="shared" si="407"/>
        <v>86.690348684210534</v>
      </c>
      <c r="N452" s="8">
        <v>2659.8098</v>
      </c>
      <c r="O452" s="5">
        <f t="shared" si="408"/>
        <v>14.384546052631578</v>
      </c>
      <c r="P452" s="5">
        <f t="shared" si="409"/>
        <v>85.615453947368422</v>
      </c>
      <c r="R452" s="8">
        <v>2557.2449999999999</v>
      </c>
      <c r="S452" s="5">
        <f t="shared" si="410"/>
        <v>17.758388157894739</v>
      </c>
      <c r="T452" s="5">
        <f t="shared" si="411"/>
        <v>82.241611842105257</v>
      </c>
    </row>
    <row r="453" spans="1:20" x14ac:dyDescent="0.3">
      <c r="F453" s="3"/>
      <c r="G453" s="3"/>
      <c r="H453" s="3"/>
      <c r="I453" s="3"/>
      <c r="K453" s="5"/>
      <c r="L453" s="5"/>
      <c r="O453" s="5"/>
      <c r="P453" s="5"/>
      <c r="S453" s="5"/>
      <c r="T453" s="5"/>
    </row>
    <row r="454" spans="1:20" x14ac:dyDescent="0.3">
      <c r="F454" s="3" t="s">
        <v>19</v>
      </c>
      <c r="G454" s="3"/>
      <c r="H454" s="3">
        <v>27457</v>
      </c>
      <c r="I454" s="3">
        <f t="shared" ref="I454:I455" si="412">H454/10</f>
        <v>2745.7</v>
      </c>
      <c r="J454" s="8">
        <v>2647.8029999999999</v>
      </c>
      <c r="K454" s="5">
        <f>ABS(J454-I454)/30.4</f>
        <v>3.2202960526315771</v>
      </c>
      <c r="L454" s="5">
        <f t="shared" ref="L454:L455" si="413">100-K454</f>
        <v>96.779703947368418</v>
      </c>
      <c r="N454" s="8">
        <v>2763.0311999999999</v>
      </c>
      <c r="O454" s="5">
        <f t="shared" ref="O454:O455" si="414">ABS(N454-I454)/30.4</f>
        <v>0.57010526315789745</v>
      </c>
      <c r="P454" s="5">
        <f t="shared" ref="P454:P455" si="415">100-O454</f>
        <v>99.429894736842101</v>
      </c>
      <c r="R454" s="8">
        <v>2929.1867999999999</v>
      </c>
      <c r="S454" s="5">
        <f t="shared" ref="S454:S455" si="416">ABS(R454-I454)/30.4</f>
        <v>6.0357500000000046</v>
      </c>
      <c r="T454" s="5">
        <f t="shared" ref="T454:T455" si="417">100-S454</f>
        <v>93.964249999999993</v>
      </c>
    </row>
    <row r="455" spans="1:20" x14ac:dyDescent="0.3">
      <c r="F455" s="3" t="s">
        <v>20</v>
      </c>
      <c r="G455" s="3"/>
      <c r="H455" s="3">
        <v>29266</v>
      </c>
      <c r="I455" s="3">
        <f t="shared" si="412"/>
        <v>2926.6</v>
      </c>
      <c r="J455" s="8">
        <v>2747.8838000000001</v>
      </c>
      <c r="K455" s="5">
        <f>ABS(J455-I455)/30.4</f>
        <v>5.8788223684210479</v>
      </c>
      <c r="L455" s="5">
        <f t="shared" si="413"/>
        <v>94.121177631578945</v>
      </c>
      <c r="N455" s="8">
        <v>2555.9895000000001</v>
      </c>
      <c r="O455" s="5">
        <f t="shared" si="414"/>
        <v>12.191134868421045</v>
      </c>
      <c r="P455" s="5">
        <f t="shared" si="415"/>
        <v>87.808865131578955</v>
      </c>
      <c r="R455" s="8">
        <v>2469.2822000000001</v>
      </c>
      <c r="S455" s="5">
        <f t="shared" si="416"/>
        <v>15.043348684210521</v>
      </c>
      <c r="T455" s="5">
        <f t="shared" si="417"/>
        <v>84.956651315789486</v>
      </c>
    </row>
    <row r="456" spans="1:20" x14ac:dyDescent="0.3">
      <c r="F456" s="3"/>
      <c r="G456" s="3"/>
      <c r="H456" s="3"/>
      <c r="I456" s="3"/>
      <c r="J456" s="3"/>
      <c r="K456" s="3"/>
      <c r="L456" s="3"/>
      <c r="N456" s="3"/>
      <c r="O456" s="3"/>
      <c r="P456" s="3"/>
      <c r="R456" s="3"/>
      <c r="S456" s="3"/>
      <c r="T456" s="3"/>
    </row>
    <row r="457" spans="1:20" ht="28.8" x14ac:dyDescent="0.3">
      <c r="F457" s="9" t="s">
        <v>22</v>
      </c>
      <c r="G457" s="6"/>
      <c r="H457" s="6"/>
      <c r="I457" s="6"/>
      <c r="J457" s="6"/>
      <c r="K457" s="10">
        <f>(SUM(K444:K455)/10)</f>
        <v>7.2468638157894762</v>
      </c>
      <c r="L457" s="15">
        <f>(SUM(L444:L455)/10)</f>
        <v>92.753136184210518</v>
      </c>
      <c r="N457" s="6"/>
      <c r="O457" s="10">
        <f>(SUM(O444:O455)/10)</f>
        <v>7.8804713815789516</v>
      </c>
      <c r="P457" s="15">
        <f>(SUM(P444:P455)/10)</f>
        <v>92.119528618421043</v>
      </c>
      <c r="R457" s="6"/>
      <c r="S457" s="10">
        <f>(SUM(S444:S455)/10)</f>
        <v>8.5331092105263195</v>
      </c>
      <c r="T457" s="15">
        <f>(SUM(T444:T455)/10)</f>
        <v>91.46689078947368</v>
      </c>
    </row>
    <row r="463" spans="1:20" s="14" customFormat="1" x14ac:dyDescent="0.3">
      <c r="A463" s="12" t="s">
        <v>36</v>
      </c>
      <c r="B463" s="12" t="s">
        <v>25</v>
      </c>
      <c r="C463" s="12"/>
      <c r="D463" s="12" t="s">
        <v>27</v>
      </c>
      <c r="E463" s="12"/>
      <c r="F463" s="12" t="s">
        <v>24</v>
      </c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20" x14ac:dyDescent="0.3">
      <c r="D464" t="s">
        <v>28</v>
      </c>
    </row>
    <row r="465" spans="1:12" x14ac:dyDescent="0.3">
      <c r="F465" s="3"/>
      <c r="G465" s="3"/>
      <c r="H465" s="3" t="s">
        <v>4</v>
      </c>
      <c r="I465" s="3"/>
      <c r="J465" s="3"/>
      <c r="K465" s="3" t="s">
        <v>21</v>
      </c>
      <c r="L465" s="3"/>
    </row>
    <row r="466" spans="1:12" x14ac:dyDescent="0.3">
      <c r="A466" s="1" t="s">
        <v>37</v>
      </c>
      <c r="F466" s="3" t="s">
        <v>6</v>
      </c>
      <c r="G466" s="3">
        <v>2002</v>
      </c>
      <c r="H466" s="3">
        <v>278740000</v>
      </c>
      <c r="I466" s="3">
        <f>H466/100000</f>
        <v>2787.4</v>
      </c>
      <c r="J466" s="8">
        <v>2797.6233000000002</v>
      </c>
      <c r="K466" s="5">
        <f>ABS(J466-I466)/30.4</f>
        <v>0.3362927631578983</v>
      </c>
      <c r="L466" s="5">
        <f>100-K466</f>
        <v>99.6637072368421</v>
      </c>
    </row>
    <row r="467" spans="1:12" x14ac:dyDescent="0.3">
      <c r="F467" s="3" t="s">
        <v>7</v>
      </c>
      <c r="G467" s="3">
        <v>2003</v>
      </c>
      <c r="H467" s="3">
        <v>286030000</v>
      </c>
      <c r="I467" s="3">
        <f t="shared" ref="I467:I471" si="418">H467/100000</f>
        <v>2860.3</v>
      </c>
      <c r="J467" s="8">
        <v>2684.4423999999999</v>
      </c>
      <c r="K467" s="5">
        <f t="shared" ref="K467:K471" si="419">ABS(J467-I467)/30.4</f>
        <v>5.7847894736842198</v>
      </c>
      <c r="L467" s="5">
        <f t="shared" ref="L467:L471" si="420">100-K467</f>
        <v>94.215210526315786</v>
      </c>
    </row>
    <row r="468" spans="1:12" x14ac:dyDescent="0.3">
      <c r="F468" s="3" t="s">
        <v>8</v>
      </c>
      <c r="G468" s="3">
        <v>2004</v>
      </c>
      <c r="H468" s="3">
        <v>273440000</v>
      </c>
      <c r="I468" s="3">
        <f t="shared" si="418"/>
        <v>2734.4</v>
      </c>
      <c r="J468" s="8">
        <v>2572.6106</v>
      </c>
      <c r="K468" s="5">
        <f t="shared" si="419"/>
        <v>5.3220197368421092</v>
      </c>
      <c r="L468" s="5">
        <f t="shared" si="420"/>
        <v>94.677980263157892</v>
      </c>
    </row>
    <row r="469" spans="1:12" x14ac:dyDescent="0.3">
      <c r="F469" s="3" t="s">
        <v>9</v>
      </c>
      <c r="G469" s="3">
        <v>2005</v>
      </c>
      <c r="H469" s="3">
        <v>290340000</v>
      </c>
      <c r="I469" s="3">
        <f t="shared" si="418"/>
        <v>2903.4</v>
      </c>
      <c r="J469" s="8">
        <v>2900.4625999999998</v>
      </c>
      <c r="K469" s="5">
        <f t="shared" si="419"/>
        <v>9.6625000000008315E-2</v>
      </c>
      <c r="L469" s="5">
        <f t="shared" si="420"/>
        <v>99.903374999999997</v>
      </c>
    </row>
    <row r="470" spans="1:12" x14ac:dyDescent="0.3">
      <c r="F470" s="3" t="s">
        <v>10</v>
      </c>
      <c r="G470" s="3">
        <v>2006</v>
      </c>
      <c r="H470" s="3">
        <v>276630000</v>
      </c>
      <c r="I470" s="3">
        <f t="shared" si="418"/>
        <v>2766.3</v>
      </c>
      <c r="J470" s="8">
        <v>2804.6997000000001</v>
      </c>
      <c r="K470" s="5">
        <f t="shared" si="419"/>
        <v>1.2631480263157875</v>
      </c>
      <c r="L470" s="5">
        <f t="shared" si="420"/>
        <v>98.73685197368421</v>
      </c>
    </row>
    <row r="471" spans="1:12" x14ac:dyDescent="0.3">
      <c r="F471" s="3" t="s">
        <v>11</v>
      </c>
      <c r="G471" s="3">
        <v>2007</v>
      </c>
      <c r="H471" s="3">
        <v>275850000</v>
      </c>
      <c r="I471" s="3">
        <f t="shared" si="418"/>
        <v>2758.5</v>
      </c>
      <c r="J471" s="8">
        <v>2861.4630000000002</v>
      </c>
      <c r="K471" s="5">
        <f t="shared" si="419"/>
        <v>3.3869407894736909</v>
      </c>
      <c r="L471" s="5">
        <f t="shared" si="420"/>
        <v>96.613059210526302</v>
      </c>
    </row>
    <row r="472" spans="1:12" x14ac:dyDescent="0.3">
      <c r="F472" s="3"/>
      <c r="G472" s="3"/>
      <c r="H472" s="3"/>
      <c r="I472" s="3"/>
      <c r="J472" s="8"/>
      <c r="K472" s="5"/>
      <c r="L472" s="5"/>
    </row>
    <row r="473" spans="1:12" x14ac:dyDescent="0.3">
      <c r="F473" s="3" t="s">
        <v>12</v>
      </c>
      <c r="G473" s="3"/>
      <c r="H473" s="3">
        <v>25382</v>
      </c>
      <c r="I473" s="3">
        <f>H473/10</f>
        <v>2538.1999999999998</v>
      </c>
      <c r="J473" s="8">
        <v>2627.6350000000002</v>
      </c>
      <c r="K473" s="5">
        <f t="shared" ref="K473:K476" si="421">ABS(J473-I473)/30.4</f>
        <v>2.9419407894736973</v>
      </c>
      <c r="L473" s="5">
        <f t="shared" ref="L473:L476" si="422">100-K473</f>
        <v>97.058059210526309</v>
      </c>
    </row>
    <row r="474" spans="1:12" x14ac:dyDescent="0.3">
      <c r="B474" t="s">
        <v>34</v>
      </c>
      <c r="D474" t="s">
        <v>35</v>
      </c>
      <c r="F474" s="3" t="s">
        <v>13</v>
      </c>
      <c r="G474" s="3"/>
      <c r="H474" s="3">
        <v>25382</v>
      </c>
      <c r="I474" s="3">
        <f>H474/10</f>
        <v>2538.1999999999998</v>
      </c>
      <c r="J474" s="8">
        <v>2781.0435000000002</v>
      </c>
      <c r="K474" s="5">
        <f t="shared" si="421"/>
        <v>7.9882730263158033</v>
      </c>
      <c r="L474" s="5">
        <f t="shared" si="422"/>
        <v>92.011726973684191</v>
      </c>
    </row>
    <row r="475" spans="1:12" x14ac:dyDescent="0.3">
      <c r="F475" s="3" t="s">
        <v>14</v>
      </c>
      <c r="G475" s="3"/>
      <c r="H475" s="3">
        <v>27842</v>
      </c>
      <c r="I475" s="3">
        <f>H475/10</f>
        <v>2784.2</v>
      </c>
      <c r="J475" s="8">
        <v>2787.2566000000002</v>
      </c>
      <c r="K475" s="5">
        <f t="shared" si="421"/>
        <v>0.10054605263159028</v>
      </c>
      <c r="L475" s="5">
        <f t="shared" si="422"/>
        <v>99.899453947368414</v>
      </c>
    </row>
    <row r="476" spans="1:12" x14ac:dyDescent="0.3">
      <c r="F476" s="3" t="s">
        <v>15</v>
      </c>
      <c r="G476" s="3"/>
      <c r="H476" s="3">
        <v>30543</v>
      </c>
      <c r="I476" s="3">
        <f t="shared" ref="I476" si="423">H476/10</f>
        <v>3054.3</v>
      </c>
      <c r="J476" s="8">
        <v>2775.0974000000001</v>
      </c>
      <c r="K476" s="5">
        <f t="shared" si="421"/>
        <v>9.1842960526315824</v>
      </c>
      <c r="L476" s="5">
        <f t="shared" si="422"/>
        <v>90.815703947368419</v>
      </c>
    </row>
    <row r="477" spans="1:12" x14ac:dyDescent="0.3">
      <c r="F477" s="3"/>
      <c r="G477" s="3"/>
      <c r="H477" s="3"/>
      <c r="I477" s="3"/>
      <c r="J477" s="8"/>
      <c r="K477" s="5"/>
      <c r="L477" s="5"/>
    </row>
    <row r="478" spans="1:12" x14ac:dyDescent="0.3">
      <c r="F478" s="3" t="s">
        <v>16</v>
      </c>
      <c r="G478" s="3"/>
      <c r="H478" s="3">
        <v>29575</v>
      </c>
      <c r="I478" s="3">
        <f t="shared" ref="I478:I480" si="424">H478/10</f>
        <v>2957.5</v>
      </c>
      <c r="J478" s="8">
        <v>2766.6696999999999</v>
      </c>
      <c r="K478" s="5">
        <f t="shared" ref="K478:K480" si="425">ABS(J478-I478)/30.4</f>
        <v>6.2773125000000025</v>
      </c>
      <c r="L478" s="5">
        <f t="shared" ref="L478:L480" si="426">100-K478</f>
        <v>93.722687499999992</v>
      </c>
    </row>
    <row r="479" spans="1:12" x14ac:dyDescent="0.3">
      <c r="F479" s="3" t="s">
        <v>17</v>
      </c>
      <c r="G479" s="3"/>
      <c r="H479" s="3">
        <v>29913</v>
      </c>
      <c r="I479" s="3">
        <f t="shared" si="424"/>
        <v>2991.3</v>
      </c>
      <c r="J479" s="8">
        <v>2804.5536999999999</v>
      </c>
      <c r="K479" s="5">
        <f t="shared" si="425"/>
        <v>6.1429703947368504</v>
      </c>
      <c r="L479" s="5">
        <f t="shared" si="426"/>
        <v>93.857029605263151</v>
      </c>
    </row>
    <row r="480" spans="1:12" x14ac:dyDescent="0.3">
      <c r="F480" s="3" t="s">
        <v>18</v>
      </c>
      <c r="G480" s="3"/>
      <c r="H480" s="3">
        <v>30971</v>
      </c>
      <c r="I480" s="3">
        <f t="shared" si="424"/>
        <v>3097.1</v>
      </c>
      <c r="J480" s="8">
        <v>2954.4679999999998</v>
      </c>
      <c r="K480" s="5">
        <f t="shared" si="425"/>
        <v>4.6918421052631603</v>
      </c>
      <c r="L480" s="5">
        <f t="shared" si="426"/>
        <v>95.308157894736837</v>
      </c>
    </row>
    <row r="481" spans="1:17" x14ac:dyDescent="0.3">
      <c r="F481" s="3"/>
      <c r="G481" s="3"/>
      <c r="H481" s="3"/>
      <c r="I481" s="3"/>
      <c r="K481" s="5"/>
      <c r="L481" s="5"/>
    </row>
    <row r="482" spans="1:17" x14ac:dyDescent="0.3">
      <c r="F482" s="3" t="s">
        <v>19</v>
      </c>
      <c r="G482" s="3"/>
      <c r="H482" s="3">
        <v>27457</v>
      </c>
      <c r="I482" s="3">
        <f t="shared" ref="I482:I483" si="427">H482/10</f>
        <v>2745.7</v>
      </c>
      <c r="J482" s="8">
        <v>2954.4679999999998</v>
      </c>
      <c r="K482" s="5">
        <f t="shared" ref="K482:K483" si="428">ABS(J482-I482)/30.4</f>
        <v>6.8673684210526327</v>
      </c>
      <c r="L482" s="5">
        <f t="shared" ref="L482:L483" si="429">100-K482</f>
        <v>93.132631578947368</v>
      </c>
    </row>
    <row r="483" spans="1:17" x14ac:dyDescent="0.3">
      <c r="F483" s="3" t="s">
        <v>20</v>
      </c>
      <c r="G483" s="3"/>
      <c r="H483" s="3">
        <v>29266</v>
      </c>
      <c r="I483" s="3">
        <f t="shared" si="427"/>
        <v>2926.6</v>
      </c>
      <c r="J483" s="8">
        <v>2883.0684000000001</v>
      </c>
      <c r="K483" s="5">
        <f t="shared" si="428"/>
        <v>1.4319605263157829</v>
      </c>
      <c r="L483" s="5">
        <f t="shared" si="429"/>
        <v>98.568039473684223</v>
      </c>
    </row>
    <row r="484" spans="1:17" x14ac:dyDescent="0.3">
      <c r="F484" s="3"/>
      <c r="G484" s="3"/>
      <c r="H484" s="3"/>
      <c r="I484" s="3"/>
      <c r="J484" s="3"/>
      <c r="K484" s="3"/>
      <c r="L484" s="3"/>
    </row>
    <row r="485" spans="1:17" ht="28.8" x14ac:dyDescent="0.3">
      <c r="F485" s="9" t="s">
        <v>22</v>
      </c>
      <c r="G485" s="6"/>
      <c r="H485" s="6"/>
      <c r="I485" s="6"/>
      <c r="J485" s="6"/>
      <c r="K485" s="10">
        <f>(SUM(K466:K483)/15)</f>
        <v>4.1210883771929874</v>
      </c>
      <c r="L485" s="15">
        <f>(SUM(L466:L483)/15)</f>
        <v>95.878911622806996</v>
      </c>
    </row>
    <row r="488" spans="1:17" x14ac:dyDescent="0.3">
      <c r="A488" s="6" t="s">
        <v>36</v>
      </c>
      <c r="B488" s="6" t="s">
        <v>25</v>
      </c>
      <c r="C488" s="6"/>
      <c r="D488" s="6" t="s">
        <v>27</v>
      </c>
      <c r="E488" s="6"/>
      <c r="F488" s="6" t="s">
        <v>24</v>
      </c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3">
      <c r="B489" t="s">
        <v>33</v>
      </c>
      <c r="D489" t="s">
        <v>29</v>
      </c>
    </row>
    <row r="490" spans="1:17" x14ac:dyDescent="0.3">
      <c r="F490" s="3" t="s">
        <v>30</v>
      </c>
      <c r="G490" s="3"/>
      <c r="H490" s="3">
        <v>25382</v>
      </c>
      <c r="I490" s="3">
        <f>H490/10</f>
        <v>2538.1999999999998</v>
      </c>
      <c r="J490" s="8">
        <v>2363.6574999999998</v>
      </c>
      <c r="K490" s="5">
        <f>ABS(J490-I490)/30.4</f>
        <v>5.7415296052631586</v>
      </c>
      <c r="L490" s="5">
        <f t="shared" ref="L490:L494" si="430">100-K490</f>
        <v>94.258470394736847</v>
      </c>
    </row>
    <row r="491" spans="1:17" x14ac:dyDescent="0.3">
      <c r="A491" s="1" t="s">
        <v>37</v>
      </c>
      <c r="F491" s="3" t="s">
        <v>12</v>
      </c>
      <c r="G491" s="3"/>
      <c r="H491" s="3">
        <v>25382</v>
      </c>
      <c r="I491" s="3">
        <f>H491/10</f>
        <v>2538.1999999999998</v>
      </c>
      <c r="J491" s="8">
        <v>1398.6791000000001</v>
      </c>
      <c r="K491" s="5">
        <f>ABS(J491-I491)/30.4</f>
        <v>37.484240131578943</v>
      </c>
      <c r="L491" s="5">
        <f t="shared" si="430"/>
        <v>62.515759868421057</v>
      </c>
    </row>
    <row r="492" spans="1:17" x14ac:dyDescent="0.3">
      <c r="F492" s="3" t="s">
        <v>13</v>
      </c>
      <c r="G492" s="3"/>
      <c r="H492" s="3">
        <v>25382</v>
      </c>
      <c r="I492" s="3">
        <f>H492/10</f>
        <v>2538.1999999999998</v>
      </c>
      <c r="J492" s="8">
        <v>1660.4076</v>
      </c>
      <c r="K492" s="5">
        <f>ABS(J492-I492)/30.4</f>
        <v>28.874749999999995</v>
      </c>
      <c r="L492" s="5">
        <f t="shared" si="430"/>
        <v>71.125250000000008</v>
      </c>
    </row>
    <row r="493" spans="1:17" x14ac:dyDescent="0.3">
      <c r="F493" s="3" t="s">
        <v>14</v>
      </c>
      <c r="G493" s="3"/>
      <c r="H493" s="3">
        <v>27842</v>
      </c>
      <c r="I493" s="3">
        <f>H493/10</f>
        <v>2784.2</v>
      </c>
      <c r="J493" s="8">
        <v>1555.2753</v>
      </c>
      <c r="K493" s="5">
        <f>ABS(J493-I493)/30.4</f>
        <v>40.425154605263153</v>
      </c>
      <c r="L493" s="5">
        <f t="shared" si="430"/>
        <v>59.574845394736847</v>
      </c>
    </row>
    <row r="494" spans="1:17" x14ac:dyDescent="0.3">
      <c r="F494" s="3" t="s">
        <v>15</v>
      </c>
      <c r="G494" s="3"/>
      <c r="H494" s="3">
        <v>30543</v>
      </c>
      <c r="I494" s="3">
        <f t="shared" ref="I494" si="431">H494/10</f>
        <v>3054.3</v>
      </c>
      <c r="J494" s="8">
        <v>2556.1030000000001</v>
      </c>
      <c r="K494" s="5">
        <f>ABS(J494-I494)/30.4</f>
        <v>16.388059210526322</v>
      </c>
      <c r="L494" s="5">
        <f t="shared" si="430"/>
        <v>83.611940789473678</v>
      </c>
    </row>
    <row r="495" spans="1:17" x14ac:dyDescent="0.3">
      <c r="F495" s="3"/>
      <c r="G495" s="3"/>
      <c r="H495" s="3"/>
      <c r="I495" s="3"/>
      <c r="J495" s="8"/>
      <c r="K495" s="5"/>
      <c r="L495" s="5"/>
    </row>
    <row r="496" spans="1:17" x14ac:dyDescent="0.3">
      <c r="F496" s="3" t="s">
        <v>16</v>
      </c>
      <c r="G496" s="3"/>
      <c r="H496" s="3">
        <v>29575</v>
      </c>
      <c r="I496" s="3">
        <f t="shared" ref="I496:I498" si="432">H496/10</f>
        <v>2957.5</v>
      </c>
      <c r="J496" s="8">
        <v>2119.5309999999999</v>
      </c>
      <c r="K496" s="5">
        <f>ABS(J496-I496)/30.4</f>
        <v>27.564769736842109</v>
      </c>
      <c r="L496" s="5">
        <f t="shared" ref="L496:L498" si="433">100-K496</f>
        <v>72.435230263157891</v>
      </c>
    </row>
    <row r="497" spans="1:17" x14ac:dyDescent="0.3">
      <c r="F497" s="3" t="s">
        <v>17</v>
      </c>
      <c r="G497" s="3"/>
      <c r="H497" s="3">
        <v>29913</v>
      </c>
      <c r="I497" s="3">
        <f t="shared" si="432"/>
        <v>2991.3</v>
      </c>
      <c r="J497" s="8">
        <v>2204.2485000000001</v>
      </c>
      <c r="K497" s="5">
        <f>ABS(J497-I497)/30.4</f>
        <v>25.889851973684213</v>
      </c>
      <c r="L497" s="5">
        <f t="shared" si="433"/>
        <v>74.110148026315784</v>
      </c>
    </row>
    <row r="498" spans="1:17" x14ac:dyDescent="0.3">
      <c r="F498" s="3" t="s">
        <v>18</v>
      </c>
      <c r="G498" s="3"/>
      <c r="H498" s="3">
        <v>30971</v>
      </c>
      <c r="I498" s="3">
        <f t="shared" si="432"/>
        <v>3097.1</v>
      </c>
      <c r="J498" s="8">
        <v>2204.2485000000001</v>
      </c>
      <c r="K498" s="5">
        <f>ABS(J498-I498)/30.4</f>
        <v>29.370115131578942</v>
      </c>
      <c r="L498" s="5">
        <f t="shared" si="433"/>
        <v>70.629884868421058</v>
      </c>
    </row>
    <row r="499" spans="1:17" x14ac:dyDescent="0.3">
      <c r="B499" t="s">
        <v>34</v>
      </c>
      <c r="F499" s="3"/>
      <c r="G499" s="3"/>
      <c r="H499" s="3"/>
      <c r="I499" s="3"/>
      <c r="K499" s="5"/>
      <c r="L499" s="5"/>
    </row>
    <row r="500" spans="1:17" x14ac:dyDescent="0.3">
      <c r="F500" s="3" t="s">
        <v>19</v>
      </c>
      <c r="G500" s="3"/>
      <c r="H500" s="3">
        <v>27457</v>
      </c>
      <c r="I500" s="3">
        <f t="shared" ref="I500:I501" si="434">H500/10</f>
        <v>2745.7</v>
      </c>
      <c r="J500" s="8">
        <v>2447.5702999999999</v>
      </c>
      <c r="K500" s="5">
        <f>ABS(J500-I500)/30.4</f>
        <v>9.806898026315789</v>
      </c>
      <c r="L500" s="5">
        <f t="shared" ref="L500:L501" si="435">100-K500</f>
        <v>90.193101973684207</v>
      </c>
    </row>
    <row r="501" spans="1:17" x14ac:dyDescent="0.3">
      <c r="F501" s="3" t="s">
        <v>20</v>
      </c>
      <c r="G501" s="3"/>
      <c r="H501" s="3">
        <v>29266</v>
      </c>
      <c r="I501" s="3">
        <f t="shared" si="434"/>
        <v>2926.6</v>
      </c>
      <c r="J501" s="8">
        <v>1854.2005999999999</v>
      </c>
      <c r="K501" s="5">
        <f>ABS(J501-I501)/30.4</f>
        <v>35.276296052631579</v>
      </c>
      <c r="L501" s="5">
        <f t="shared" si="435"/>
        <v>64.723703947368421</v>
      </c>
    </row>
    <row r="502" spans="1:17" x14ac:dyDescent="0.3">
      <c r="F502" s="3"/>
      <c r="G502" s="3"/>
      <c r="H502" s="3"/>
      <c r="I502" s="3"/>
      <c r="J502" s="3"/>
      <c r="K502" s="3"/>
      <c r="L502" s="3"/>
    </row>
    <row r="503" spans="1:17" ht="28.8" x14ac:dyDescent="0.3">
      <c r="F503" s="9" t="s">
        <v>22</v>
      </c>
      <c r="G503" s="6"/>
      <c r="H503" s="6"/>
      <c r="I503" s="6"/>
      <c r="J503" s="6"/>
      <c r="K503" s="10">
        <f>(SUM(K490:K501)/10)</f>
        <v>25.682166447368424</v>
      </c>
      <c r="L503" s="10">
        <f>(SUM(L490:L501)/10)</f>
        <v>74.317833552631583</v>
      </c>
    </row>
    <row r="506" spans="1:17" s="14" customFormat="1" x14ac:dyDescent="0.3">
      <c r="A506" s="12" t="s">
        <v>36</v>
      </c>
      <c r="B506" s="12" t="s">
        <v>25</v>
      </c>
      <c r="C506" s="12"/>
      <c r="D506" s="12" t="s">
        <v>27</v>
      </c>
      <c r="E506" s="12"/>
      <c r="F506" s="12" t="s">
        <v>24</v>
      </c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x14ac:dyDescent="0.3">
      <c r="B507" t="s">
        <v>26</v>
      </c>
      <c r="D507" t="s">
        <v>28</v>
      </c>
    </row>
    <row r="508" spans="1:17" x14ac:dyDescent="0.3">
      <c r="F508" s="3"/>
      <c r="G508" s="3"/>
      <c r="H508" s="3" t="s">
        <v>4</v>
      </c>
      <c r="I508" s="3"/>
      <c r="J508" s="3"/>
      <c r="K508" s="3" t="s">
        <v>21</v>
      </c>
      <c r="L508" s="3"/>
    </row>
    <row r="509" spans="1:17" x14ac:dyDescent="0.3">
      <c r="A509" s="1" t="s">
        <v>38</v>
      </c>
      <c r="F509" s="3" t="s">
        <v>6</v>
      </c>
      <c r="G509" s="3">
        <v>2002</v>
      </c>
      <c r="H509" s="3">
        <v>278740000</v>
      </c>
      <c r="I509" s="3">
        <f>H509/100000</f>
        <v>2787.4</v>
      </c>
      <c r="J509" s="8">
        <v>2755.578</v>
      </c>
      <c r="K509" s="5">
        <f>ABS(J509-I509)/30.4</f>
        <v>1.0467763157894776</v>
      </c>
      <c r="L509" s="5">
        <f>100-K509</f>
        <v>98.953223684210528</v>
      </c>
    </row>
    <row r="510" spans="1:17" x14ac:dyDescent="0.3">
      <c r="F510" s="3" t="s">
        <v>7</v>
      </c>
      <c r="G510" s="3">
        <v>2003</v>
      </c>
      <c r="H510" s="3">
        <v>286030000</v>
      </c>
      <c r="I510" s="3">
        <f t="shared" ref="I510:I514" si="436">H510/100000</f>
        <v>2860.3</v>
      </c>
      <c r="J510" s="8">
        <v>2756.2804999999998</v>
      </c>
      <c r="K510" s="5">
        <f t="shared" ref="K510:K514" si="437">ABS(J510-I510)/30.4</f>
        <v>3.4216940789473798</v>
      </c>
      <c r="L510" s="5">
        <f t="shared" ref="L510:L514" si="438">100-K510</f>
        <v>96.578305921052618</v>
      </c>
    </row>
    <row r="511" spans="1:17" x14ac:dyDescent="0.3">
      <c r="F511" s="3" t="s">
        <v>8</v>
      </c>
      <c r="G511" s="3">
        <v>2004</v>
      </c>
      <c r="H511" s="3">
        <v>273440000</v>
      </c>
      <c r="I511" s="3">
        <f t="shared" si="436"/>
        <v>2734.4</v>
      </c>
      <c r="J511" s="8">
        <v>2755.4704999999999</v>
      </c>
      <c r="K511" s="5">
        <f t="shared" si="437"/>
        <v>0.69310855263157278</v>
      </c>
      <c r="L511" s="5">
        <f t="shared" si="438"/>
        <v>99.306891447368429</v>
      </c>
    </row>
    <row r="512" spans="1:17" x14ac:dyDescent="0.3">
      <c r="F512" s="3" t="s">
        <v>9</v>
      </c>
      <c r="G512" s="3">
        <v>2005</v>
      </c>
      <c r="H512" s="3">
        <v>290340000</v>
      </c>
      <c r="I512" s="3">
        <f t="shared" si="436"/>
        <v>2903.4</v>
      </c>
      <c r="J512" s="8">
        <v>2756.0001999999999</v>
      </c>
      <c r="K512" s="5">
        <f t="shared" si="437"/>
        <v>4.8486776315789522</v>
      </c>
      <c r="L512" s="5">
        <f t="shared" si="438"/>
        <v>95.151322368421049</v>
      </c>
    </row>
    <row r="513" spans="2:12" x14ac:dyDescent="0.3">
      <c r="F513" s="3" t="s">
        <v>10</v>
      </c>
      <c r="G513" s="3">
        <v>2006</v>
      </c>
      <c r="H513" s="3">
        <v>276630000</v>
      </c>
      <c r="I513" s="3">
        <f t="shared" si="436"/>
        <v>2766.3</v>
      </c>
      <c r="J513" s="8">
        <v>2757.1239999999998</v>
      </c>
      <c r="K513" s="5">
        <f t="shared" si="437"/>
        <v>0.30184210526317057</v>
      </c>
      <c r="L513" s="5">
        <f t="shared" si="438"/>
        <v>99.698157894736823</v>
      </c>
    </row>
    <row r="514" spans="2:12" x14ac:dyDescent="0.3">
      <c r="F514" s="3" t="s">
        <v>11</v>
      </c>
      <c r="G514" s="3">
        <v>2007</v>
      </c>
      <c r="H514" s="3">
        <v>275850000</v>
      </c>
      <c r="I514" s="3">
        <f t="shared" si="436"/>
        <v>2758.5</v>
      </c>
      <c r="J514" s="8">
        <v>2754.9893000000002</v>
      </c>
      <c r="K514" s="5">
        <f t="shared" si="437"/>
        <v>0.11548355263157287</v>
      </c>
      <c r="L514" s="5">
        <f t="shared" si="438"/>
        <v>99.884516447368426</v>
      </c>
    </row>
    <row r="515" spans="2:12" x14ac:dyDescent="0.3">
      <c r="F515" s="3"/>
      <c r="G515" s="3"/>
      <c r="H515" s="3"/>
      <c r="I515" s="3"/>
      <c r="J515" s="8"/>
      <c r="K515" s="5"/>
      <c r="L515" s="5"/>
    </row>
    <row r="516" spans="2:12" x14ac:dyDescent="0.3">
      <c r="F516" s="3" t="s">
        <v>12</v>
      </c>
      <c r="G516" s="3"/>
      <c r="H516" s="3">
        <v>25382</v>
      </c>
      <c r="I516" s="3">
        <f>H516/10</f>
        <v>2538.1999999999998</v>
      </c>
      <c r="J516" s="8">
        <v>2755.8838000000001</v>
      </c>
      <c r="K516" s="5">
        <f t="shared" ref="K516:K519" si="439">ABS(J516-I516)/30.4</f>
        <v>7.1606513157894822</v>
      </c>
      <c r="L516" s="5">
        <f t="shared" ref="L516:L519" si="440">100-K516</f>
        <v>92.83934868421052</v>
      </c>
    </row>
    <row r="517" spans="2:12" x14ac:dyDescent="0.3">
      <c r="B517" t="s">
        <v>35</v>
      </c>
      <c r="D517" t="s">
        <v>35</v>
      </c>
      <c r="F517" s="3" t="s">
        <v>13</v>
      </c>
      <c r="G517" s="3"/>
      <c r="H517" s="3">
        <v>25382</v>
      </c>
      <c r="I517" s="3">
        <f>H517/10</f>
        <v>2538.1999999999998</v>
      </c>
      <c r="J517" s="8">
        <v>2755.6154999999999</v>
      </c>
      <c r="K517" s="5">
        <f t="shared" si="439"/>
        <v>7.1518256578947392</v>
      </c>
      <c r="L517" s="5">
        <f t="shared" si="440"/>
        <v>92.848174342105267</v>
      </c>
    </row>
    <row r="518" spans="2:12" x14ac:dyDescent="0.3">
      <c r="F518" s="3" t="s">
        <v>14</v>
      </c>
      <c r="G518" s="3"/>
      <c r="H518" s="3">
        <v>27842</v>
      </c>
      <c r="I518" s="3">
        <f>H518/10</f>
        <v>2784.2</v>
      </c>
      <c r="J518" s="8">
        <v>2755.0207999999998</v>
      </c>
      <c r="K518" s="5">
        <f t="shared" si="439"/>
        <v>0.95984210526315916</v>
      </c>
      <c r="L518" s="5">
        <f t="shared" si="440"/>
        <v>99.040157894736836</v>
      </c>
    </row>
    <row r="519" spans="2:12" x14ac:dyDescent="0.3">
      <c r="F519" s="3" t="s">
        <v>15</v>
      </c>
      <c r="G519" s="3"/>
      <c r="H519" s="3">
        <v>30543</v>
      </c>
      <c r="I519" s="3">
        <f t="shared" ref="I519" si="441">H519/10</f>
        <v>3054.3</v>
      </c>
      <c r="J519" s="8">
        <v>2755.7312000000002</v>
      </c>
      <c r="K519" s="5">
        <f t="shared" si="439"/>
        <v>9.8213421052631595</v>
      </c>
      <c r="L519" s="5">
        <f t="shared" si="440"/>
        <v>90.178657894736844</v>
      </c>
    </row>
    <row r="520" spans="2:12" x14ac:dyDescent="0.3">
      <c r="F520" s="3"/>
      <c r="G520" s="3"/>
      <c r="H520" s="3"/>
      <c r="I520" s="3"/>
      <c r="J520" s="8"/>
      <c r="K520" s="5"/>
      <c r="L520" s="5"/>
    </row>
    <row r="521" spans="2:12" x14ac:dyDescent="0.3">
      <c r="F521" s="3" t="s">
        <v>16</v>
      </c>
      <c r="G521" s="3"/>
      <c r="H521" s="3">
        <v>29575</v>
      </c>
      <c r="I521" s="3">
        <f t="shared" ref="I521:I523" si="442">H521/10</f>
        <v>2957.5</v>
      </c>
      <c r="J521" s="8">
        <v>2756.3083000000001</v>
      </c>
      <c r="K521" s="5">
        <f t="shared" ref="K521:K523" si="443">ABS(J521-I521)/30.4</f>
        <v>6.6181480263157848</v>
      </c>
      <c r="L521" s="5">
        <f t="shared" ref="L521:L523" si="444">100-K521</f>
        <v>93.381851973684221</v>
      </c>
    </row>
    <row r="522" spans="2:12" x14ac:dyDescent="0.3">
      <c r="F522" s="3" t="s">
        <v>17</v>
      </c>
      <c r="G522" s="3"/>
      <c r="H522" s="3">
        <v>29913</v>
      </c>
      <c r="I522" s="3">
        <f t="shared" si="442"/>
        <v>2991.3</v>
      </c>
      <c r="J522" s="8">
        <v>2804.5536999999999</v>
      </c>
      <c r="K522" s="5">
        <f t="shared" si="443"/>
        <v>6.1429703947368504</v>
      </c>
      <c r="L522" s="5">
        <f t="shared" si="444"/>
        <v>93.857029605263151</v>
      </c>
    </row>
    <row r="523" spans="2:12" x14ac:dyDescent="0.3">
      <c r="F523" s="3" t="s">
        <v>18</v>
      </c>
      <c r="G523" s="3"/>
      <c r="H523" s="3">
        <v>30971</v>
      </c>
      <c r="I523" s="3">
        <f t="shared" si="442"/>
        <v>3097.1</v>
      </c>
      <c r="J523" s="8">
        <v>2757.1284000000001</v>
      </c>
      <c r="K523" s="5">
        <f t="shared" si="443"/>
        <v>11.183276315789469</v>
      </c>
      <c r="L523" s="5">
        <f t="shared" si="444"/>
        <v>88.81672368421053</v>
      </c>
    </row>
    <row r="524" spans="2:12" x14ac:dyDescent="0.3">
      <c r="F524" s="3"/>
      <c r="G524" s="3"/>
      <c r="H524" s="3"/>
      <c r="I524" s="3"/>
      <c r="K524" s="5"/>
      <c r="L524" s="5"/>
    </row>
    <row r="525" spans="2:12" x14ac:dyDescent="0.3">
      <c r="F525" s="3" t="s">
        <v>19</v>
      </c>
      <c r="G525" s="3"/>
      <c r="H525" s="3">
        <v>27457</v>
      </c>
      <c r="I525" s="3">
        <f t="shared" ref="I525:I526" si="445">H525/10</f>
        <v>2745.7</v>
      </c>
      <c r="J525" s="8">
        <v>2757.1284000000001</v>
      </c>
      <c r="K525" s="5">
        <f t="shared" ref="K525:K526" si="446">ABS(J525-I525)/30.4</f>
        <v>0.37593421052632364</v>
      </c>
      <c r="L525" s="5">
        <f t="shared" ref="L525:L526" si="447">100-K525</f>
        <v>99.624065789473676</v>
      </c>
    </row>
    <row r="526" spans="2:12" x14ac:dyDescent="0.3">
      <c r="F526" s="3" t="s">
        <v>20</v>
      </c>
      <c r="G526" s="3"/>
      <c r="H526" s="3">
        <v>29266</v>
      </c>
      <c r="I526" s="3">
        <f t="shared" si="445"/>
        <v>2926.6</v>
      </c>
      <c r="J526" s="8">
        <v>2757.6327999999999</v>
      </c>
      <c r="K526" s="5">
        <f t="shared" si="446"/>
        <v>5.5581315789473704</v>
      </c>
      <c r="L526" s="5">
        <f t="shared" si="447"/>
        <v>94.441868421052632</v>
      </c>
    </row>
    <row r="527" spans="2:12" x14ac:dyDescent="0.3">
      <c r="F527" s="3"/>
      <c r="G527" s="3"/>
      <c r="H527" s="3"/>
      <c r="I527" s="3"/>
      <c r="J527" s="3"/>
      <c r="K527" s="3"/>
      <c r="L527" s="3"/>
    </row>
    <row r="528" spans="2:12" ht="28.8" x14ac:dyDescent="0.3">
      <c r="F528" s="9" t="s">
        <v>22</v>
      </c>
      <c r="G528" s="6"/>
      <c r="H528" s="6"/>
      <c r="I528" s="6"/>
      <c r="J528" s="6"/>
      <c r="K528" s="10">
        <f>(SUM(K509:K526)/15)</f>
        <v>4.3599802631578983</v>
      </c>
      <c r="L528" s="15">
        <f>(SUM(L509:L526)/15)</f>
        <v>95.640019736842106</v>
      </c>
    </row>
    <row r="531" spans="1:17" x14ac:dyDescent="0.3">
      <c r="A531" s="6" t="s">
        <v>36</v>
      </c>
      <c r="B531" s="6" t="s">
        <v>25</v>
      </c>
      <c r="C531" s="6"/>
      <c r="D531" s="6" t="s">
        <v>27</v>
      </c>
      <c r="E531" s="6"/>
      <c r="F531" s="6" t="s">
        <v>24</v>
      </c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3">
      <c r="B532" t="s">
        <v>26</v>
      </c>
      <c r="D532" t="s">
        <v>29</v>
      </c>
    </row>
    <row r="533" spans="1:17" x14ac:dyDescent="0.3">
      <c r="F533" s="3" t="s">
        <v>30</v>
      </c>
      <c r="G533" s="3"/>
      <c r="H533" s="3">
        <v>25382</v>
      </c>
      <c r="I533" s="3">
        <f>H533/10</f>
        <v>2538.1999999999998</v>
      </c>
      <c r="J533" s="8">
        <v>2755.3838000000001</v>
      </c>
      <c r="K533" s="5">
        <f>ABS(J533-I533)/30.4</f>
        <v>7.1442039473684291</v>
      </c>
      <c r="L533" s="5">
        <f t="shared" ref="L533:L537" si="448">100-K533</f>
        <v>92.855796052631575</v>
      </c>
    </row>
    <row r="534" spans="1:17" x14ac:dyDescent="0.3">
      <c r="A534" s="1" t="s">
        <v>38</v>
      </c>
      <c r="F534" s="3" t="s">
        <v>12</v>
      </c>
      <c r="G534" s="3"/>
      <c r="H534" s="3">
        <v>25382</v>
      </c>
      <c r="I534" s="3">
        <f>H534/10</f>
        <v>2538.1999999999998</v>
      </c>
      <c r="J534" s="8">
        <v>2753.2222000000002</v>
      </c>
      <c r="K534" s="5">
        <f>ABS(J534-I534)/30.4</f>
        <v>7.0730986842105379</v>
      </c>
      <c r="L534" s="5">
        <f t="shared" si="448"/>
        <v>92.926901315789465</v>
      </c>
    </row>
    <row r="535" spans="1:17" x14ac:dyDescent="0.3">
      <c r="F535" s="3" t="s">
        <v>13</v>
      </c>
      <c r="G535" s="3"/>
      <c r="H535" s="3">
        <v>25382</v>
      </c>
      <c r="I535" s="3">
        <f>H535/10</f>
        <v>2538.1999999999998</v>
      </c>
      <c r="J535" s="8">
        <v>2754.6444999999999</v>
      </c>
      <c r="K535" s="5">
        <f>ABS(J535-I535)/30.4</f>
        <v>7.1198848684210549</v>
      </c>
      <c r="L535" s="5">
        <f t="shared" si="448"/>
        <v>92.880115131578947</v>
      </c>
    </row>
    <row r="536" spans="1:17" x14ac:dyDescent="0.3">
      <c r="F536" s="3" t="s">
        <v>14</v>
      </c>
      <c r="G536" s="3"/>
      <c r="H536" s="3">
        <v>27842</v>
      </c>
      <c r="I536" s="3">
        <f>H536/10</f>
        <v>2784.2</v>
      </c>
      <c r="J536" s="8">
        <v>2754.5749999999998</v>
      </c>
      <c r="K536" s="5">
        <f>ABS(J536-I536)/30.4</f>
        <v>0.97450657894736847</v>
      </c>
      <c r="L536" s="5">
        <f t="shared" si="448"/>
        <v>99.02549342105263</v>
      </c>
    </row>
    <row r="537" spans="1:17" x14ac:dyDescent="0.3">
      <c r="F537" s="3" t="s">
        <v>15</v>
      </c>
      <c r="G537" s="3"/>
      <c r="H537" s="3">
        <v>30543</v>
      </c>
      <c r="I537" s="3">
        <f t="shared" ref="I537" si="449">H537/10</f>
        <v>3054.3</v>
      </c>
      <c r="J537" s="8">
        <v>2756.2220000000002</v>
      </c>
      <c r="K537" s="5">
        <f>ABS(J537-I537)/30.4</f>
        <v>9.8051973684210516</v>
      </c>
      <c r="L537" s="5">
        <f t="shared" si="448"/>
        <v>90.194802631578952</v>
      </c>
    </row>
    <row r="538" spans="1:17" x14ac:dyDescent="0.3">
      <c r="F538" s="3"/>
      <c r="G538" s="3"/>
      <c r="H538" s="3"/>
      <c r="I538" s="3"/>
      <c r="J538" s="8"/>
      <c r="K538" s="5"/>
      <c r="L538" s="5"/>
    </row>
    <row r="539" spans="1:17" x14ac:dyDescent="0.3">
      <c r="F539" s="3" t="s">
        <v>16</v>
      </c>
      <c r="G539" s="3"/>
      <c r="H539" s="3">
        <v>29575</v>
      </c>
      <c r="I539" s="3">
        <f t="shared" ref="I539:I541" si="450">H539/10</f>
        <v>2957.5</v>
      </c>
      <c r="J539" s="8">
        <v>2754.8312999999998</v>
      </c>
      <c r="K539" s="5">
        <f>ABS(J539-I539)/30.4</f>
        <v>6.6667335526315847</v>
      </c>
      <c r="L539" s="5">
        <f t="shared" ref="L539:L541" si="451">100-K539</f>
        <v>93.333266447368416</v>
      </c>
    </row>
    <row r="540" spans="1:17" x14ac:dyDescent="0.3">
      <c r="F540" s="3" t="s">
        <v>17</v>
      </c>
      <c r="G540" s="3"/>
      <c r="H540" s="3">
        <v>29913</v>
      </c>
      <c r="I540" s="3">
        <f t="shared" si="450"/>
        <v>2991.3</v>
      </c>
      <c r="J540" s="8">
        <v>2754.7489999999998</v>
      </c>
      <c r="K540" s="5">
        <f>ABS(J540-I540)/30.4</f>
        <v>7.7812828947368553</v>
      </c>
      <c r="L540" s="5">
        <f t="shared" si="451"/>
        <v>92.218717105263138</v>
      </c>
    </row>
    <row r="541" spans="1:17" x14ac:dyDescent="0.3">
      <c r="F541" s="3" t="s">
        <v>18</v>
      </c>
      <c r="G541" s="3"/>
      <c r="H541" s="3">
        <v>30971</v>
      </c>
      <c r="I541" s="3">
        <f t="shared" si="450"/>
        <v>3097.1</v>
      </c>
      <c r="J541" s="8">
        <v>2754.7489999999998</v>
      </c>
      <c r="K541" s="5">
        <f>ABS(J541-I541)/30.4</f>
        <v>11.261546052631584</v>
      </c>
      <c r="L541" s="5">
        <f t="shared" si="451"/>
        <v>88.738453947368413</v>
      </c>
    </row>
    <row r="542" spans="1:17" x14ac:dyDescent="0.3">
      <c r="F542" s="3"/>
      <c r="G542" s="3"/>
      <c r="H542" s="3"/>
      <c r="I542" s="3"/>
      <c r="K542" s="5"/>
      <c r="L542" s="5"/>
    </row>
    <row r="543" spans="1:17" x14ac:dyDescent="0.3">
      <c r="F543" s="3" t="s">
        <v>19</v>
      </c>
      <c r="G543" s="3"/>
      <c r="H543" s="3">
        <v>27457</v>
      </c>
      <c r="I543" s="3">
        <f t="shared" ref="I543:I544" si="452">H543/10</f>
        <v>2745.7</v>
      </c>
      <c r="J543" s="8">
        <v>2756.5088000000001</v>
      </c>
      <c r="K543" s="5">
        <f>ABS(J543-I543)/30.4</f>
        <v>0.3555526315789555</v>
      </c>
      <c r="L543" s="5">
        <f t="shared" ref="L543:L544" si="453">100-K543</f>
        <v>99.644447368421041</v>
      </c>
    </row>
    <row r="544" spans="1:17" x14ac:dyDescent="0.3">
      <c r="F544" s="3" t="s">
        <v>20</v>
      </c>
      <c r="G544" s="3"/>
      <c r="H544" s="3">
        <v>29266</v>
      </c>
      <c r="I544" s="3">
        <f t="shared" si="452"/>
        <v>2926.6</v>
      </c>
      <c r="J544" s="8">
        <v>2753.6176999999998</v>
      </c>
      <c r="K544" s="5">
        <f>ABS(J544-I544)/30.4</f>
        <v>5.6902072368421095</v>
      </c>
      <c r="L544" s="5">
        <f t="shared" si="453"/>
        <v>94.309792763157887</v>
      </c>
    </row>
    <row r="545" spans="1:17" x14ac:dyDescent="0.3">
      <c r="F545" s="3"/>
      <c r="G545" s="3"/>
      <c r="H545" s="3"/>
      <c r="I545" s="3"/>
      <c r="J545" s="3"/>
      <c r="K545" s="3"/>
      <c r="L545" s="3"/>
    </row>
    <row r="546" spans="1:17" ht="28.8" x14ac:dyDescent="0.3">
      <c r="F546" s="9" t="s">
        <v>22</v>
      </c>
      <c r="G546" s="6"/>
      <c r="H546" s="6"/>
      <c r="I546" s="6"/>
      <c r="J546" s="6"/>
      <c r="K546" s="10">
        <f>(SUM(K533:K544)/10)</f>
        <v>6.3872213815789518</v>
      </c>
      <c r="L546" s="15">
        <f>(SUM(L533:L544)/10)</f>
        <v>93.612778618421061</v>
      </c>
    </row>
    <row r="549" spans="1:17" x14ac:dyDescent="0.3">
      <c r="A549" s="6" t="s">
        <v>36</v>
      </c>
      <c r="B549" s="6" t="s">
        <v>25</v>
      </c>
      <c r="C549" s="6"/>
      <c r="D549" s="6" t="s">
        <v>27</v>
      </c>
      <c r="E549" s="6"/>
      <c r="F549" s="6" t="s">
        <v>24</v>
      </c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3">
      <c r="B550" t="s">
        <v>26</v>
      </c>
      <c r="D550" t="s">
        <v>31</v>
      </c>
    </row>
    <row r="551" spans="1:17" x14ac:dyDescent="0.3">
      <c r="F551" s="3" t="s">
        <v>30</v>
      </c>
      <c r="G551" s="3"/>
      <c r="H551" s="3">
        <v>25382</v>
      </c>
      <c r="I551" s="3">
        <f>H551/10</f>
        <v>2538.1999999999998</v>
      </c>
      <c r="J551" s="8">
        <v>2755.1543000000001</v>
      </c>
      <c r="K551" s="5">
        <f>ABS(J551-I551)/30.4</f>
        <v>7.1366546052631694</v>
      </c>
      <c r="L551" s="5">
        <f t="shared" ref="L551:L555" si="454">100-K551</f>
        <v>92.863345394736825</v>
      </c>
    </row>
    <row r="552" spans="1:17" x14ac:dyDescent="0.3">
      <c r="A552" s="1" t="s">
        <v>38</v>
      </c>
      <c r="F552" s="3" t="s">
        <v>12</v>
      </c>
      <c r="G552" s="3"/>
      <c r="H552" s="3">
        <v>25382</v>
      </c>
      <c r="I552" s="3">
        <f>H552/10</f>
        <v>2538.1999999999998</v>
      </c>
      <c r="J552" s="8">
        <v>2754.3843000000002</v>
      </c>
      <c r="K552" s="5">
        <f>ABS(J552-I552)/30.4</f>
        <v>7.1113256578947484</v>
      </c>
      <c r="L552" s="5">
        <f t="shared" si="454"/>
        <v>92.888674342105247</v>
      </c>
    </row>
    <row r="553" spans="1:17" x14ac:dyDescent="0.3">
      <c r="F553" s="3" t="s">
        <v>13</v>
      </c>
      <c r="G553" s="3"/>
      <c r="H553" s="3">
        <v>25382</v>
      </c>
      <c r="I553" s="3">
        <f>H553/10</f>
        <v>2538.1999999999998</v>
      </c>
      <c r="J553" s="8">
        <v>2755.4324000000001</v>
      </c>
      <c r="K553" s="5">
        <f>ABS(J553-I553)/30.4</f>
        <v>7.1458026315789587</v>
      </c>
      <c r="L553" s="5">
        <f t="shared" si="454"/>
        <v>92.85419736842104</v>
      </c>
    </row>
    <row r="554" spans="1:17" x14ac:dyDescent="0.3">
      <c r="F554" s="3" t="s">
        <v>14</v>
      </c>
      <c r="G554" s="3"/>
      <c r="H554" s="3">
        <v>27842</v>
      </c>
      <c r="I554" s="3">
        <f>H554/10</f>
        <v>2784.2</v>
      </c>
      <c r="J554" s="8">
        <v>2754.4697000000001</v>
      </c>
      <c r="K554" s="5">
        <f>ABS(J554-I554)/30.4</f>
        <v>0.97797039473683278</v>
      </c>
      <c r="L554" s="5">
        <f t="shared" si="454"/>
        <v>99.022029605263171</v>
      </c>
    </row>
    <row r="555" spans="1:17" x14ac:dyDescent="0.3">
      <c r="F555" s="3" t="s">
        <v>15</v>
      </c>
      <c r="G555" s="3"/>
      <c r="H555" s="3">
        <v>30543</v>
      </c>
      <c r="I555" s="3">
        <f t="shared" ref="I555" si="455">H555/10</f>
        <v>3054.3</v>
      </c>
      <c r="J555" s="8">
        <v>2754.491</v>
      </c>
      <c r="K555" s="5">
        <f>ABS(J555-I555)/30.4</f>
        <v>9.8621381578947442</v>
      </c>
      <c r="L555" s="5">
        <f t="shared" si="454"/>
        <v>90.137861842105252</v>
      </c>
    </row>
    <row r="556" spans="1:17" x14ac:dyDescent="0.3">
      <c r="F556" s="3"/>
      <c r="G556" s="3"/>
      <c r="H556" s="3"/>
      <c r="I556" s="3"/>
      <c r="J556" s="8"/>
      <c r="K556" s="5"/>
      <c r="L556" s="5"/>
    </row>
    <row r="557" spans="1:17" x14ac:dyDescent="0.3">
      <c r="F557" s="3" t="s">
        <v>16</v>
      </c>
      <c r="G557" s="3"/>
      <c r="H557" s="3">
        <v>29575</v>
      </c>
      <c r="I557" s="3">
        <f t="shared" ref="I557:I559" si="456">H557/10</f>
        <v>2957.5</v>
      </c>
      <c r="J557" s="8">
        <v>2753.9893000000002</v>
      </c>
      <c r="K557" s="5">
        <f>ABS(J557-I557)/30.4</f>
        <v>6.6944309210526258</v>
      </c>
      <c r="L557" s="5">
        <f t="shared" ref="L557:L559" si="457">100-K557</f>
        <v>93.305569078947372</v>
      </c>
    </row>
    <row r="558" spans="1:17" x14ac:dyDescent="0.3">
      <c r="F558" s="3" t="s">
        <v>17</v>
      </c>
      <c r="G558" s="3"/>
      <c r="H558" s="3">
        <v>29913</v>
      </c>
      <c r="I558" s="3">
        <f t="shared" si="456"/>
        <v>2991.3</v>
      </c>
      <c r="J558" s="8">
        <v>2750.88</v>
      </c>
      <c r="K558" s="5">
        <f>ABS(J558-I558)/30.4</f>
        <v>7.9085526315789503</v>
      </c>
      <c r="L558" s="5">
        <f t="shared" si="457"/>
        <v>92.091447368421044</v>
      </c>
    </row>
    <row r="559" spans="1:17" x14ac:dyDescent="0.3">
      <c r="F559" s="3" t="s">
        <v>18</v>
      </c>
      <c r="G559" s="3"/>
      <c r="H559" s="3">
        <v>30971</v>
      </c>
      <c r="I559" s="3">
        <f t="shared" si="456"/>
        <v>3097.1</v>
      </c>
      <c r="J559" s="8">
        <v>2750.88</v>
      </c>
      <c r="K559" s="5">
        <f>ABS(J559-I559)/30.4</f>
        <v>11.388815789473679</v>
      </c>
      <c r="L559" s="5">
        <f t="shared" si="457"/>
        <v>88.611184210526318</v>
      </c>
    </row>
    <row r="560" spans="1:17" x14ac:dyDescent="0.3">
      <c r="F560" s="3"/>
      <c r="G560" s="3"/>
      <c r="H560" s="3"/>
      <c r="I560" s="3"/>
      <c r="K560" s="5"/>
      <c r="L560" s="5"/>
    </row>
    <row r="561" spans="1:17" x14ac:dyDescent="0.3">
      <c r="F561" s="3" t="s">
        <v>19</v>
      </c>
      <c r="G561" s="3"/>
      <c r="H561" s="3">
        <v>27457</v>
      </c>
      <c r="I561" s="3">
        <f t="shared" ref="I561:I562" si="458">H561/10</f>
        <v>2745.7</v>
      </c>
      <c r="J561" s="8">
        <v>2755.2020000000002</v>
      </c>
      <c r="K561" s="5">
        <f>ABS(J561-I561)/30.4</f>
        <v>0.31256578947369762</v>
      </c>
      <c r="L561" s="5">
        <f t="shared" ref="L561:L562" si="459">100-K561</f>
        <v>99.687434210526305</v>
      </c>
    </row>
    <row r="562" spans="1:17" x14ac:dyDescent="0.3">
      <c r="F562" s="3" t="s">
        <v>20</v>
      </c>
      <c r="G562" s="3"/>
      <c r="H562" s="3">
        <v>29266</v>
      </c>
      <c r="I562" s="3">
        <f t="shared" si="458"/>
        <v>2926.6</v>
      </c>
      <c r="J562" s="8">
        <v>2753.1689999999999</v>
      </c>
      <c r="K562" s="5">
        <f>ABS(J562-I562)/30.4</f>
        <v>5.7049671052631599</v>
      </c>
      <c r="L562" s="5">
        <f t="shared" si="459"/>
        <v>94.295032894736835</v>
      </c>
    </row>
    <row r="563" spans="1:17" x14ac:dyDescent="0.3">
      <c r="F563" s="3"/>
      <c r="G563" s="3"/>
      <c r="H563" s="3"/>
      <c r="I563" s="3"/>
      <c r="J563" s="3"/>
      <c r="K563" s="3"/>
      <c r="L563" s="3"/>
    </row>
    <row r="564" spans="1:17" ht="28.8" x14ac:dyDescent="0.3">
      <c r="F564" s="9" t="s">
        <v>22</v>
      </c>
      <c r="G564" s="6"/>
      <c r="H564" s="6"/>
      <c r="I564" s="6"/>
      <c r="J564" s="6"/>
      <c r="K564" s="10">
        <f>(SUM(K551:K562)/10)</f>
        <v>6.4243223684210564</v>
      </c>
      <c r="L564" s="15">
        <f>(SUM(L551:L562)/10)</f>
        <v>93.575677631578941</v>
      </c>
    </row>
    <row r="568" spans="1:17" x14ac:dyDescent="0.3">
      <c r="A568" s="6" t="s">
        <v>36</v>
      </c>
      <c r="B568" s="6" t="s">
        <v>25</v>
      </c>
      <c r="C568" s="6"/>
      <c r="D568" s="6" t="s">
        <v>27</v>
      </c>
      <c r="E568" s="6"/>
      <c r="F568" s="6" t="s">
        <v>24</v>
      </c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x14ac:dyDescent="0.3">
      <c r="B569" t="s">
        <v>26</v>
      </c>
      <c r="D569" t="s">
        <v>39</v>
      </c>
    </row>
    <row r="570" spans="1:17" x14ac:dyDescent="0.3">
      <c r="F570" s="3" t="s">
        <v>30</v>
      </c>
      <c r="G570" s="3"/>
      <c r="H570" s="3">
        <v>25382</v>
      </c>
      <c r="I570" s="3">
        <f>H570/10</f>
        <v>2538.1999999999998</v>
      </c>
      <c r="J570" s="8">
        <v>2755.1912000000002</v>
      </c>
      <c r="K570" s="5">
        <f>ABS(J570-I570)/30.4</f>
        <v>7.1378684210526444</v>
      </c>
      <c r="L570" s="5">
        <f t="shared" ref="L570:L574" si="460">100-K570</f>
        <v>92.862131578947356</v>
      </c>
    </row>
    <row r="571" spans="1:17" x14ac:dyDescent="0.3">
      <c r="A571" s="1" t="s">
        <v>38</v>
      </c>
      <c r="F571" s="3" t="s">
        <v>12</v>
      </c>
      <c r="G571" s="3"/>
      <c r="H571" s="3">
        <v>25382</v>
      </c>
      <c r="I571" s="3">
        <f>H571/10</f>
        <v>2538.1999999999998</v>
      </c>
      <c r="J571" s="8">
        <v>2753.5762</v>
      </c>
      <c r="K571" s="5">
        <f>ABS(J571-I571)/30.4</f>
        <v>7.0847434210526368</v>
      </c>
      <c r="L571" s="5">
        <f t="shared" si="460"/>
        <v>92.915256578947364</v>
      </c>
    </row>
    <row r="572" spans="1:17" x14ac:dyDescent="0.3">
      <c r="F572" s="3" t="s">
        <v>13</v>
      </c>
      <c r="G572" s="3"/>
      <c r="H572" s="3">
        <v>25382</v>
      </c>
      <c r="I572" s="3">
        <f>H572/10</f>
        <v>2538.1999999999998</v>
      </c>
      <c r="J572" s="8">
        <v>2754.8420000000001</v>
      </c>
      <c r="K572" s="5">
        <f>ABS(J572-I572)/30.4</f>
        <v>7.1263815789473783</v>
      </c>
      <c r="L572" s="5">
        <f t="shared" si="460"/>
        <v>92.873618421052626</v>
      </c>
    </row>
    <row r="573" spans="1:17" x14ac:dyDescent="0.3">
      <c r="F573" s="3" t="s">
        <v>14</v>
      </c>
      <c r="G573" s="3"/>
      <c r="H573" s="3">
        <v>27842</v>
      </c>
      <c r="I573" s="3">
        <f>H573/10</f>
        <v>2784.2</v>
      </c>
      <c r="J573" s="8">
        <v>2754.3993999999998</v>
      </c>
      <c r="K573" s="5">
        <f>ABS(J573-I573)/30.4</f>
        <v>0.98028289473684316</v>
      </c>
      <c r="L573" s="5">
        <f t="shared" si="460"/>
        <v>99.019717105263155</v>
      </c>
    </row>
    <row r="574" spans="1:17" x14ac:dyDescent="0.3">
      <c r="F574" s="3" t="s">
        <v>15</v>
      </c>
      <c r="G574" s="3"/>
      <c r="H574" s="3">
        <v>30543</v>
      </c>
      <c r="I574" s="3">
        <f t="shared" ref="I574" si="461">H574/10</f>
        <v>3054.3</v>
      </c>
      <c r="J574" s="8">
        <v>2754.9965999999999</v>
      </c>
      <c r="K574" s="5">
        <f>ABS(J574-I574)/30.4</f>
        <v>9.8455065789473775</v>
      </c>
      <c r="L574" s="5">
        <f t="shared" si="460"/>
        <v>90.154493421052621</v>
      </c>
    </row>
    <row r="575" spans="1:17" x14ac:dyDescent="0.3">
      <c r="F575" s="3"/>
      <c r="G575" s="3"/>
      <c r="H575" s="3"/>
      <c r="I575" s="3"/>
      <c r="J575" s="8"/>
      <c r="K575" s="5"/>
      <c r="L575" s="5"/>
    </row>
    <row r="576" spans="1:17" x14ac:dyDescent="0.3">
      <c r="F576" s="3" t="s">
        <v>16</v>
      </c>
      <c r="G576" s="3"/>
      <c r="H576" s="3">
        <v>29575</v>
      </c>
      <c r="I576" s="3">
        <f t="shared" ref="I576:I578" si="462">H576/10</f>
        <v>2957.5</v>
      </c>
      <c r="J576" s="8">
        <v>2753.5889999999999</v>
      </c>
      <c r="K576" s="5">
        <f>ABS(J576-I576)/30.4</f>
        <v>6.7075986842105282</v>
      </c>
      <c r="L576" s="5">
        <f t="shared" ref="L576:L578" si="463">100-K576</f>
        <v>93.292401315789476</v>
      </c>
    </row>
    <row r="577" spans="6:12" x14ac:dyDescent="0.3">
      <c r="F577" s="3" t="s">
        <v>17</v>
      </c>
      <c r="G577" s="3"/>
      <c r="H577" s="3">
        <v>29913</v>
      </c>
      <c r="I577" s="3">
        <f t="shared" si="462"/>
        <v>2991.3</v>
      </c>
      <c r="J577" s="8">
        <v>2751.9744000000001</v>
      </c>
      <c r="K577" s="5">
        <f>ABS(J577-I577)/30.4</f>
        <v>7.8725526315789516</v>
      </c>
      <c r="L577" s="5">
        <f t="shared" si="463"/>
        <v>92.127447368421045</v>
      </c>
    </row>
    <row r="578" spans="6:12" x14ac:dyDescent="0.3">
      <c r="F578" s="3" t="s">
        <v>18</v>
      </c>
      <c r="G578" s="3"/>
      <c r="H578" s="3">
        <v>30971</v>
      </c>
      <c r="I578" s="3">
        <f t="shared" si="462"/>
        <v>3097.1</v>
      </c>
      <c r="J578" s="8">
        <v>2751.9744000000001</v>
      </c>
      <c r="K578" s="5">
        <f>ABS(J578-I578)/30.4</f>
        <v>11.352815789473679</v>
      </c>
      <c r="L578" s="5">
        <f t="shared" si="463"/>
        <v>88.647184210526319</v>
      </c>
    </row>
    <row r="579" spans="6:12" x14ac:dyDescent="0.3">
      <c r="F579" s="3"/>
      <c r="G579" s="3"/>
      <c r="H579" s="3"/>
      <c r="I579" s="3"/>
      <c r="K579" s="5"/>
      <c r="L579" s="5"/>
    </row>
    <row r="580" spans="6:12" x14ac:dyDescent="0.3">
      <c r="F580" s="3" t="s">
        <v>19</v>
      </c>
      <c r="G580" s="3"/>
      <c r="H580" s="3">
        <v>27457</v>
      </c>
      <c r="I580" s="3">
        <f t="shared" ref="I580:I581" si="464">H580/10</f>
        <v>2745.7</v>
      </c>
      <c r="J580" s="8">
        <v>2755.6538</v>
      </c>
      <c r="K580" s="5">
        <f>ABS(J580-I580)/30.4</f>
        <v>0.32742763157895488</v>
      </c>
      <c r="L580" s="5">
        <f t="shared" ref="L580:L581" si="465">100-K580</f>
        <v>99.672572368421044</v>
      </c>
    </row>
    <row r="581" spans="6:12" x14ac:dyDescent="0.3">
      <c r="F581" s="3" t="s">
        <v>20</v>
      </c>
      <c r="G581" s="3"/>
      <c r="H581" s="3">
        <v>29266</v>
      </c>
      <c r="I581" s="3">
        <f t="shared" si="464"/>
        <v>2926.6</v>
      </c>
      <c r="J581" s="8">
        <v>2753.0315000000001</v>
      </c>
      <c r="K581" s="5">
        <f>ABS(J581-I581)/30.4</f>
        <v>5.709490131578943</v>
      </c>
      <c r="L581" s="5">
        <f t="shared" si="465"/>
        <v>94.290509868421054</v>
      </c>
    </row>
    <row r="582" spans="6:12" x14ac:dyDescent="0.3">
      <c r="F582" s="3"/>
      <c r="G582" s="3"/>
      <c r="H582" s="3"/>
      <c r="I582" s="3"/>
      <c r="J582" s="3"/>
      <c r="K582" s="3"/>
      <c r="L582" s="3"/>
    </row>
    <row r="583" spans="6:12" ht="28.8" x14ac:dyDescent="0.3">
      <c r="F583" s="9" t="s">
        <v>22</v>
      </c>
      <c r="G583" s="6"/>
      <c r="H583" s="6"/>
      <c r="I583" s="6"/>
      <c r="J583" s="6"/>
      <c r="K583" s="10">
        <f>(SUM(K570:K581)/10)</f>
        <v>6.4144667763157939</v>
      </c>
      <c r="L583" s="15">
        <f>(SUM(L570:L581)/10)</f>
        <v>93.585533223684209</v>
      </c>
    </row>
  </sheetData>
  <pageMargins left="0.7" right="0.7" top="0.78740157499999996" bottom="0.78740157499999996" header="0.3" footer="0.3"/>
  <pageSetup paperSize="8" scale="45" fitToHeight="0" orientation="landscape" horizontalDpi="1200" verticalDpi="1200" r:id="rId1"/>
  <rowBreaks count="5" manualBreakCount="5">
    <brk id="92" max="35" man="1"/>
    <brk id="198" max="35" man="1"/>
    <brk id="294" max="35" man="1"/>
    <brk id="386" max="35" man="1"/>
    <brk id="486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russ</dc:creator>
  <cp:lastModifiedBy>clemens russ</cp:lastModifiedBy>
  <cp:lastPrinted>2022-09-12T11:56:30Z</cp:lastPrinted>
  <dcterms:created xsi:type="dcterms:W3CDTF">2022-09-05T23:19:29Z</dcterms:created>
  <dcterms:modified xsi:type="dcterms:W3CDTF">2022-09-12T11:57:48Z</dcterms:modified>
</cp:coreProperties>
</file>