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ijqqDi5nkt5WL8iEuMgW8MjgHeZA=="/>
    </ext>
  </extLst>
</workbook>
</file>

<file path=xl/sharedStrings.xml><?xml version="1.0" encoding="utf-8"?>
<sst xmlns="http://schemas.openxmlformats.org/spreadsheetml/2006/main" count="623" uniqueCount="83">
  <si>
    <t>220906-annex 1 - final-prediction-tests-russ-tariq-macad22</t>
  </si>
  <si>
    <t>modell</t>
  </si>
  <si>
    <t>trained data</t>
  </si>
  <si>
    <t>prediction images</t>
  </si>
  <si>
    <t>GT - Render DS BATCH</t>
  </si>
  <si>
    <t>nr</t>
  </si>
  <si>
    <t>simulation</t>
  </si>
  <si>
    <t>scaling</t>
  </si>
  <si>
    <t>prediction</t>
  </si>
  <si>
    <t>% (inaccuracy)</t>
  </si>
  <si>
    <t>colour coding</t>
  </si>
  <si>
    <t>8-F-SFB-1-TEX-2050</t>
  </si>
  <si>
    <t>0-GT-render</t>
  </si>
  <si>
    <t>SOLAR_IRR_TOTAL</t>
  </si>
  <si>
    <t>OUR</t>
  </si>
  <si>
    <t>new test</t>
  </si>
  <si>
    <t>new model</t>
  </si>
  <si>
    <t>XX</t>
  </si>
  <si>
    <t>resluts clore to or above 90%</t>
  </si>
  <si>
    <t>v2</t>
  </si>
  <si>
    <t>v3 - RESNET50</t>
  </si>
  <si>
    <t>RES</t>
  </si>
  <si>
    <t>GT - Real Render</t>
  </si>
  <si>
    <t>30.4 = 1 %</t>
  </si>
  <si>
    <t>1-SFB-TEX</t>
  </si>
  <si>
    <t>2-SFB-TEX</t>
  </si>
  <si>
    <t>3-SFB-TEX</t>
  </si>
  <si>
    <t>4-SFB-TEX</t>
  </si>
  <si>
    <t>5-SFB-TEX</t>
  </si>
  <si>
    <t>6-SFB-TEX</t>
  </si>
  <si>
    <t>7-RR-brunomarekallee</t>
  </si>
  <si>
    <t>8-RR-brunomarekallee</t>
  </si>
  <si>
    <t>9-RR-engerthstrasse</t>
  </si>
  <si>
    <t>10-RR-dresdnerstrasse</t>
  </si>
  <si>
    <t>11-RR-laboratoryV1</t>
  </si>
  <si>
    <t>12-RR-laboratoryV2</t>
  </si>
  <si>
    <t>13-RR-laboratoryV3</t>
  </si>
  <si>
    <t>14-RR-online1-X</t>
  </si>
  <si>
    <t>15-RR-online2 - ll</t>
  </si>
  <si>
    <t>average prediction 
accuracy</t>
  </si>
  <si>
    <t>GT - Real Images</t>
  </si>
  <si>
    <t>0-GT-real</t>
  </si>
  <si>
    <t>6-RR-brunomarekallee</t>
  </si>
  <si>
    <t>a1-GT-real-HIST</t>
  </si>
  <si>
    <t>a1-GT-real-CLAHE</t>
  </si>
  <si>
    <t>no texture</t>
  </si>
  <si>
    <t>clahe</t>
  </si>
  <si>
    <t>8-F-SFB-1-TEX-2050-CLAHE</t>
  </si>
  <si>
    <t>HIST</t>
  </si>
  <si>
    <t>CLAHE</t>
  </si>
  <si>
    <t>a1-GT-real-ADAME</t>
  </si>
  <si>
    <t>ADAME</t>
  </si>
  <si>
    <t>~</t>
  </si>
  <si>
    <t>a1-GT-real-BI-GLOBAL</t>
  </si>
  <si>
    <t>GLOBAL</t>
  </si>
  <si>
    <t>a1-GT-real-BI-ADAGA</t>
  </si>
  <si>
    <t>ADAGA</t>
  </si>
  <si>
    <t>a1-GT-real-BI-GAU-OTSU</t>
  </si>
  <si>
    <t>OTSU</t>
  </si>
  <si>
    <t>real</t>
  </si>
  <si>
    <t>hist</t>
  </si>
  <si>
    <t>adame</t>
  </si>
  <si>
    <t>BI-global</t>
  </si>
  <si>
    <t>adaga</t>
  </si>
  <si>
    <t>otsu</t>
  </si>
  <si>
    <t>8-F-SFB-1-TEX-2050-HIST</t>
  </si>
  <si>
    <t>HIST-CLAHE</t>
  </si>
  <si>
    <t>HIST-GLOB</t>
  </si>
  <si>
    <t>HIST-ADAME</t>
  </si>
  <si>
    <t>8-F-SFB-1-TEX-2050-BI_GLOBAL</t>
  </si>
  <si>
    <t>16- karachi</t>
  </si>
  <si>
    <t>17-karachi</t>
  </si>
  <si>
    <t>18- karachi</t>
  </si>
  <si>
    <t xml:space="preserve"> </t>
  </si>
  <si>
    <t>8-F-SFB-1-TEX-2050-CLAHE-BI-GLO</t>
  </si>
  <si>
    <t>CLA-GLOB</t>
  </si>
  <si>
    <t>8-F-SFB-1-TEX-2050-ADAME</t>
  </si>
  <si>
    <t>8-F-SFB-1-TEX-2050-OTSU</t>
  </si>
  <si>
    <t>HIST-GLOBAL</t>
  </si>
  <si>
    <t>CLAHE-GLOBAL</t>
  </si>
  <si>
    <t>with texture</t>
  </si>
  <si>
    <t>8-F-SFB-1-2050</t>
  </si>
  <si>
    <t>RESNET50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</si>
</sst>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8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8.0"/>
      <color rgb="FF212121"/>
      <name val="Courier New"/>
    </font>
    <font>
      <b/>
      <sz val="8.0"/>
      <color rgb="FF212121"/>
      <name val="Courier New"/>
    </font>
    <font>
      <b/>
      <sz val="11.0"/>
      <color rgb="FFFF0000"/>
      <name val="Calibri"/>
    </font>
    <font>
      <b/>
      <color rgb="FF000000"/>
      <name val="Roboto"/>
    </font>
    <font>
      <sz val="11.0"/>
      <color rgb="FF000000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7" numFmtId="2" xfId="0" applyAlignment="1" applyFont="1" applyNumberFormat="1">
      <alignment horizontal="center"/>
    </xf>
    <xf borderId="0" fillId="0" fontId="2" numFmtId="0" xfId="0" applyAlignment="1" applyFont="1">
      <alignment horizontal="left" vertical="top"/>
    </xf>
    <xf borderId="1" fillId="2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2" xfId="0" applyAlignment="1" applyBorder="1" applyFont="1" applyNumberFormat="1">
      <alignment horizontal="center"/>
    </xf>
    <xf borderId="1" fillId="2" fontId="7" numFmtId="2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0" fillId="3" fontId="3" numFmtId="0" xfId="0" applyFont="1"/>
    <xf borderId="1" fillId="3" fontId="4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3" fontId="8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4" fontId="3" numFmtId="0" xfId="0" applyFont="1"/>
    <xf borderId="0" fillId="0" fontId="4" numFmtId="0" xfId="0" applyAlignment="1" applyFont="1">
      <alignment horizontal="center" readingOrder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9" numFmtId="2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center"/>
    </xf>
    <xf borderId="0" fillId="4" fontId="4" numFmtId="2" xfId="0" applyAlignment="1" applyFont="1" applyNumberFormat="1">
      <alignment horizontal="center"/>
    </xf>
    <xf borderId="1" fillId="4" fontId="7" numFmtId="2" xfId="0" applyAlignment="1" applyBorder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0" fillId="0" fontId="10" numFmtId="2" xfId="0" applyAlignment="1" applyFont="1" applyNumberFormat="1">
      <alignment horizontal="center"/>
    </xf>
    <xf borderId="1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6.jpg"/><Relationship Id="rId11" Type="http://schemas.openxmlformats.org/officeDocument/2006/relationships/image" Target="../media/image2.jpg"/><Relationship Id="rId10" Type="http://schemas.openxmlformats.org/officeDocument/2006/relationships/image" Target="../media/image9.jpg"/><Relationship Id="rId13" Type="http://schemas.openxmlformats.org/officeDocument/2006/relationships/image" Target="../media/image18.jpg"/><Relationship Id="rId12" Type="http://schemas.openxmlformats.org/officeDocument/2006/relationships/image" Target="../media/image7.jpg"/><Relationship Id="rId1" Type="http://schemas.openxmlformats.org/officeDocument/2006/relationships/image" Target="../media/image5.jpg"/><Relationship Id="rId2" Type="http://schemas.openxmlformats.org/officeDocument/2006/relationships/image" Target="../media/image11.jpg"/><Relationship Id="rId3" Type="http://schemas.openxmlformats.org/officeDocument/2006/relationships/image" Target="../media/image12.jpg"/><Relationship Id="rId4" Type="http://schemas.openxmlformats.org/officeDocument/2006/relationships/image" Target="../media/image1.jpg"/><Relationship Id="rId9" Type="http://schemas.openxmlformats.org/officeDocument/2006/relationships/image" Target="../media/image4.jpg"/><Relationship Id="rId15" Type="http://schemas.openxmlformats.org/officeDocument/2006/relationships/image" Target="../media/image20.jpg"/><Relationship Id="rId14" Type="http://schemas.openxmlformats.org/officeDocument/2006/relationships/image" Target="../media/image17.jpg"/><Relationship Id="rId17" Type="http://schemas.openxmlformats.org/officeDocument/2006/relationships/image" Target="../media/image15.jpg"/><Relationship Id="rId16" Type="http://schemas.openxmlformats.org/officeDocument/2006/relationships/image" Target="../media/image14.jpg"/><Relationship Id="rId5" Type="http://schemas.openxmlformats.org/officeDocument/2006/relationships/image" Target="../media/image6.jpg"/><Relationship Id="rId19" Type="http://schemas.openxmlformats.org/officeDocument/2006/relationships/image" Target="../media/image19.jpg"/><Relationship Id="rId6" Type="http://schemas.openxmlformats.org/officeDocument/2006/relationships/image" Target="../media/image3.jpg"/><Relationship Id="rId18" Type="http://schemas.openxmlformats.org/officeDocument/2006/relationships/image" Target="../media/image13.jpg"/><Relationship Id="rId7" Type="http://schemas.openxmlformats.org/officeDocument/2006/relationships/image" Target="../media/image10.jpg"/><Relationship Id="rId8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36</xdr:row>
      <xdr:rowOff>0</xdr:rowOff>
    </xdr:from>
    <xdr:ext cx="1362075" cy="14192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59</xdr:row>
      <xdr:rowOff>76200</xdr:rowOff>
    </xdr:from>
    <xdr:ext cx="1362075" cy="14192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733425</xdr:colOff>
      <xdr:row>36</xdr:row>
      <xdr:rowOff>47625</xdr:rowOff>
    </xdr:from>
    <xdr:ext cx="1314450" cy="1343025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59</xdr:row>
      <xdr:rowOff>76200</xdr:rowOff>
    </xdr:from>
    <xdr:ext cx="981075" cy="1333500"/>
    <xdr:pic>
      <xdr:nvPicPr>
        <xdr:cNvPr id="0" name="image1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77</xdr:row>
      <xdr:rowOff>85725</xdr:rowOff>
    </xdr:from>
    <xdr:ext cx="1438275" cy="14287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77</xdr:row>
      <xdr:rowOff>133350</xdr:rowOff>
    </xdr:from>
    <xdr:ext cx="1047750" cy="1352550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464</xdr:row>
      <xdr:rowOff>133350</xdr:rowOff>
    </xdr:from>
    <xdr:ext cx="1428750" cy="142875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77</xdr:row>
      <xdr:rowOff>133350</xdr:rowOff>
    </xdr:from>
    <xdr:ext cx="962025" cy="1343025"/>
    <xdr:pic>
      <xdr:nvPicPr>
        <xdr:cNvPr id="0" name="image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465</xdr:row>
      <xdr:rowOff>0</xdr:rowOff>
    </xdr:from>
    <xdr:ext cx="1285875" cy="1343025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489</xdr:row>
      <xdr:rowOff>76200</xdr:rowOff>
    </xdr:from>
    <xdr:ext cx="1438275" cy="14287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489</xdr:row>
      <xdr:rowOff>76200</xdr:rowOff>
    </xdr:from>
    <xdr:ext cx="1057275" cy="1352550"/>
    <xdr:pic>
      <xdr:nvPicPr>
        <xdr:cNvPr id="0" name="image1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507</xdr:row>
      <xdr:rowOff>133350</xdr:rowOff>
    </xdr:from>
    <xdr:ext cx="1428750" cy="142875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508</xdr:row>
      <xdr:rowOff>0</xdr:rowOff>
    </xdr:from>
    <xdr:ext cx="1362075" cy="1323975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532</xdr:row>
      <xdr:rowOff>76200</xdr:rowOff>
    </xdr:from>
    <xdr:ext cx="1438275" cy="140017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532</xdr:row>
      <xdr:rowOff>76200</xdr:rowOff>
    </xdr:from>
    <xdr:ext cx="1057275" cy="1323975"/>
    <xdr:pic>
      <xdr:nvPicPr>
        <xdr:cNvPr id="0" name="image1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550</xdr:row>
      <xdr:rowOff>76200</xdr:rowOff>
    </xdr:from>
    <xdr:ext cx="1438275" cy="140017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550</xdr:row>
      <xdr:rowOff>76200</xdr:rowOff>
    </xdr:from>
    <xdr:ext cx="1028700" cy="1323975"/>
    <xdr:pic>
      <xdr:nvPicPr>
        <xdr:cNvPr id="0" name="image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95</xdr:row>
      <xdr:rowOff>85725</xdr:rowOff>
    </xdr:from>
    <xdr:ext cx="1438275" cy="14287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95</xdr:row>
      <xdr:rowOff>133350</xdr:rowOff>
    </xdr:from>
    <xdr:ext cx="1047750" cy="1352550"/>
    <xdr:pic>
      <xdr:nvPicPr>
        <xdr:cNvPr id="0" name="image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569</xdr:row>
      <xdr:rowOff>76200</xdr:rowOff>
    </xdr:from>
    <xdr:ext cx="1438275" cy="140017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569</xdr:row>
      <xdr:rowOff>76200</xdr:rowOff>
    </xdr:from>
    <xdr:ext cx="1028700" cy="1323975"/>
    <xdr:pic>
      <xdr:nvPicPr>
        <xdr:cNvPr id="0" name="image9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113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113</xdr:row>
      <xdr:rowOff>133350</xdr:rowOff>
    </xdr:from>
    <xdr:ext cx="1047750" cy="1352550"/>
    <xdr:pic>
      <xdr:nvPicPr>
        <xdr:cNvPr id="0" name="image7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131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131</xdr:row>
      <xdr:rowOff>133350</xdr:rowOff>
    </xdr:from>
    <xdr:ext cx="1047750" cy="1352550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149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149</xdr:row>
      <xdr:rowOff>133350</xdr:rowOff>
    </xdr:from>
    <xdr:ext cx="1047750" cy="1352550"/>
    <xdr:pic>
      <xdr:nvPicPr>
        <xdr:cNvPr id="0" name="image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166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166</xdr:row>
      <xdr:rowOff>133350</xdr:rowOff>
    </xdr:from>
    <xdr:ext cx="1047750" cy="1352550"/>
    <xdr:pic>
      <xdr:nvPicPr>
        <xdr:cNvPr id="0" name="image1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184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184</xdr:row>
      <xdr:rowOff>133350</xdr:rowOff>
    </xdr:from>
    <xdr:ext cx="1047750" cy="1352550"/>
    <xdr:pic>
      <xdr:nvPicPr>
        <xdr:cNvPr id="0" name="image17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202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202</xdr:row>
      <xdr:rowOff>133350</xdr:rowOff>
    </xdr:from>
    <xdr:ext cx="1047750" cy="1352550"/>
    <xdr:pic>
      <xdr:nvPicPr>
        <xdr:cNvPr id="0" name="image2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220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220</xdr:row>
      <xdr:rowOff>133350</xdr:rowOff>
    </xdr:from>
    <xdr:ext cx="1047750" cy="1352550"/>
    <xdr:pic>
      <xdr:nvPicPr>
        <xdr:cNvPr id="0" name="image1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297</xdr:row>
      <xdr:rowOff>85725</xdr:rowOff>
    </xdr:from>
    <xdr:ext cx="1428750" cy="1428750"/>
    <xdr:pic>
      <xdr:nvPicPr>
        <xdr:cNvPr id="0" name="image1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240</xdr:row>
      <xdr:rowOff>85725</xdr:rowOff>
    </xdr:from>
    <xdr:ext cx="1428750" cy="1428750"/>
    <xdr:pic>
      <xdr:nvPicPr>
        <xdr:cNvPr id="0" name="image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316</xdr:row>
      <xdr:rowOff>85725</xdr:rowOff>
    </xdr:from>
    <xdr:ext cx="1428750" cy="1428750"/>
    <xdr:pic>
      <xdr:nvPicPr>
        <xdr:cNvPr id="0" name="image1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353</xdr:row>
      <xdr:rowOff>85725</xdr:rowOff>
    </xdr:from>
    <xdr:ext cx="1428750" cy="1428750"/>
    <xdr:pic>
      <xdr:nvPicPr>
        <xdr:cNvPr id="0" name="image1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389</xdr:row>
      <xdr:rowOff>85725</xdr:rowOff>
    </xdr:from>
    <xdr:ext cx="1428750" cy="1428750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261</xdr:row>
      <xdr:rowOff>85725</xdr:rowOff>
    </xdr:from>
    <xdr:ext cx="1428750" cy="1428750"/>
    <xdr:pic>
      <xdr:nvPicPr>
        <xdr:cNvPr id="0" name="image1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425</xdr:row>
      <xdr:rowOff>85725</xdr:rowOff>
    </xdr:from>
    <xdr:ext cx="1428750" cy="1428750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133350</xdr:rowOff>
    </xdr:from>
    <xdr:ext cx="1362075" cy="141922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1019175</xdr:colOff>
      <xdr:row>6</xdr:row>
      <xdr:rowOff>9525</xdr:rowOff>
    </xdr:from>
    <xdr:ext cx="1238250" cy="131445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71"/>
    <col customWidth="1" min="3" max="3" width="19.14"/>
    <col customWidth="1" min="4" max="5" width="10.71"/>
    <col customWidth="1" min="6" max="6" width="20.43"/>
    <col customWidth="1" min="7" max="21" width="10.71"/>
    <col customWidth="1" min="22" max="22" width="15.43"/>
    <col customWidth="1" min="23" max="26" width="10.71"/>
    <col customWidth="1" min="27" max="27" width="23.29"/>
    <col customWidth="1" min="28" max="36" width="10.71"/>
  </cols>
  <sheetData>
    <row r="1" ht="14.25" customHeight="1">
      <c r="A1" s="1" t="s">
        <v>0</v>
      </c>
      <c r="B1" s="1"/>
    </row>
    <row r="2" ht="14.25" customHeight="1">
      <c r="A2" s="2"/>
      <c r="B2" s="1"/>
    </row>
    <row r="3" ht="14.25" customHeight="1">
      <c r="A3" s="2"/>
      <c r="C3" s="2"/>
      <c r="D3" s="2"/>
      <c r="E3" s="2"/>
    </row>
    <row r="4" ht="14.25" customHeight="1">
      <c r="A4" s="3" t="s">
        <v>1</v>
      </c>
      <c r="B4" s="3" t="s">
        <v>2</v>
      </c>
      <c r="C4" s="3"/>
      <c r="D4" s="3" t="s">
        <v>3</v>
      </c>
      <c r="E4" s="3"/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s="3"/>
      <c r="N4" s="3"/>
      <c r="O4" s="3" t="s">
        <v>10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4.25" customHeight="1">
      <c r="A5" s="2"/>
      <c r="B5" s="4" t="s">
        <v>11</v>
      </c>
      <c r="D5" s="4" t="s">
        <v>12</v>
      </c>
      <c r="F5" s="5"/>
      <c r="G5" s="5"/>
      <c r="H5" s="5" t="s">
        <v>13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ht="14.25" customHeight="1">
      <c r="A6" s="2"/>
      <c r="F6" s="5"/>
      <c r="G6" s="5">
        <v>2002.0</v>
      </c>
      <c r="H6" s="5">
        <v>2.7874E8</v>
      </c>
      <c r="I6" s="5">
        <f t="shared" ref="I6:I11" si="1">H6/100000</f>
        <v>2787.4</v>
      </c>
      <c r="J6" s="5">
        <v>2814.0369</v>
      </c>
      <c r="K6" s="6">
        <f t="shared" ref="K6:K11" si="2">(I6-J6)/29</f>
        <v>-0.9185137931</v>
      </c>
      <c r="L6" s="6"/>
      <c r="M6" s="7"/>
      <c r="N6" s="6"/>
      <c r="O6" s="6"/>
      <c r="P6" s="8"/>
      <c r="Q6" s="9"/>
      <c r="R6" s="5"/>
    </row>
    <row r="7" ht="14.25" customHeight="1">
      <c r="A7" s="2" t="s">
        <v>14</v>
      </c>
      <c r="F7" s="5"/>
      <c r="G7" s="5">
        <v>2003.0</v>
      </c>
      <c r="H7" s="5">
        <v>2.8603E8</v>
      </c>
      <c r="I7" s="5">
        <f t="shared" si="1"/>
        <v>2860.3</v>
      </c>
      <c r="J7" s="5">
        <v>2797.2712</v>
      </c>
      <c r="K7" s="6">
        <f t="shared" si="2"/>
        <v>2.173406897</v>
      </c>
      <c r="L7" s="6"/>
      <c r="M7" s="7"/>
      <c r="N7" s="6"/>
      <c r="O7" s="3"/>
      <c r="P7" s="10" t="s">
        <v>15</v>
      </c>
      <c r="Q7" s="9"/>
      <c r="R7" s="5"/>
    </row>
    <row r="8" ht="14.25" customHeight="1">
      <c r="A8" s="2"/>
      <c r="F8" s="5"/>
      <c r="G8" s="5">
        <v>2004.0</v>
      </c>
      <c r="H8" s="5">
        <v>2.7344E8</v>
      </c>
      <c r="I8" s="5">
        <f t="shared" si="1"/>
        <v>2734.4</v>
      </c>
      <c r="J8" s="5">
        <v>2803.7158</v>
      </c>
      <c r="K8" s="6">
        <f t="shared" si="2"/>
        <v>-2.3902</v>
      </c>
      <c r="L8" s="6"/>
      <c r="M8" s="7"/>
      <c r="N8" s="6"/>
      <c r="O8" s="6"/>
      <c r="P8" s="8"/>
      <c r="Q8" s="9"/>
      <c r="R8" s="5"/>
    </row>
    <row r="9" ht="14.25" customHeight="1">
      <c r="A9" s="2"/>
      <c r="F9" s="5"/>
      <c r="G9" s="5">
        <v>2005.0</v>
      </c>
      <c r="H9" s="5">
        <v>2.9034E8</v>
      </c>
      <c r="I9" s="5">
        <f t="shared" si="1"/>
        <v>2903.4</v>
      </c>
      <c r="J9" s="5">
        <v>2791.6782</v>
      </c>
      <c r="K9" s="6">
        <f t="shared" si="2"/>
        <v>3.852475862</v>
      </c>
      <c r="L9" s="6"/>
      <c r="M9" s="7"/>
      <c r="N9" s="6"/>
      <c r="O9" s="11"/>
      <c r="P9" s="10" t="s">
        <v>16</v>
      </c>
      <c r="Q9" s="9"/>
      <c r="R9" s="5"/>
    </row>
    <row r="10" ht="14.25" customHeight="1">
      <c r="A10" s="2"/>
      <c r="F10" s="5"/>
      <c r="G10" s="5">
        <v>2006.0</v>
      </c>
      <c r="H10" s="5">
        <v>2.7663E8</v>
      </c>
      <c r="I10" s="5">
        <f t="shared" si="1"/>
        <v>2766.3</v>
      </c>
      <c r="J10" s="5">
        <v>2783.117</v>
      </c>
      <c r="K10" s="6">
        <f t="shared" si="2"/>
        <v>-0.5798965517</v>
      </c>
      <c r="L10" s="6"/>
      <c r="M10" s="7"/>
      <c r="N10" s="6"/>
      <c r="O10" s="6"/>
      <c r="P10" s="8"/>
      <c r="Q10" s="9"/>
      <c r="R10" s="5"/>
    </row>
    <row r="11" ht="14.25" customHeight="1">
      <c r="A11" s="2"/>
      <c r="F11" s="5"/>
      <c r="G11" s="5">
        <v>2007.0</v>
      </c>
      <c r="H11" s="5">
        <v>2.7585E8</v>
      </c>
      <c r="I11" s="5">
        <f t="shared" si="1"/>
        <v>2758.5</v>
      </c>
      <c r="J11" s="5">
        <v>2821.3137</v>
      </c>
      <c r="K11" s="6">
        <f t="shared" si="2"/>
        <v>-2.165989655</v>
      </c>
      <c r="L11" s="6"/>
      <c r="M11" s="7"/>
      <c r="N11" s="6"/>
      <c r="O11" s="12" t="s">
        <v>17</v>
      </c>
      <c r="P11" s="13" t="s">
        <v>18</v>
      </c>
      <c r="Q11" s="9"/>
      <c r="R11" s="5"/>
    </row>
    <row r="12" ht="14.25" customHeight="1">
      <c r="A12" s="2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10"/>
      <c r="R12" s="5"/>
    </row>
    <row r="13" ht="14.25" customHeight="1">
      <c r="A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4.25" customHeight="1">
      <c r="A14" s="2"/>
      <c r="F14" s="3"/>
      <c r="G14" s="3"/>
      <c r="H14" s="3"/>
      <c r="I14" s="3"/>
      <c r="J14" s="3" t="s">
        <v>19</v>
      </c>
      <c r="K14" s="3"/>
      <c r="L14" s="3"/>
      <c r="M14" s="5"/>
      <c r="N14" s="5"/>
      <c r="O14" s="5"/>
      <c r="P14" s="5"/>
      <c r="Q14" s="5"/>
      <c r="R14" s="5"/>
    </row>
    <row r="15" ht="14.25" customHeight="1">
      <c r="A15" s="2"/>
      <c r="F15" s="5"/>
      <c r="G15" s="5"/>
      <c r="H15" s="5" t="s">
        <v>13</v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4.25" customHeight="1">
      <c r="A16" s="2"/>
      <c r="F16" s="5"/>
      <c r="G16" s="5">
        <v>2002.0</v>
      </c>
      <c r="H16" s="5">
        <v>2.7874E8</v>
      </c>
      <c r="I16" s="5">
        <f t="shared" ref="I16:I21" si="3">H16/10000</f>
        <v>27874</v>
      </c>
      <c r="J16" s="5">
        <v>28140.61</v>
      </c>
      <c r="K16" s="6">
        <f t="shared" ref="K16:K21" si="4">ABS(I16-J16)/290</f>
        <v>0.9193448276</v>
      </c>
      <c r="L16" s="5"/>
      <c r="M16" s="5"/>
      <c r="N16" s="5"/>
      <c r="O16" s="5"/>
      <c r="P16" s="5"/>
      <c r="Q16" s="5"/>
      <c r="R16" s="5"/>
    </row>
    <row r="17" ht="14.25" customHeight="1">
      <c r="A17" s="2"/>
      <c r="F17" s="5"/>
      <c r="G17" s="5">
        <v>2003.0</v>
      </c>
      <c r="H17" s="5">
        <v>2.8603E8</v>
      </c>
      <c r="I17" s="5">
        <f t="shared" si="3"/>
        <v>28603</v>
      </c>
      <c r="J17" s="5">
        <v>27979.047</v>
      </c>
      <c r="K17" s="6">
        <f t="shared" si="4"/>
        <v>2.151562069</v>
      </c>
      <c r="L17" s="5"/>
      <c r="M17" s="5"/>
      <c r="N17" s="5"/>
      <c r="O17" s="5"/>
      <c r="P17" s="5"/>
      <c r="Q17" s="5"/>
      <c r="R17" s="5"/>
    </row>
    <row r="18" ht="14.25" customHeight="1">
      <c r="A18" s="2"/>
      <c r="F18" s="5"/>
      <c r="G18" s="5">
        <v>2004.0</v>
      </c>
      <c r="H18" s="5">
        <v>2.7344E8</v>
      </c>
      <c r="I18" s="5">
        <f t="shared" si="3"/>
        <v>27344</v>
      </c>
      <c r="J18" s="5">
        <v>28043.52</v>
      </c>
      <c r="K18" s="6">
        <f t="shared" si="4"/>
        <v>2.412137931</v>
      </c>
      <c r="L18" s="5"/>
      <c r="M18" s="5"/>
      <c r="N18" s="5"/>
      <c r="O18" s="5"/>
      <c r="P18" s="5"/>
      <c r="Q18" s="5"/>
      <c r="R18" s="5"/>
    </row>
    <row r="19" ht="14.25" customHeight="1">
      <c r="A19" s="2"/>
      <c r="F19" s="5"/>
      <c r="G19" s="5">
        <v>2005.0</v>
      </c>
      <c r="H19" s="5">
        <v>2.9034E8</v>
      </c>
      <c r="I19" s="5">
        <f t="shared" si="3"/>
        <v>29034</v>
      </c>
      <c r="J19" s="5">
        <v>27918.521</v>
      </c>
      <c r="K19" s="6">
        <f t="shared" si="4"/>
        <v>3.84647931</v>
      </c>
      <c r="L19" s="5"/>
      <c r="M19" s="5"/>
      <c r="N19" s="5"/>
      <c r="O19" s="5"/>
      <c r="P19" s="5"/>
      <c r="Q19" s="5"/>
      <c r="R19" s="5"/>
    </row>
    <row r="20" ht="14.25" customHeight="1">
      <c r="A20" s="2"/>
      <c r="F20" s="5"/>
      <c r="G20" s="5">
        <v>2006.0</v>
      </c>
      <c r="H20" s="5">
        <v>2.7663E8</v>
      </c>
      <c r="I20" s="5">
        <f t="shared" si="3"/>
        <v>27663</v>
      </c>
      <c r="J20" s="5">
        <v>27839.791</v>
      </c>
      <c r="K20" s="6">
        <f t="shared" si="4"/>
        <v>0.6096241379</v>
      </c>
      <c r="L20" s="5"/>
      <c r="M20" s="5"/>
      <c r="N20" s="5"/>
      <c r="O20" s="5"/>
      <c r="P20" s="5"/>
      <c r="Q20" s="5"/>
      <c r="R20" s="5"/>
    </row>
    <row r="21" ht="14.25" customHeight="1">
      <c r="A21" s="2"/>
      <c r="F21" s="5"/>
      <c r="G21" s="5">
        <v>2007.0</v>
      </c>
      <c r="H21" s="5">
        <v>2.7585E8</v>
      </c>
      <c r="I21" s="5">
        <f t="shared" si="3"/>
        <v>27585</v>
      </c>
      <c r="J21" s="5">
        <v>28215.03</v>
      </c>
      <c r="K21" s="6">
        <f t="shared" si="4"/>
        <v>2.172517241</v>
      </c>
      <c r="L21" s="5"/>
      <c r="M21" s="5"/>
      <c r="N21" s="5"/>
      <c r="O21" s="5"/>
      <c r="P21" s="5"/>
      <c r="Q21" s="5"/>
      <c r="R21" s="5"/>
    </row>
    <row r="22" ht="14.25" customHeight="1">
      <c r="A22" s="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4.25" customHeight="1">
      <c r="A23" s="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4.25" customHeight="1">
      <c r="A24" s="2"/>
      <c r="F24" s="11"/>
      <c r="G24" s="11"/>
      <c r="H24" s="11"/>
      <c r="I24" s="11"/>
      <c r="J24" s="11" t="s">
        <v>20</v>
      </c>
      <c r="K24" s="11"/>
      <c r="L24" s="11"/>
      <c r="M24" s="5"/>
      <c r="N24" s="5"/>
      <c r="O24" s="5"/>
      <c r="P24" s="5"/>
      <c r="Q24" s="5"/>
      <c r="R24" s="5"/>
    </row>
    <row r="25" ht="14.25" customHeight="1">
      <c r="A25" s="2"/>
      <c r="F25" s="5"/>
      <c r="G25" s="5"/>
      <c r="H25" s="5" t="s">
        <v>13</v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4.25" customHeight="1">
      <c r="A26" s="2"/>
      <c r="F26" s="5"/>
      <c r="G26" s="5">
        <v>2002.0</v>
      </c>
      <c r="H26" s="5">
        <v>2.7874E8</v>
      </c>
      <c r="I26" s="5">
        <f t="shared" ref="I26:I31" si="5">H26/100000</f>
        <v>2787.4</v>
      </c>
      <c r="J26" s="5">
        <v>2741.5447</v>
      </c>
      <c r="K26" s="6">
        <f t="shared" ref="K26:K31" si="6">ABS(I26-J26)/29</f>
        <v>1.581217241</v>
      </c>
      <c r="L26" s="5"/>
      <c r="M26" s="5"/>
      <c r="N26" s="5"/>
      <c r="O26" s="5"/>
      <c r="P26" s="5"/>
      <c r="Q26" s="5"/>
      <c r="R26" s="5"/>
    </row>
    <row r="27" ht="14.25" customHeight="1">
      <c r="A27" s="2" t="s">
        <v>21</v>
      </c>
      <c r="F27" s="5"/>
      <c r="G27" s="5">
        <v>2003.0</v>
      </c>
      <c r="H27" s="5">
        <v>2.8603E8</v>
      </c>
      <c r="I27" s="5">
        <f t="shared" si="5"/>
        <v>2860.3</v>
      </c>
      <c r="J27" s="5">
        <v>2734.2954</v>
      </c>
      <c r="K27" s="6">
        <f t="shared" si="6"/>
        <v>4.344986207</v>
      </c>
      <c r="L27" s="5"/>
      <c r="M27" s="5"/>
      <c r="N27" s="5"/>
      <c r="O27" s="5"/>
      <c r="P27" s="5"/>
      <c r="Q27" s="5"/>
      <c r="R27" s="5"/>
    </row>
    <row r="28" ht="14.25" customHeight="1">
      <c r="A28" s="2"/>
      <c r="F28" s="5"/>
      <c r="G28" s="5">
        <v>2004.0</v>
      </c>
      <c r="H28" s="5">
        <v>2.7344E8</v>
      </c>
      <c r="I28" s="5">
        <f t="shared" si="5"/>
        <v>2734.4</v>
      </c>
      <c r="J28" s="5">
        <v>2711.8188</v>
      </c>
      <c r="K28" s="6">
        <f t="shared" si="6"/>
        <v>0.778662069</v>
      </c>
      <c r="L28" s="5"/>
      <c r="M28" s="5"/>
      <c r="N28" s="5"/>
      <c r="O28" s="5"/>
      <c r="P28" s="5"/>
      <c r="Q28" s="5"/>
      <c r="R28" s="5"/>
    </row>
    <row r="29" ht="14.25" customHeight="1">
      <c r="A29" s="2"/>
      <c r="F29" s="5"/>
      <c r="G29" s="5">
        <v>2005.0</v>
      </c>
      <c r="H29" s="5">
        <v>2.9034E8</v>
      </c>
      <c r="I29" s="5">
        <f t="shared" si="5"/>
        <v>2903.4</v>
      </c>
      <c r="J29" s="5">
        <v>2712.5466</v>
      </c>
      <c r="K29" s="6">
        <f t="shared" si="6"/>
        <v>6.581151724</v>
      </c>
      <c r="L29" s="5"/>
      <c r="M29" s="5"/>
      <c r="N29" s="5"/>
      <c r="O29" s="5"/>
      <c r="P29" s="5"/>
      <c r="Q29" s="5"/>
      <c r="R29" s="5"/>
    </row>
    <row r="30" ht="14.25" customHeight="1">
      <c r="A30" s="2"/>
      <c r="F30" s="5"/>
      <c r="G30" s="5">
        <v>2006.0</v>
      </c>
      <c r="H30" s="5">
        <v>2.7663E8</v>
      </c>
      <c r="I30" s="5">
        <f t="shared" si="5"/>
        <v>2766.3</v>
      </c>
      <c r="J30" s="5">
        <v>2731.9841</v>
      </c>
      <c r="K30" s="6">
        <f t="shared" si="6"/>
        <v>1.183306897</v>
      </c>
      <c r="L30" s="5"/>
      <c r="M30" s="5"/>
      <c r="N30" s="5"/>
      <c r="O30" s="5"/>
      <c r="P30" s="5"/>
      <c r="Q30" s="5"/>
      <c r="R30" s="5"/>
    </row>
    <row r="31" ht="14.25" customHeight="1">
      <c r="A31" s="2"/>
      <c r="F31" s="5"/>
      <c r="G31" s="5">
        <v>2007.0</v>
      </c>
      <c r="H31" s="5">
        <v>2.7585E8</v>
      </c>
      <c r="I31" s="5">
        <f t="shared" si="5"/>
        <v>2758.5</v>
      </c>
      <c r="J31" s="5">
        <v>2740.2642</v>
      </c>
      <c r="K31" s="6">
        <f t="shared" si="6"/>
        <v>0.6288206897</v>
      </c>
      <c r="L31" s="5"/>
      <c r="M31" s="5"/>
      <c r="N31" s="5"/>
      <c r="O31" s="5"/>
      <c r="P31" s="5"/>
      <c r="Q31" s="5"/>
      <c r="R31" s="5"/>
    </row>
    <row r="32" ht="14.25" customHeight="1">
      <c r="A32" s="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4.25" customHeight="1">
      <c r="A33" s="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4.25" customHeight="1">
      <c r="A34" s="3" t="s">
        <v>1</v>
      </c>
      <c r="B34" s="3" t="s">
        <v>2</v>
      </c>
      <c r="C34" s="3"/>
      <c r="D34" s="3" t="s">
        <v>3</v>
      </c>
      <c r="E34" s="3"/>
      <c r="F34" s="3" t="s">
        <v>22</v>
      </c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4.25" customHeight="1">
      <c r="A35" s="2"/>
      <c r="B35" s="4" t="s">
        <v>11</v>
      </c>
      <c r="D35" s="4" t="s">
        <v>12</v>
      </c>
      <c r="F35" s="5"/>
      <c r="G35" s="5"/>
      <c r="H35" s="5" t="s">
        <v>13</v>
      </c>
      <c r="I35" s="5"/>
      <c r="J35" s="5"/>
      <c r="K35" s="5" t="s">
        <v>23</v>
      </c>
      <c r="L35" s="5"/>
    </row>
    <row r="36" ht="14.25" customHeight="1">
      <c r="A36" s="2"/>
      <c r="F36" s="5" t="s">
        <v>24</v>
      </c>
      <c r="G36" s="5">
        <v>2002.0</v>
      </c>
      <c r="H36" s="5">
        <v>2.7874E8</v>
      </c>
      <c r="I36" s="5">
        <f t="shared" ref="I36:I41" si="7">H36/100000</f>
        <v>2787.4</v>
      </c>
      <c r="J36" s="15">
        <v>2814.5986</v>
      </c>
      <c r="K36" s="6">
        <f>(J36-I36)/30.4</f>
        <v>0.8946907895</v>
      </c>
      <c r="L36" s="6">
        <f t="shared" ref="L36:L41" si="8">100-K36</f>
        <v>99.10530921</v>
      </c>
    </row>
    <row r="37" ht="14.25" customHeight="1">
      <c r="A37" s="2" t="s">
        <v>14</v>
      </c>
      <c r="F37" s="5" t="s">
        <v>25</v>
      </c>
      <c r="G37" s="5">
        <v>2003.0</v>
      </c>
      <c r="H37" s="5">
        <v>2.8603E8</v>
      </c>
      <c r="I37" s="5">
        <f t="shared" si="7"/>
        <v>2860.3</v>
      </c>
      <c r="J37" s="15">
        <v>2700.9333</v>
      </c>
      <c r="K37" s="6">
        <f t="shared" ref="K37:K38" si="9">(I37-J37)/30.4</f>
        <v>5.242325658</v>
      </c>
      <c r="L37" s="6">
        <f t="shared" si="8"/>
        <v>94.75767434</v>
      </c>
    </row>
    <row r="38" ht="14.25" customHeight="1">
      <c r="A38" s="2"/>
      <c r="F38" s="5" t="s">
        <v>26</v>
      </c>
      <c r="G38" s="5">
        <v>2004.0</v>
      </c>
      <c r="H38" s="5">
        <v>2.7344E8</v>
      </c>
      <c r="I38" s="5">
        <f t="shared" si="7"/>
        <v>2734.4</v>
      </c>
      <c r="J38" s="15">
        <v>2586.5718</v>
      </c>
      <c r="K38" s="6">
        <f t="shared" si="9"/>
        <v>4.862769737</v>
      </c>
      <c r="L38" s="6">
        <f t="shared" si="8"/>
        <v>95.13723026</v>
      </c>
    </row>
    <row r="39" ht="14.25" customHeight="1">
      <c r="A39" s="2"/>
      <c r="F39" s="5" t="s">
        <v>27</v>
      </c>
      <c r="G39" s="5">
        <v>2005.0</v>
      </c>
      <c r="H39" s="5">
        <v>2.9034E8</v>
      </c>
      <c r="I39" s="5">
        <f t="shared" si="7"/>
        <v>2903.4</v>
      </c>
      <c r="J39" s="15">
        <v>2918.1355</v>
      </c>
      <c r="K39" s="6">
        <f t="shared" ref="K39:K41" si="10">(J39-I39)/30.4</f>
        <v>0.4847203947</v>
      </c>
      <c r="L39" s="6">
        <f t="shared" si="8"/>
        <v>99.51527961</v>
      </c>
    </row>
    <row r="40" ht="14.25" customHeight="1">
      <c r="A40" s="2"/>
      <c r="F40" s="5" t="s">
        <v>28</v>
      </c>
      <c r="G40" s="5">
        <v>2006.0</v>
      </c>
      <c r="H40" s="5">
        <v>2.7663E8</v>
      </c>
      <c r="I40" s="5">
        <f t="shared" si="7"/>
        <v>2766.3</v>
      </c>
      <c r="J40" s="15">
        <v>2821.6204</v>
      </c>
      <c r="K40" s="6">
        <f t="shared" si="10"/>
        <v>1.81975</v>
      </c>
      <c r="L40" s="6">
        <f t="shared" si="8"/>
        <v>98.18025</v>
      </c>
    </row>
    <row r="41" ht="14.25" customHeight="1">
      <c r="A41" s="2"/>
      <c r="F41" s="5" t="s">
        <v>29</v>
      </c>
      <c r="G41" s="5">
        <v>2007.0</v>
      </c>
      <c r="H41" s="5">
        <v>2.7585E8</v>
      </c>
      <c r="I41" s="5">
        <f t="shared" si="7"/>
        <v>2758.5</v>
      </c>
      <c r="J41" s="15">
        <v>2879.0571</v>
      </c>
      <c r="K41" s="6">
        <f t="shared" si="10"/>
        <v>3.965694079</v>
      </c>
      <c r="L41" s="6">
        <f t="shared" si="8"/>
        <v>96.03430592</v>
      </c>
    </row>
    <row r="42" ht="14.25" customHeight="1">
      <c r="A42" s="2"/>
      <c r="F42" s="5"/>
      <c r="G42" s="5"/>
      <c r="H42" s="5"/>
      <c r="I42" s="5"/>
      <c r="J42" s="15"/>
      <c r="K42" s="5"/>
      <c r="L42" s="6"/>
    </row>
    <row r="43" ht="14.25" customHeight="1">
      <c r="A43" s="2"/>
      <c r="F43" s="5" t="s">
        <v>30</v>
      </c>
      <c r="G43" s="5"/>
      <c r="H43" s="5">
        <v>25382.0</v>
      </c>
      <c r="I43" s="5">
        <f t="shared" ref="I43:I46" si="11">H43/10</f>
        <v>2538.2</v>
      </c>
      <c r="J43" s="15">
        <v>2641.496</v>
      </c>
      <c r="K43" s="6">
        <f t="shared" ref="K43:K45" si="12">(J43-I43)/30.4</f>
        <v>3.397894737</v>
      </c>
      <c r="L43" s="6">
        <f t="shared" ref="L43:L46" si="13">100-K43</f>
        <v>96.60210526</v>
      </c>
    </row>
    <row r="44" ht="14.25" customHeight="1">
      <c r="A44" s="2"/>
      <c r="F44" s="5" t="s">
        <v>31</v>
      </c>
      <c r="G44" s="5"/>
      <c r="H44" s="5">
        <v>25382.0</v>
      </c>
      <c r="I44" s="5">
        <f t="shared" si="11"/>
        <v>2538.2</v>
      </c>
      <c r="J44" s="15">
        <v>2797.4163</v>
      </c>
      <c r="K44" s="6">
        <f t="shared" si="12"/>
        <v>8.526851974</v>
      </c>
      <c r="L44" s="6">
        <f t="shared" si="13"/>
        <v>91.47314803</v>
      </c>
    </row>
    <row r="45" ht="14.25" customHeight="1">
      <c r="A45" s="2"/>
      <c r="F45" s="5" t="s">
        <v>32</v>
      </c>
      <c r="G45" s="5"/>
      <c r="H45" s="5">
        <v>27842.0</v>
      </c>
      <c r="I45" s="5">
        <f t="shared" si="11"/>
        <v>2784.2</v>
      </c>
      <c r="J45" s="15">
        <v>2803.884</v>
      </c>
      <c r="K45" s="6">
        <f t="shared" si="12"/>
        <v>0.6475</v>
      </c>
      <c r="L45" s="6">
        <f t="shared" si="13"/>
        <v>99.3525</v>
      </c>
    </row>
    <row r="46" ht="14.25" customHeight="1">
      <c r="A46" s="2"/>
      <c r="F46" s="5" t="s">
        <v>33</v>
      </c>
      <c r="G46" s="5"/>
      <c r="H46" s="5">
        <v>30543.0</v>
      </c>
      <c r="I46" s="5">
        <f t="shared" si="11"/>
        <v>3054.3</v>
      </c>
      <c r="J46" s="15">
        <v>2791.6694</v>
      </c>
      <c r="K46" s="6">
        <f>(I46-J46)/30.4</f>
        <v>8.639164474</v>
      </c>
      <c r="L46" s="6">
        <f t="shared" si="13"/>
        <v>91.36083553</v>
      </c>
    </row>
    <row r="47" ht="14.25" customHeight="1">
      <c r="A47" s="2"/>
      <c r="F47" s="5"/>
      <c r="G47" s="5"/>
      <c r="H47" s="5"/>
      <c r="I47" s="5"/>
      <c r="J47" s="15"/>
      <c r="K47" s="6"/>
      <c r="L47" s="6"/>
    </row>
    <row r="48" ht="14.25" customHeight="1">
      <c r="A48" s="2"/>
      <c r="F48" s="5" t="s">
        <v>34</v>
      </c>
      <c r="G48" s="5"/>
      <c r="H48" s="5">
        <v>29575.0</v>
      </c>
      <c r="I48" s="5">
        <f t="shared" ref="I48:I50" si="14">H48/10</f>
        <v>2957.5</v>
      </c>
      <c r="J48" s="15">
        <v>2782.682</v>
      </c>
      <c r="K48" s="6">
        <f t="shared" ref="K48:K50" si="15">(I48-J48)/30.4</f>
        <v>5.750592105</v>
      </c>
      <c r="L48" s="6">
        <f t="shared" ref="L48:L50" si="16">100-K48</f>
        <v>94.24940789</v>
      </c>
    </row>
    <row r="49" ht="14.25" customHeight="1">
      <c r="A49" s="2"/>
      <c r="F49" s="5" t="s">
        <v>35</v>
      </c>
      <c r="G49" s="5"/>
      <c r="H49" s="5">
        <v>29913.0</v>
      </c>
      <c r="I49" s="5">
        <f t="shared" si="14"/>
        <v>2991.3</v>
      </c>
      <c r="J49" s="15">
        <v>2821.5505</v>
      </c>
      <c r="K49" s="6">
        <f t="shared" si="15"/>
        <v>5.583865132</v>
      </c>
      <c r="L49" s="6">
        <f t="shared" si="16"/>
        <v>94.41613487</v>
      </c>
    </row>
    <row r="50" ht="14.25" customHeight="1">
      <c r="A50" s="2"/>
      <c r="F50" s="5" t="s">
        <v>36</v>
      </c>
      <c r="G50" s="5"/>
      <c r="H50" s="5">
        <v>30971.0</v>
      </c>
      <c r="I50" s="5">
        <f t="shared" si="14"/>
        <v>3097.1</v>
      </c>
      <c r="J50" s="15">
        <v>2973.5002</v>
      </c>
      <c r="K50" s="6">
        <f t="shared" si="15"/>
        <v>4.065782895</v>
      </c>
      <c r="L50" s="6">
        <f t="shared" si="16"/>
        <v>95.93421711</v>
      </c>
    </row>
    <row r="51" ht="14.25" customHeight="1">
      <c r="A51" s="2"/>
      <c r="F51" s="5"/>
      <c r="G51" s="5"/>
      <c r="H51" s="5"/>
      <c r="I51" s="5"/>
      <c r="J51" s="15"/>
      <c r="K51" s="6"/>
      <c r="L51" s="6"/>
    </row>
    <row r="52" ht="14.25" customHeight="1">
      <c r="A52" s="2"/>
      <c r="F52" s="5" t="s">
        <v>37</v>
      </c>
      <c r="G52" s="5"/>
      <c r="H52" s="5">
        <v>27457.0</v>
      </c>
      <c r="I52" s="5">
        <f t="shared" ref="I52:I53" si="17">H52/10</f>
        <v>2745.7</v>
      </c>
      <c r="J52" s="15">
        <v>2973.5002</v>
      </c>
      <c r="K52" s="6">
        <f>(J52-I52)/30.4</f>
        <v>7.493427632</v>
      </c>
      <c r="L52" s="6">
        <f t="shared" ref="L52:L53" si="18">100-K52</f>
        <v>92.50657237</v>
      </c>
    </row>
    <row r="53" ht="14.25" customHeight="1">
      <c r="A53" s="2"/>
      <c r="F53" s="5" t="s">
        <v>38</v>
      </c>
      <c r="G53" s="5"/>
      <c r="H53" s="5">
        <v>29266.0</v>
      </c>
      <c r="I53" s="5">
        <f t="shared" si="17"/>
        <v>2926.6</v>
      </c>
      <c r="J53" s="15">
        <v>2901.9753</v>
      </c>
      <c r="K53" s="6">
        <f>(I53-J53)/30.4</f>
        <v>0.8100230263</v>
      </c>
      <c r="L53" s="6">
        <f t="shared" si="18"/>
        <v>99.18997697</v>
      </c>
    </row>
    <row r="54" ht="14.25" customHeight="1">
      <c r="A54" s="2"/>
      <c r="F54" s="5"/>
      <c r="G54" s="5"/>
      <c r="H54" s="5"/>
      <c r="I54" s="5"/>
      <c r="J54" s="5"/>
      <c r="K54" s="5"/>
      <c r="L54" s="5"/>
    </row>
    <row r="55" ht="14.25" customHeight="1">
      <c r="A55" s="2"/>
      <c r="F55" s="16" t="s">
        <v>39</v>
      </c>
      <c r="G55" s="3"/>
      <c r="H55" s="3"/>
      <c r="I55" s="3"/>
      <c r="J55" s="3"/>
      <c r="K55" s="17">
        <f t="shared" ref="K55:L55" si="19">(SUM(K36:K53)/15)</f>
        <v>4.145670175</v>
      </c>
      <c r="L55" s="18">
        <f t="shared" si="19"/>
        <v>95.85432982</v>
      </c>
    </row>
    <row r="56" ht="14.25" customHeight="1">
      <c r="A56" s="2"/>
    </row>
    <row r="57" ht="14.25" customHeight="1">
      <c r="A57" s="2"/>
    </row>
    <row r="58" ht="14.25" customHeight="1">
      <c r="A58" s="3" t="s">
        <v>1</v>
      </c>
      <c r="B58" s="3" t="s">
        <v>2</v>
      </c>
      <c r="C58" s="3"/>
      <c r="D58" s="3" t="s">
        <v>3</v>
      </c>
      <c r="E58" s="3"/>
      <c r="F58" s="3" t="s">
        <v>40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4.25" customHeight="1">
      <c r="A59" s="2"/>
      <c r="B59" s="4" t="s">
        <v>11</v>
      </c>
      <c r="D59" s="4" t="s">
        <v>41</v>
      </c>
    </row>
    <row r="60" ht="14.25" customHeight="1">
      <c r="A60" s="2"/>
      <c r="F60" s="5" t="s">
        <v>42</v>
      </c>
      <c r="G60" s="5"/>
      <c r="H60" s="5">
        <v>25382.0</v>
      </c>
      <c r="I60" s="5">
        <f t="shared" ref="I60:I64" si="20">H60/10</f>
        <v>2538.2</v>
      </c>
      <c r="J60" s="15">
        <v>2372.47</v>
      </c>
      <c r="K60" s="6">
        <f t="shared" ref="K60:K64" si="21">ABS(J60-I60)/30.4</f>
        <v>5.451644737</v>
      </c>
      <c r="L60" s="6">
        <f t="shared" ref="L60:L64" si="22">100-K60</f>
        <v>94.54835526</v>
      </c>
    </row>
    <row r="61" ht="14.25" customHeight="1">
      <c r="A61" s="2" t="s">
        <v>14</v>
      </c>
      <c r="F61" s="5" t="s">
        <v>30</v>
      </c>
      <c r="G61" s="5"/>
      <c r="H61" s="5">
        <v>25382.0</v>
      </c>
      <c r="I61" s="5">
        <f t="shared" si="20"/>
        <v>2538.2</v>
      </c>
      <c r="J61" s="15">
        <v>1390.6719</v>
      </c>
      <c r="K61" s="6">
        <f t="shared" si="21"/>
        <v>37.74763487</v>
      </c>
      <c r="L61" s="6">
        <f t="shared" si="22"/>
        <v>62.25236513</v>
      </c>
    </row>
    <row r="62" ht="14.25" customHeight="1">
      <c r="A62" s="2"/>
      <c r="F62" s="5" t="s">
        <v>31</v>
      </c>
      <c r="G62" s="5"/>
      <c r="H62" s="5">
        <v>25382.0</v>
      </c>
      <c r="I62" s="5">
        <f t="shared" si="20"/>
        <v>2538.2</v>
      </c>
      <c r="J62" s="15">
        <v>1656.693</v>
      </c>
      <c r="K62" s="6">
        <f t="shared" si="21"/>
        <v>28.99694079</v>
      </c>
      <c r="L62" s="6">
        <f t="shared" si="22"/>
        <v>71.00305921</v>
      </c>
    </row>
    <row r="63" ht="14.25" customHeight="1">
      <c r="A63" s="2"/>
      <c r="F63" s="5" t="s">
        <v>32</v>
      </c>
      <c r="G63" s="5"/>
      <c r="H63" s="5">
        <v>27842.0</v>
      </c>
      <c r="I63" s="5">
        <f t="shared" si="20"/>
        <v>2784.2</v>
      </c>
      <c r="J63" s="15">
        <v>1550.2128</v>
      </c>
      <c r="K63" s="6">
        <f t="shared" si="21"/>
        <v>40.59168421</v>
      </c>
      <c r="L63" s="6">
        <f t="shared" si="22"/>
        <v>59.40831579</v>
      </c>
    </row>
    <row r="64" ht="14.25" customHeight="1">
      <c r="A64" s="2"/>
      <c r="F64" s="5" t="s">
        <v>33</v>
      </c>
      <c r="G64" s="5"/>
      <c r="H64" s="5">
        <v>30543.0</v>
      </c>
      <c r="I64" s="5">
        <f t="shared" si="20"/>
        <v>3054.3</v>
      </c>
      <c r="J64" s="15">
        <v>2569.0088</v>
      </c>
      <c r="K64" s="6">
        <f t="shared" si="21"/>
        <v>15.96352632</v>
      </c>
      <c r="L64" s="6">
        <f t="shared" si="22"/>
        <v>84.03647368</v>
      </c>
    </row>
    <row r="65" ht="14.25" customHeight="1">
      <c r="A65" s="2"/>
      <c r="F65" s="5"/>
      <c r="G65" s="5"/>
      <c r="H65" s="5"/>
      <c r="I65" s="5"/>
      <c r="J65" s="15"/>
      <c r="K65" s="6"/>
      <c r="L65" s="6"/>
    </row>
    <row r="66" ht="14.25" customHeight="1">
      <c r="A66" s="2"/>
      <c r="F66" s="5" t="s">
        <v>34</v>
      </c>
      <c r="G66" s="5"/>
      <c r="H66" s="5">
        <v>29575.0</v>
      </c>
      <c r="I66" s="5">
        <f t="shared" ref="I66:I68" si="23">H66/10</f>
        <v>2957.5</v>
      </c>
      <c r="J66" s="15">
        <v>2125.1182</v>
      </c>
      <c r="K66" s="6">
        <f t="shared" ref="K66:K68" si="24">ABS(J66-I66)/30.4</f>
        <v>27.38098026</v>
      </c>
      <c r="L66" s="6">
        <f t="shared" ref="L66:L68" si="25">100-K66</f>
        <v>72.61901974</v>
      </c>
    </row>
    <row r="67" ht="14.25" customHeight="1">
      <c r="A67" s="2"/>
      <c r="F67" s="5" t="s">
        <v>35</v>
      </c>
      <c r="G67" s="5"/>
      <c r="H67" s="5">
        <v>29913.0</v>
      </c>
      <c r="I67" s="5">
        <f t="shared" si="23"/>
        <v>2991.3</v>
      </c>
      <c r="J67" s="15">
        <v>2209.0322</v>
      </c>
      <c r="K67" s="6">
        <f t="shared" si="24"/>
        <v>25.73249342</v>
      </c>
      <c r="L67" s="6">
        <f t="shared" si="25"/>
        <v>74.26750658</v>
      </c>
    </row>
    <row r="68" ht="14.25" customHeight="1">
      <c r="A68" s="2"/>
      <c r="F68" s="5" t="s">
        <v>36</v>
      </c>
      <c r="G68" s="5"/>
      <c r="H68" s="5">
        <v>30971.0</v>
      </c>
      <c r="I68" s="5">
        <f t="shared" si="23"/>
        <v>3097.1</v>
      </c>
      <c r="J68" s="15">
        <v>2209.0322</v>
      </c>
      <c r="K68" s="6">
        <f t="shared" si="24"/>
        <v>29.21275658</v>
      </c>
      <c r="L68" s="6">
        <f t="shared" si="25"/>
        <v>70.78724342</v>
      </c>
    </row>
    <row r="69" ht="14.25" customHeight="1">
      <c r="A69" s="2"/>
      <c r="F69" s="5"/>
      <c r="G69" s="5"/>
      <c r="H69" s="5"/>
      <c r="I69" s="5"/>
      <c r="K69" s="6"/>
      <c r="L69" s="6"/>
    </row>
    <row r="70" ht="14.25" customHeight="1">
      <c r="A70" s="2"/>
      <c r="F70" s="5" t="s">
        <v>37</v>
      </c>
      <c r="G70" s="5"/>
      <c r="H70" s="5">
        <v>27457.0</v>
      </c>
      <c r="I70" s="5">
        <f t="shared" ref="I70:I71" si="26">H70/10</f>
        <v>2745.7</v>
      </c>
      <c r="J70" s="15">
        <v>2455.6345</v>
      </c>
      <c r="K70" s="6">
        <f t="shared" ref="K70:K71" si="27">ABS(J70-I70)/30.4</f>
        <v>9.541628289</v>
      </c>
      <c r="L70" s="6">
        <f t="shared" ref="L70:L71" si="28">100-K70</f>
        <v>90.45837171</v>
      </c>
    </row>
    <row r="71" ht="14.25" customHeight="1">
      <c r="A71" s="2"/>
      <c r="F71" s="5" t="s">
        <v>38</v>
      </c>
      <c r="G71" s="5"/>
      <c r="H71" s="5">
        <v>29266.0</v>
      </c>
      <c r="I71" s="5">
        <f t="shared" si="26"/>
        <v>2926.6</v>
      </c>
      <c r="J71" s="15">
        <v>1851.6936</v>
      </c>
      <c r="K71" s="6">
        <f t="shared" si="27"/>
        <v>35.35876316</v>
      </c>
      <c r="L71" s="6">
        <f t="shared" si="28"/>
        <v>64.64123684</v>
      </c>
    </row>
    <row r="72" ht="14.25" customHeight="1">
      <c r="A72" s="2"/>
      <c r="F72" s="5"/>
      <c r="G72" s="5"/>
      <c r="H72" s="5"/>
      <c r="I72" s="5"/>
      <c r="J72" s="5"/>
      <c r="K72" s="5"/>
      <c r="L72" s="5"/>
    </row>
    <row r="73" ht="14.25" customHeight="1">
      <c r="A73" s="2"/>
      <c r="F73" s="16" t="s">
        <v>39</v>
      </c>
      <c r="G73" s="3"/>
      <c r="H73" s="3"/>
      <c r="I73" s="3"/>
      <c r="J73" s="3"/>
      <c r="K73" s="17">
        <f t="shared" ref="K73:L73" si="29">(SUM(K60:K71)/10)</f>
        <v>25.59780526</v>
      </c>
      <c r="L73" s="17">
        <f t="shared" si="29"/>
        <v>74.40219474</v>
      </c>
    </row>
    <row r="74" ht="14.25" customHeight="1">
      <c r="A74" s="2"/>
    </row>
    <row r="75" ht="14.25" customHeight="1">
      <c r="A75" s="2"/>
    </row>
    <row r="76" ht="14.25" customHeight="1">
      <c r="A76" s="3" t="s">
        <v>1</v>
      </c>
      <c r="B76" s="3" t="s">
        <v>2</v>
      </c>
      <c r="C76" s="3"/>
      <c r="D76" s="3" t="s">
        <v>3</v>
      </c>
      <c r="E76" s="3"/>
      <c r="F76" s="3" t="s">
        <v>40</v>
      </c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4.25" customHeight="1">
      <c r="A77" s="2"/>
      <c r="B77" s="4" t="s">
        <v>11</v>
      </c>
      <c r="D77" s="4" t="s">
        <v>43</v>
      </c>
    </row>
    <row r="78" ht="14.25" customHeight="1">
      <c r="A78" s="2"/>
      <c r="F78" s="5" t="s">
        <v>42</v>
      </c>
      <c r="G78" s="5"/>
      <c r="H78" s="5">
        <v>25382.0</v>
      </c>
      <c r="I78" s="5">
        <f t="shared" ref="I78:I82" si="30">H78/10</f>
        <v>2538.2</v>
      </c>
      <c r="J78" s="15">
        <v>2077.1711</v>
      </c>
      <c r="K78" s="6">
        <f t="shared" ref="K78:K82" si="31">ABS(J78-I78)/30.4</f>
        <v>15.16542434</v>
      </c>
      <c r="L78" s="6">
        <f t="shared" ref="L78:L82" si="32">100-K78</f>
        <v>84.83457566</v>
      </c>
    </row>
    <row r="79" ht="14.25" customHeight="1">
      <c r="A79" s="2" t="s">
        <v>14</v>
      </c>
      <c r="F79" s="5" t="s">
        <v>30</v>
      </c>
      <c r="G79" s="5"/>
      <c r="H79" s="5">
        <v>25382.0</v>
      </c>
      <c r="I79" s="5">
        <f t="shared" si="30"/>
        <v>2538.2</v>
      </c>
      <c r="J79" s="15">
        <v>2016.7404</v>
      </c>
      <c r="K79" s="6">
        <f t="shared" si="31"/>
        <v>17.15327632</v>
      </c>
      <c r="L79" s="6">
        <f t="shared" si="32"/>
        <v>82.84672368</v>
      </c>
    </row>
    <row r="80" ht="14.25" customHeight="1">
      <c r="A80" s="2"/>
      <c r="F80" s="5" t="s">
        <v>31</v>
      </c>
      <c r="G80" s="5"/>
      <c r="H80" s="5">
        <v>25382.0</v>
      </c>
      <c r="I80" s="5">
        <f t="shared" si="30"/>
        <v>2538.2</v>
      </c>
      <c r="J80" s="15">
        <v>2059.6575</v>
      </c>
      <c r="K80" s="6">
        <f t="shared" si="31"/>
        <v>15.74152961</v>
      </c>
      <c r="L80" s="6">
        <f t="shared" si="32"/>
        <v>84.25847039</v>
      </c>
    </row>
    <row r="81" ht="14.25" customHeight="1">
      <c r="A81" s="2"/>
      <c r="F81" s="5" t="s">
        <v>32</v>
      </c>
      <c r="G81" s="5"/>
      <c r="H81" s="5">
        <v>27842.0</v>
      </c>
      <c r="I81" s="5">
        <f t="shared" si="30"/>
        <v>2784.2</v>
      </c>
      <c r="J81" s="15">
        <v>2048.6816</v>
      </c>
      <c r="K81" s="6">
        <f t="shared" si="31"/>
        <v>24.19468421</v>
      </c>
      <c r="L81" s="6">
        <f t="shared" si="32"/>
        <v>75.80531579</v>
      </c>
    </row>
    <row r="82" ht="14.25" customHeight="1">
      <c r="A82" s="2"/>
      <c r="F82" s="5" t="s">
        <v>33</v>
      </c>
      <c r="G82" s="5"/>
      <c r="H82" s="5">
        <v>30543.0</v>
      </c>
      <c r="I82" s="5">
        <f t="shared" si="30"/>
        <v>3054.3</v>
      </c>
      <c r="J82" s="15">
        <v>2124.1536</v>
      </c>
      <c r="K82" s="6">
        <f t="shared" si="31"/>
        <v>30.59692105</v>
      </c>
      <c r="L82" s="6">
        <f t="shared" si="32"/>
        <v>69.40307895</v>
      </c>
    </row>
    <row r="83" ht="14.25" customHeight="1">
      <c r="A83" s="2"/>
      <c r="F83" s="5"/>
      <c r="G83" s="5"/>
      <c r="H83" s="5"/>
      <c r="I83" s="5"/>
      <c r="J83" s="15"/>
      <c r="K83" s="6"/>
      <c r="L83" s="6"/>
    </row>
    <row r="84" ht="14.25" customHeight="1">
      <c r="A84" s="2"/>
      <c r="F84" s="5" t="s">
        <v>34</v>
      </c>
      <c r="G84" s="5"/>
      <c r="H84" s="5">
        <v>29575.0</v>
      </c>
      <c r="I84" s="5">
        <f t="shared" ref="I84:I86" si="33">H84/10</f>
        <v>2957.5</v>
      </c>
      <c r="J84" s="15">
        <v>2097.9495</v>
      </c>
      <c r="K84" s="6">
        <f t="shared" ref="K84:K86" si="34">ABS(J84-I84)/30.4</f>
        <v>28.2746875</v>
      </c>
      <c r="L84" s="6">
        <f t="shared" ref="L84:L86" si="35">100-K84</f>
        <v>71.7253125</v>
      </c>
    </row>
    <row r="85" ht="14.25" customHeight="1">
      <c r="A85" s="2"/>
      <c r="F85" s="5" t="s">
        <v>35</v>
      </c>
      <c r="G85" s="5"/>
      <c r="H85" s="5">
        <v>29913.0</v>
      </c>
      <c r="I85" s="5">
        <f t="shared" si="33"/>
        <v>2991.3</v>
      </c>
      <c r="J85" s="15">
        <v>2137.617</v>
      </c>
      <c r="K85" s="6">
        <f t="shared" si="34"/>
        <v>28.08167763</v>
      </c>
      <c r="L85" s="6">
        <f t="shared" si="35"/>
        <v>71.91832237</v>
      </c>
    </row>
    <row r="86" ht="14.25" customHeight="1">
      <c r="A86" s="2"/>
      <c r="F86" s="5" t="s">
        <v>36</v>
      </c>
      <c r="G86" s="5"/>
      <c r="H86" s="5">
        <v>30971.0</v>
      </c>
      <c r="I86" s="5">
        <f t="shared" si="33"/>
        <v>3097.1</v>
      </c>
      <c r="J86" s="15">
        <v>2137.617</v>
      </c>
      <c r="K86" s="6">
        <f t="shared" si="34"/>
        <v>31.56194079</v>
      </c>
      <c r="L86" s="6">
        <f t="shared" si="35"/>
        <v>68.43805921</v>
      </c>
    </row>
    <row r="87" ht="14.25" customHeight="1">
      <c r="A87" s="2"/>
      <c r="F87" s="5"/>
      <c r="G87" s="5"/>
      <c r="H87" s="5"/>
      <c r="I87" s="5"/>
      <c r="K87" s="6"/>
      <c r="L87" s="6"/>
    </row>
    <row r="88" ht="14.25" customHeight="1">
      <c r="A88" s="2"/>
      <c r="F88" s="5" t="s">
        <v>37</v>
      </c>
      <c r="G88" s="5"/>
      <c r="H88" s="5">
        <v>27457.0</v>
      </c>
      <c r="I88" s="5">
        <f t="shared" ref="I88:I89" si="36">H88/10</f>
        <v>2745.7</v>
      </c>
      <c r="J88" s="15">
        <v>2192.215</v>
      </c>
      <c r="K88" s="6">
        <f t="shared" ref="K88:K89" si="37">ABS(J88-I88)/30.4</f>
        <v>18.20674342</v>
      </c>
      <c r="L88" s="6">
        <f t="shared" ref="L88:L89" si="38">100-K88</f>
        <v>81.79325658</v>
      </c>
    </row>
    <row r="89" ht="14.25" customHeight="1">
      <c r="A89" s="2"/>
      <c r="F89" s="5" t="s">
        <v>38</v>
      </c>
      <c r="G89" s="5"/>
      <c r="H89" s="5">
        <v>29266.0</v>
      </c>
      <c r="I89" s="5">
        <f t="shared" si="36"/>
        <v>2926.6</v>
      </c>
      <c r="J89" s="15">
        <v>2113.0845</v>
      </c>
      <c r="K89" s="6">
        <f t="shared" si="37"/>
        <v>26.76037829</v>
      </c>
      <c r="L89" s="6">
        <f t="shared" si="38"/>
        <v>73.23962171</v>
      </c>
    </row>
    <row r="90" ht="14.25" customHeight="1">
      <c r="A90" s="2"/>
      <c r="F90" s="5"/>
      <c r="G90" s="5"/>
      <c r="H90" s="5"/>
      <c r="I90" s="5"/>
      <c r="J90" s="5"/>
      <c r="K90" s="5"/>
      <c r="L90" s="5"/>
    </row>
    <row r="91" ht="14.25" customHeight="1">
      <c r="A91" s="2"/>
      <c r="F91" s="16" t="s">
        <v>39</v>
      </c>
      <c r="G91" s="3"/>
      <c r="H91" s="3"/>
      <c r="I91" s="3"/>
      <c r="J91" s="3"/>
      <c r="K91" s="17">
        <f t="shared" ref="K91:L91" si="39">(SUM(K78:K89)/10)</f>
        <v>23.57372632</v>
      </c>
      <c r="L91" s="17">
        <f t="shared" si="39"/>
        <v>76.42627368</v>
      </c>
    </row>
    <row r="92" ht="14.25" customHeight="1">
      <c r="A92" s="2"/>
    </row>
    <row r="93" ht="14.25" customHeight="1">
      <c r="A93" s="2"/>
    </row>
    <row r="94" ht="14.25" customHeight="1">
      <c r="A94" s="3" t="s">
        <v>1</v>
      </c>
      <c r="B94" s="3" t="s">
        <v>2</v>
      </c>
      <c r="C94" s="3"/>
      <c r="D94" s="3" t="s">
        <v>3</v>
      </c>
      <c r="E94" s="3"/>
      <c r="F94" s="3" t="s">
        <v>40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4.25" customHeight="1">
      <c r="A95" s="2"/>
      <c r="B95" s="4" t="s">
        <v>11</v>
      </c>
      <c r="D95" s="4" t="s">
        <v>44</v>
      </c>
    </row>
    <row r="96" ht="14.25" customHeight="1">
      <c r="A96" s="2"/>
      <c r="F96" s="5" t="s">
        <v>42</v>
      </c>
      <c r="G96" s="5"/>
      <c r="H96" s="5">
        <v>25382.0</v>
      </c>
      <c r="I96" s="5">
        <f t="shared" ref="I96:I100" si="40">H96/10</f>
        <v>2538.2</v>
      </c>
      <c r="J96" s="15">
        <v>2221.0662</v>
      </c>
      <c r="K96" s="6">
        <f t="shared" ref="K96:K100" si="41">ABS(J96-I96)/30.4</f>
        <v>10.43203289</v>
      </c>
      <c r="L96" s="6">
        <f t="shared" ref="L96:L100" si="42">100-K96</f>
        <v>89.56796711</v>
      </c>
    </row>
    <row r="97" ht="14.25" customHeight="1">
      <c r="A97" s="2" t="s">
        <v>14</v>
      </c>
      <c r="F97" s="5" t="s">
        <v>30</v>
      </c>
      <c r="G97" s="5"/>
      <c r="H97" s="5">
        <v>25382.0</v>
      </c>
      <c r="I97" s="5">
        <f t="shared" si="40"/>
        <v>2538.2</v>
      </c>
      <c r="J97" s="15">
        <v>1782.937</v>
      </c>
      <c r="K97" s="6">
        <f t="shared" si="41"/>
        <v>24.84417763</v>
      </c>
      <c r="L97" s="6">
        <f t="shared" si="42"/>
        <v>75.15582237</v>
      </c>
    </row>
    <row r="98" ht="14.25" customHeight="1">
      <c r="A98" s="2"/>
      <c r="F98" s="5" t="s">
        <v>31</v>
      </c>
      <c r="G98" s="5"/>
      <c r="H98" s="5">
        <v>25382.0</v>
      </c>
      <c r="I98" s="5">
        <f t="shared" si="40"/>
        <v>2538.2</v>
      </c>
      <c r="J98" s="15">
        <v>1886.6211</v>
      </c>
      <c r="K98" s="6">
        <f t="shared" si="41"/>
        <v>21.43351645</v>
      </c>
      <c r="L98" s="6">
        <f t="shared" si="42"/>
        <v>78.56648355</v>
      </c>
    </row>
    <row r="99" ht="14.25" customHeight="1">
      <c r="A99" s="2"/>
      <c r="F99" s="5" t="s">
        <v>32</v>
      </c>
      <c r="G99" s="5"/>
      <c r="H99" s="5">
        <v>27842.0</v>
      </c>
      <c r="I99" s="5">
        <f t="shared" si="40"/>
        <v>2784.2</v>
      </c>
      <c r="J99" s="15">
        <v>1877.4127</v>
      </c>
      <c r="K99" s="6">
        <f t="shared" si="41"/>
        <v>29.82852961</v>
      </c>
      <c r="L99" s="6">
        <f t="shared" si="42"/>
        <v>70.17147039</v>
      </c>
    </row>
    <row r="100" ht="14.25" customHeight="1">
      <c r="A100" s="2"/>
      <c r="F100" s="5" t="s">
        <v>33</v>
      </c>
      <c r="G100" s="5"/>
      <c r="H100" s="5">
        <v>30543.0</v>
      </c>
      <c r="I100" s="5">
        <f t="shared" si="40"/>
        <v>3054.3</v>
      </c>
      <c r="J100" s="15">
        <v>2337.014</v>
      </c>
      <c r="K100" s="6">
        <f t="shared" si="41"/>
        <v>23.59493421</v>
      </c>
      <c r="L100" s="6">
        <f t="shared" si="42"/>
        <v>76.40506579</v>
      </c>
    </row>
    <row r="101" ht="14.25" customHeight="1">
      <c r="A101" s="2"/>
      <c r="F101" s="5"/>
      <c r="G101" s="5"/>
      <c r="H101" s="5"/>
      <c r="I101" s="5"/>
      <c r="J101" s="15"/>
      <c r="K101" s="6"/>
      <c r="L101" s="6"/>
    </row>
    <row r="102" ht="14.25" customHeight="1">
      <c r="A102" s="2"/>
      <c r="F102" s="5" t="s">
        <v>34</v>
      </c>
      <c r="G102" s="5"/>
      <c r="H102" s="5">
        <v>29575.0</v>
      </c>
      <c r="I102" s="5">
        <f t="shared" ref="I102:I104" si="43">H102/10</f>
        <v>2957.5</v>
      </c>
      <c r="J102" s="15">
        <v>2111.3696</v>
      </c>
      <c r="K102" s="6">
        <f t="shared" ref="K102:K104" si="44">ABS(J102-I102)/30.4</f>
        <v>27.83323684</v>
      </c>
      <c r="L102" s="6">
        <f t="shared" ref="L102:L104" si="45">100-K102</f>
        <v>72.16676316</v>
      </c>
    </row>
    <row r="103" ht="14.25" customHeight="1">
      <c r="A103" s="2"/>
      <c r="F103" s="5" t="s">
        <v>35</v>
      </c>
      <c r="G103" s="5"/>
      <c r="H103" s="5">
        <v>29913.0</v>
      </c>
      <c r="I103" s="5">
        <f t="shared" si="43"/>
        <v>2991.3</v>
      </c>
      <c r="J103" s="15">
        <v>2077.7815</v>
      </c>
      <c r="K103" s="6">
        <f t="shared" si="44"/>
        <v>30.04995066</v>
      </c>
      <c r="L103" s="6">
        <f t="shared" si="45"/>
        <v>69.95004934</v>
      </c>
    </row>
    <row r="104" ht="14.25" customHeight="1">
      <c r="A104" s="2"/>
      <c r="F104" s="5" t="s">
        <v>36</v>
      </c>
      <c r="G104" s="5"/>
      <c r="H104" s="5">
        <v>30971.0</v>
      </c>
      <c r="I104" s="5">
        <f t="shared" si="43"/>
        <v>3097.1</v>
      </c>
      <c r="J104" s="15">
        <v>2077.7815</v>
      </c>
      <c r="K104" s="6">
        <f t="shared" si="44"/>
        <v>33.53021382</v>
      </c>
      <c r="L104" s="6">
        <f t="shared" si="45"/>
        <v>66.46978618</v>
      </c>
    </row>
    <row r="105" ht="14.25" customHeight="1">
      <c r="A105" s="2"/>
      <c r="B105" s="4" t="s">
        <v>45</v>
      </c>
      <c r="D105" s="4" t="s">
        <v>46</v>
      </c>
      <c r="F105" s="5"/>
      <c r="G105" s="5"/>
      <c r="H105" s="5"/>
      <c r="I105" s="5"/>
      <c r="K105" s="6"/>
      <c r="L105" s="6"/>
    </row>
    <row r="106" ht="14.25" customHeight="1">
      <c r="A106" s="2"/>
      <c r="F106" s="5" t="s">
        <v>37</v>
      </c>
      <c r="G106" s="5"/>
      <c r="H106" s="5">
        <v>27457.0</v>
      </c>
      <c r="I106" s="5">
        <f t="shared" ref="I106:I107" si="46">H106/10</f>
        <v>2745.7</v>
      </c>
      <c r="J106" s="15">
        <v>2229.8184</v>
      </c>
      <c r="K106" s="6">
        <f t="shared" ref="K106:K107" si="47">ABS(J106-I106)/30.4</f>
        <v>16.96978947</v>
      </c>
      <c r="L106" s="6">
        <f t="shared" ref="L106:L107" si="48">100-K106</f>
        <v>83.03021053</v>
      </c>
    </row>
    <row r="107" ht="14.25" customHeight="1">
      <c r="A107" s="2"/>
      <c r="F107" s="5" t="s">
        <v>38</v>
      </c>
      <c r="G107" s="5"/>
      <c r="H107" s="5">
        <v>29266.0</v>
      </c>
      <c r="I107" s="5">
        <f t="shared" si="46"/>
        <v>2926.6</v>
      </c>
      <c r="J107" s="15">
        <v>2058.622</v>
      </c>
      <c r="K107" s="6">
        <f t="shared" si="47"/>
        <v>28.55190789</v>
      </c>
      <c r="L107" s="6">
        <f t="shared" si="48"/>
        <v>71.44809211</v>
      </c>
    </row>
    <row r="108" ht="14.25" customHeight="1">
      <c r="A108" s="2"/>
      <c r="F108" s="5"/>
      <c r="G108" s="5"/>
      <c r="H108" s="5"/>
      <c r="I108" s="5"/>
      <c r="J108" s="5"/>
      <c r="K108" s="5"/>
      <c r="L108" s="5"/>
    </row>
    <row r="109" ht="14.25" customHeight="1">
      <c r="A109" s="2"/>
      <c r="F109" s="16" t="s">
        <v>39</v>
      </c>
      <c r="G109" s="3"/>
      <c r="H109" s="3"/>
      <c r="I109" s="3"/>
      <c r="J109" s="3"/>
      <c r="K109" s="17">
        <f t="shared" ref="K109:L109" si="49">(SUM(K96:K107)/10)</f>
        <v>24.70682895</v>
      </c>
      <c r="L109" s="17">
        <f t="shared" si="49"/>
        <v>75.29317105</v>
      </c>
    </row>
    <row r="110" ht="14.25" customHeight="1">
      <c r="A110" s="2"/>
    </row>
    <row r="111" ht="14.25" customHeight="1">
      <c r="A111" s="2"/>
    </row>
    <row r="112" ht="14.25" customHeight="1">
      <c r="A112" s="11" t="s">
        <v>1</v>
      </c>
      <c r="B112" s="11" t="s">
        <v>2</v>
      </c>
      <c r="C112" s="11"/>
      <c r="D112" s="11" t="s">
        <v>3</v>
      </c>
      <c r="E112" s="11"/>
      <c r="F112" s="11" t="s">
        <v>40</v>
      </c>
      <c r="G112" s="1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ht="14.25" customHeight="1">
      <c r="A113" s="2"/>
      <c r="B113" s="4" t="s">
        <v>47</v>
      </c>
      <c r="D113" s="4" t="s">
        <v>41</v>
      </c>
    </row>
    <row r="114" ht="14.25" customHeight="1">
      <c r="A114" s="2"/>
      <c r="F114" s="5" t="s">
        <v>42</v>
      </c>
      <c r="G114" s="5"/>
      <c r="H114" s="5">
        <v>25382.0</v>
      </c>
      <c r="I114" s="5">
        <f t="shared" ref="I114:I118" si="50">H114/10</f>
        <v>2538.2</v>
      </c>
      <c r="J114" s="15">
        <v>2566.822</v>
      </c>
      <c r="K114" s="6">
        <f t="shared" ref="K114:K118" si="51">ABS(J114-I114)/30.4</f>
        <v>0.9415131579</v>
      </c>
      <c r="L114" s="6">
        <f t="shared" ref="L114:L118" si="52">100-K114</f>
        <v>99.05848684</v>
      </c>
    </row>
    <row r="115" ht="14.25" customHeight="1">
      <c r="A115" s="2" t="s">
        <v>14</v>
      </c>
      <c r="F115" s="5" t="s">
        <v>30</v>
      </c>
      <c r="G115" s="5"/>
      <c r="H115" s="5">
        <v>25382.0</v>
      </c>
      <c r="I115" s="5">
        <f t="shared" si="50"/>
        <v>2538.2</v>
      </c>
      <c r="J115" s="15">
        <v>1524.8683</v>
      </c>
      <c r="K115" s="6">
        <f t="shared" si="51"/>
        <v>33.33327961</v>
      </c>
      <c r="L115" s="6">
        <f t="shared" si="52"/>
        <v>66.66672039</v>
      </c>
    </row>
    <row r="116" ht="14.25" customHeight="1">
      <c r="A116" s="2"/>
      <c r="F116" s="5" t="s">
        <v>31</v>
      </c>
      <c r="G116" s="5"/>
      <c r="H116" s="5">
        <v>25382.0</v>
      </c>
      <c r="I116" s="5">
        <f t="shared" si="50"/>
        <v>2538.2</v>
      </c>
      <c r="J116" s="15">
        <v>1808.6641</v>
      </c>
      <c r="K116" s="6">
        <f t="shared" si="51"/>
        <v>23.99789145</v>
      </c>
      <c r="L116" s="6">
        <f t="shared" si="52"/>
        <v>76.00210855</v>
      </c>
    </row>
    <row r="117" ht="14.25" customHeight="1">
      <c r="A117" s="2"/>
      <c r="F117" s="5" t="s">
        <v>32</v>
      </c>
      <c r="G117" s="5"/>
      <c r="H117" s="5">
        <v>27842.0</v>
      </c>
      <c r="I117" s="5">
        <f t="shared" si="50"/>
        <v>2784.2</v>
      </c>
      <c r="J117" s="15">
        <v>1694.4895</v>
      </c>
      <c r="K117" s="6">
        <f t="shared" si="51"/>
        <v>35.84574013</v>
      </c>
      <c r="L117" s="6">
        <f t="shared" si="52"/>
        <v>64.15425987</v>
      </c>
    </row>
    <row r="118" ht="14.25" customHeight="1">
      <c r="A118" s="2"/>
      <c r="F118" s="5" t="s">
        <v>33</v>
      </c>
      <c r="G118" s="5"/>
      <c r="H118" s="5">
        <v>30543.0</v>
      </c>
      <c r="I118" s="5">
        <f t="shared" si="50"/>
        <v>3054.3</v>
      </c>
      <c r="J118" s="15">
        <v>2776.442</v>
      </c>
      <c r="K118" s="6">
        <f t="shared" si="51"/>
        <v>9.140065789</v>
      </c>
      <c r="L118" s="6">
        <f t="shared" si="52"/>
        <v>90.85993421</v>
      </c>
    </row>
    <row r="119" ht="14.25" customHeight="1">
      <c r="A119" s="2"/>
      <c r="F119" s="5"/>
      <c r="G119" s="5"/>
      <c r="H119" s="5"/>
      <c r="I119" s="5"/>
      <c r="J119" s="15"/>
      <c r="K119" s="6"/>
      <c r="L119" s="6"/>
    </row>
    <row r="120" ht="14.25" customHeight="1">
      <c r="A120" s="2"/>
      <c r="F120" s="5" t="s">
        <v>34</v>
      </c>
      <c r="G120" s="5"/>
      <c r="H120" s="5">
        <v>29575.0</v>
      </c>
      <c r="I120" s="5">
        <f t="shared" ref="I120:I122" si="53">H120/10</f>
        <v>2957.5</v>
      </c>
      <c r="J120" s="15">
        <v>2302.9492</v>
      </c>
      <c r="K120" s="6">
        <f t="shared" ref="K120:K122" si="54">ABS(J120-I120)/30.4</f>
        <v>21.53127632</v>
      </c>
      <c r="L120" s="6">
        <f t="shared" ref="L120:L122" si="55">100-K120</f>
        <v>78.46872368</v>
      </c>
    </row>
    <row r="121" ht="14.25" customHeight="1">
      <c r="A121" s="2"/>
      <c r="F121" s="5" t="s">
        <v>35</v>
      </c>
      <c r="G121" s="5"/>
      <c r="H121" s="5">
        <v>29913.0</v>
      </c>
      <c r="I121" s="5">
        <f t="shared" si="53"/>
        <v>2991.3</v>
      </c>
      <c r="J121" s="15">
        <v>2395.9705</v>
      </c>
      <c r="K121" s="6">
        <f t="shared" si="54"/>
        <v>19.58320724</v>
      </c>
      <c r="L121" s="6">
        <f t="shared" si="55"/>
        <v>80.41679276</v>
      </c>
    </row>
    <row r="122" ht="14.25" customHeight="1">
      <c r="A122" s="2"/>
      <c r="F122" s="5" t="s">
        <v>36</v>
      </c>
      <c r="G122" s="5"/>
      <c r="H122" s="5">
        <v>30971.0</v>
      </c>
      <c r="I122" s="5">
        <f t="shared" si="53"/>
        <v>3097.1</v>
      </c>
      <c r="J122" s="15">
        <v>2395.9705</v>
      </c>
      <c r="K122" s="6">
        <f t="shared" si="54"/>
        <v>23.06347039</v>
      </c>
      <c r="L122" s="6">
        <f t="shared" si="55"/>
        <v>76.93652961</v>
      </c>
    </row>
    <row r="123" ht="14.25" customHeight="1">
      <c r="A123" s="2"/>
      <c r="B123" s="4" t="s">
        <v>45</v>
      </c>
      <c r="F123" s="5"/>
      <c r="G123" s="5"/>
      <c r="H123" s="5"/>
      <c r="I123" s="5"/>
      <c r="K123" s="6"/>
      <c r="L123" s="6"/>
    </row>
    <row r="124" ht="14.25" customHeight="1">
      <c r="A124" s="2"/>
      <c r="F124" s="5" t="s">
        <v>37</v>
      </c>
      <c r="G124" s="5"/>
      <c r="H124" s="5">
        <v>27457.0</v>
      </c>
      <c r="I124" s="5">
        <f t="shared" ref="I124:I125" si="56">H124/10</f>
        <v>2745.7</v>
      </c>
      <c r="J124" s="15">
        <v>2659.4062</v>
      </c>
      <c r="K124" s="6">
        <f t="shared" ref="K124:K125" si="57">ABS(J124-I124)/30.4</f>
        <v>2.838611842</v>
      </c>
      <c r="L124" s="6">
        <f t="shared" ref="L124:L125" si="58">100-K124</f>
        <v>97.16138816</v>
      </c>
    </row>
    <row r="125" ht="14.25" customHeight="1">
      <c r="A125" s="2"/>
      <c r="F125" s="5" t="s">
        <v>38</v>
      </c>
      <c r="G125" s="5"/>
      <c r="H125" s="5">
        <v>29266.0</v>
      </c>
      <c r="I125" s="5">
        <f t="shared" si="56"/>
        <v>2926.6</v>
      </c>
      <c r="J125" s="15">
        <v>2018.8887</v>
      </c>
      <c r="K125" s="6">
        <f t="shared" si="57"/>
        <v>29.85892434</v>
      </c>
      <c r="L125" s="6">
        <f t="shared" si="58"/>
        <v>70.14107566</v>
      </c>
    </row>
    <row r="126" ht="14.25" customHeight="1">
      <c r="A126" s="2"/>
      <c r="F126" s="5"/>
      <c r="G126" s="5"/>
      <c r="H126" s="5"/>
      <c r="I126" s="5"/>
      <c r="J126" s="5"/>
      <c r="K126" s="5"/>
      <c r="L126" s="5"/>
    </row>
    <row r="127" ht="14.25" customHeight="1">
      <c r="A127" s="2"/>
      <c r="F127" s="16" t="s">
        <v>39</v>
      </c>
      <c r="G127" s="3"/>
      <c r="H127" s="3"/>
      <c r="I127" s="3"/>
      <c r="J127" s="3"/>
      <c r="K127" s="17">
        <f t="shared" ref="K127:L127" si="59">(SUM(K114:K125)/10)</f>
        <v>20.01339803</v>
      </c>
      <c r="L127" s="17">
        <f t="shared" si="59"/>
        <v>79.98660197</v>
      </c>
    </row>
    <row r="128" ht="14.25" customHeight="1">
      <c r="A128" s="2"/>
    </row>
    <row r="129" ht="14.25" customHeight="1">
      <c r="A129" s="2"/>
    </row>
    <row r="130" ht="14.25" customHeight="1">
      <c r="A130" s="3" t="s">
        <v>1</v>
      </c>
      <c r="B130" s="3" t="s">
        <v>2</v>
      </c>
      <c r="C130" s="3"/>
      <c r="D130" s="3" t="s">
        <v>3</v>
      </c>
      <c r="E130" s="3"/>
      <c r="F130" s="3" t="s">
        <v>40</v>
      </c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4.25" customHeight="1">
      <c r="A131" s="2"/>
      <c r="B131" s="4" t="s">
        <v>47</v>
      </c>
      <c r="D131" s="4" t="s">
        <v>43</v>
      </c>
    </row>
    <row r="132" ht="14.25" customHeight="1">
      <c r="A132" s="2"/>
      <c r="F132" s="5" t="s">
        <v>42</v>
      </c>
      <c r="G132" s="5"/>
      <c r="H132" s="5">
        <v>25382.0</v>
      </c>
      <c r="I132" s="5">
        <f t="shared" ref="I132:I136" si="60">H132/10</f>
        <v>2538.2</v>
      </c>
      <c r="J132" s="15">
        <v>2255.193</v>
      </c>
      <c r="K132" s="6">
        <f t="shared" ref="K132:K136" si="61">ABS(J132-I132)/30.4</f>
        <v>9.309440789</v>
      </c>
      <c r="L132" s="6">
        <f t="shared" ref="L132:L136" si="62">100-K132</f>
        <v>90.69055921</v>
      </c>
    </row>
    <row r="133" ht="14.25" customHeight="1">
      <c r="A133" s="2" t="s">
        <v>14</v>
      </c>
      <c r="F133" s="5" t="s">
        <v>30</v>
      </c>
      <c r="G133" s="5"/>
      <c r="H133" s="5">
        <v>25382.0</v>
      </c>
      <c r="I133" s="5">
        <f t="shared" si="60"/>
        <v>2538.2</v>
      </c>
      <c r="J133" s="15">
        <v>2189.888</v>
      </c>
      <c r="K133" s="6">
        <f t="shared" si="61"/>
        <v>11.45763158</v>
      </c>
      <c r="L133" s="6">
        <f t="shared" si="62"/>
        <v>88.54236842</v>
      </c>
    </row>
    <row r="134" ht="14.25" customHeight="1">
      <c r="A134" s="2"/>
      <c r="F134" s="5" t="s">
        <v>31</v>
      </c>
      <c r="G134" s="5"/>
      <c r="H134" s="5">
        <v>25382.0</v>
      </c>
      <c r="I134" s="5">
        <f t="shared" si="60"/>
        <v>2538.2</v>
      </c>
      <c r="J134" s="15">
        <v>2238.0127</v>
      </c>
      <c r="K134" s="6">
        <f t="shared" si="61"/>
        <v>9.874582237</v>
      </c>
      <c r="L134" s="6">
        <f t="shared" si="62"/>
        <v>90.12541776</v>
      </c>
    </row>
    <row r="135" ht="14.25" customHeight="1">
      <c r="A135" s="2"/>
      <c r="F135" s="5" t="s">
        <v>32</v>
      </c>
      <c r="G135" s="5"/>
      <c r="H135" s="5">
        <v>27842.0</v>
      </c>
      <c r="I135" s="5">
        <f t="shared" si="60"/>
        <v>2784.2</v>
      </c>
      <c r="J135" s="15">
        <v>2225.077</v>
      </c>
      <c r="K135" s="6">
        <f t="shared" si="61"/>
        <v>18.39220395</v>
      </c>
      <c r="L135" s="6">
        <f t="shared" si="62"/>
        <v>81.60779605</v>
      </c>
    </row>
    <row r="136" ht="14.25" customHeight="1">
      <c r="A136" s="2"/>
      <c r="F136" s="5" t="s">
        <v>33</v>
      </c>
      <c r="G136" s="5"/>
      <c r="H136" s="5">
        <v>30543.0</v>
      </c>
      <c r="I136" s="5">
        <f t="shared" si="60"/>
        <v>3054.3</v>
      </c>
      <c r="J136" s="15">
        <v>2306.8523</v>
      </c>
      <c r="K136" s="6">
        <f t="shared" si="61"/>
        <v>24.58709539</v>
      </c>
      <c r="L136" s="6">
        <f t="shared" si="62"/>
        <v>75.41290461</v>
      </c>
    </row>
    <row r="137" ht="14.25" customHeight="1">
      <c r="A137" s="2"/>
      <c r="F137" s="5"/>
      <c r="G137" s="5"/>
      <c r="H137" s="5"/>
      <c r="I137" s="5"/>
      <c r="J137" s="15"/>
      <c r="K137" s="6"/>
      <c r="L137" s="6"/>
    </row>
    <row r="138" ht="14.25" customHeight="1">
      <c r="A138" s="2"/>
      <c r="F138" s="5" t="s">
        <v>34</v>
      </c>
      <c r="G138" s="5"/>
      <c r="H138" s="5">
        <v>29575.0</v>
      </c>
      <c r="I138" s="5">
        <f t="shared" ref="I138:I140" si="63">H138/10</f>
        <v>2957.5</v>
      </c>
      <c r="J138" s="15">
        <v>2274.0918</v>
      </c>
      <c r="K138" s="6">
        <f t="shared" ref="K138:K140" si="64">ABS(J138-I138)/30.4</f>
        <v>22.48053289</v>
      </c>
      <c r="L138" s="6">
        <f t="shared" ref="L138:L140" si="65">100-K138</f>
        <v>77.51946711</v>
      </c>
    </row>
    <row r="139" ht="14.25" customHeight="1">
      <c r="A139" s="2"/>
      <c r="F139" s="5" t="s">
        <v>35</v>
      </c>
      <c r="G139" s="5"/>
      <c r="H139" s="5">
        <v>29913.0</v>
      </c>
      <c r="I139" s="5">
        <f t="shared" si="63"/>
        <v>2991.3</v>
      </c>
      <c r="J139" s="15">
        <v>2326.1577</v>
      </c>
      <c r="K139" s="6">
        <f t="shared" si="64"/>
        <v>21.87968092</v>
      </c>
      <c r="L139" s="6">
        <f t="shared" si="65"/>
        <v>78.12031908</v>
      </c>
    </row>
    <row r="140" ht="14.25" customHeight="1">
      <c r="A140" s="2"/>
      <c r="F140" s="5" t="s">
        <v>36</v>
      </c>
      <c r="G140" s="5"/>
      <c r="H140" s="5">
        <v>30971.0</v>
      </c>
      <c r="I140" s="5">
        <f t="shared" si="63"/>
        <v>3097.1</v>
      </c>
      <c r="J140" s="15">
        <v>2326.1577</v>
      </c>
      <c r="K140" s="6">
        <f t="shared" si="64"/>
        <v>25.35994408</v>
      </c>
      <c r="L140" s="6">
        <f t="shared" si="65"/>
        <v>74.64005592</v>
      </c>
    </row>
    <row r="141" ht="14.25" customHeight="1">
      <c r="A141" s="2"/>
      <c r="B141" s="4" t="s">
        <v>45</v>
      </c>
      <c r="D141" s="4" t="s">
        <v>48</v>
      </c>
      <c r="F141" s="5"/>
      <c r="G141" s="5"/>
      <c r="H141" s="5"/>
      <c r="I141" s="5"/>
      <c r="K141" s="6"/>
      <c r="L141" s="6"/>
    </row>
    <row r="142" ht="14.25" customHeight="1">
      <c r="A142" s="2"/>
      <c r="F142" s="5" t="s">
        <v>37</v>
      </c>
      <c r="G142" s="5"/>
      <c r="H142" s="5">
        <v>27457.0</v>
      </c>
      <c r="I142" s="5">
        <f t="shared" ref="I142:I143" si="66">H142/10</f>
        <v>2745.7</v>
      </c>
      <c r="J142" s="15">
        <v>2387.4146</v>
      </c>
      <c r="K142" s="6">
        <f t="shared" ref="K142:K143" si="67">ABS(J142-I142)/30.4</f>
        <v>11.78570395</v>
      </c>
      <c r="L142" s="6">
        <f t="shared" ref="L142:L143" si="68">100-K142</f>
        <v>88.21429605</v>
      </c>
    </row>
    <row r="143" ht="14.25" customHeight="1">
      <c r="A143" s="2"/>
      <c r="F143" s="5" t="s">
        <v>38</v>
      </c>
      <c r="G143" s="5"/>
      <c r="H143" s="5">
        <v>29266.0</v>
      </c>
      <c r="I143" s="5">
        <f t="shared" si="66"/>
        <v>2926.6</v>
      </c>
      <c r="J143" s="15">
        <v>2297.5916</v>
      </c>
      <c r="K143" s="6">
        <f t="shared" si="67"/>
        <v>20.69106579</v>
      </c>
      <c r="L143" s="6">
        <f t="shared" si="68"/>
        <v>79.30893421</v>
      </c>
    </row>
    <row r="144" ht="14.25" customHeight="1">
      <c r="A144" s="2"/>
      <c r="F144" s="5"/>
      <c r="G144" s="5"/>
      <c r="H144" s="5"/>
      <c r="I144" s="5"/>
      <c r="J144" s="5"/>
      <c r="K144" s="5"/>
      <c r="L144" s="5"/>
    </row>
    <row r="145" ht="14.25" customHeight="1">
      <c r="A145" s="2"/>
      <c r="F145" s="16" t="s">
        <v>39</v>
      </c>
      <c r="G145" s="3"/>
      <c r="H145" s="3"/>
      <c r="I145" s="3"/>
      <c r="J145" s="3"/>
      <c r="K145" s="17">
        <f t="shared" ref="K145:L145" si="69">(SUM(K132:K143)/10)</f>
        <v>17.58178816</v>
      </c>
      <c r="L145" s="17">
        <f t="shared" si="69"/>
        <v>82.41821184</v>
      </c>
    </row>
    <row r="146" ht="14.25" customHeight="1">
      <c r="A146" s="2"/>
    </row>
    <row r="147" ht="14.25" customHeight="1">
      <c r="A147" s="2"/>
    </row>
    <row r="148" ht="14.25" customHeight="1">
      <c r="A148" s="3" t="s">
        <v>1</v>
      </c>
      <c r="B148" s="3" t="s">
        <v>2</v>
      </c>
      <c r="C148" s="3"/>
      <c r="D148" s="3" t="s">
        <v>3</v>
      </c>
      <c r="E148" s="3"/>
      <c r="F148" s="3" t="s">
        <v>40</v>
      </c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4.25" customHeight="1">
      <c r="A149" s="2"/>
      <c r="B149" s="4" t="s">
        <v>47</v>
      </c>
      <c r="D149" s="4" t="s">
        <v>44</v>
      </c>
    </row>
    <row r="150" ht="14.25" customHeight="1">
      <c r="A150" s="2"/>
      <c r="F150" s="5" t="s">
        <v>42</v>
      </c>
      <c r="G150" s="5"/>
      <c r="H150" s="5">
        <v>25382.0</v>
      </c>
      <c r="I150" s="5">
        <f t="shared" ref="I150:I154" si="70">H150/10</f>
        <v>2538.2</v>
      </c>
      <c r="J150" s="15">
        <v>2407.5295</v>
      </c>
      <c r="K150" s="6">
        <f t="shared" ref="K150:K154" si="71">ABS(J150-I150)/30.4</f>
        <v>4.298371711</v>
      </c>
      <c r="L150" s="6">
        <f t="shared" ref="L150:L154" si="72">100-K150</f>
        <v>95.70162829</v>
      </c>
    </row>
    <row r="151" ht="14.25" customHeight="1">
      <c r="A151" s="2" t="s">
        <v>14</v>
      </c>
      <c r="F151" s="5" t="s">
        <v>30</v>
      </c>
      <c r="G151" s="5"/>
      <c r="H151" s="5">
        <v>25382.0</v>
      </c>
      <c r="I151" s="5">
        <f t="shared" si="70"/>
        <v>2538.2</v>
      </c>
      <c r="J151" s="15">
        <v>1942.7817</v>
      </c>
      <c r="K151" s="6">
        <f t="shared" si="71"/>
        <v>19.58612829</v>
      </c>
      <c r="L151" s="6">
        <f t="shared" si="72"/>
        <v>80.41387171</v>
      </c>
    </row>
    <row r="152" ht="14.25" customHeight="1">
      <c r="A152" s="2"/>
      <c r="F152" s="5" t="s">
        <v>31</v>
      </c>
      <c r="G152" s="5"/>
      <c r="H152" s="5">
        <v>25382.0</v>
      </c>
      <c r="I152" s="5">
        <f t="shared" si="70"/>
        <v>2538.2</v>
      </c>
      <c r="J152" s="15">
        <v>2055.456</v>
      </c>
      <c r="K152" s="6">
        <f t="shared" si="71"/>
        <v>15.87973684</v>
      </c>
      <c r="L152" s="6">
        <f t="shared" si="72"/>
        <v>84.12026316</v>
      </c>
    </row>
    <row r="153" ht="14.25" customHeight="1">
      <c r="A153" s="2"/>
      <c r="F153" s="5" t="s">
        <v>32</v>
      </c>
      <c r="G153" s="5"/>
      <c r="H153" s="5">
        <v>27842.0</v>
      </c>
      <c r="I153" s="5">
        <f t="shared" si="70"/>
        <v>2784.2</v>
      </c>
      <c r="J153" s="15">
        <v>2043.7327</v>
      </c>
      <c r="K153" s="6">
        <f t="shared" si="71"/>
        <v>24.35747697</v>
      </c>
      <c r="L153" s="6">
        <f t="shared" si="72"/>
        <v>75.64252303</v>
      </c>
    </row>
    <row r="154" ht="14.25" customHeight="1">
      <c r="A154" s="2"/>
      <c r="F154" s="5" t="s">
        <v>33</v>
      </c>
      <c r="G154" s="5"/>
      <c r="H154" s="5">
        <v>30543.0</v>
      </c>
      <c r="I154" s="5">
        <f t="shared" si="70"/>
        <v>3054.3</v>
      </c>
      <c r="J154" s="15">
        <v>2532.782</v>
      </c>
      <c r="K154" s="6">
        <f t="shared" si="71"/>
        <v>17.15519737</v>
      </c>
      <c r="L154" s="6">
        <f t="shared" si="72"/>
        <v>82.84480263</v>
      </c>
    </row>
    <row r="155" ht="14.25" customHeight="1">
      <c r="A155" s="2"/>
      <c r="F155" s="5"/>
      <c r="G155" s="5"/>
      <c r="H155" s="5"/>
      <c r="I155" s="5"/>
      <c r="J155" s="15"/>
      <c r="K155" s="6"/>
      <c r="L155" s="6"/>
    </row>
    <row r="156" ht="14.25" customHeight="1">
      <c r="A156" s="2"/>
      <c r="F156" s="5" t="s">
        <v>34</v>
      </c>
      <c r="G156" s="5"/>
      <c r="H156" s="5">
        <v>29575.0</v>
      </c>
      <c r="I156" s="5">
        <f t="shared" ref="I156:I158" si="73">H156/10</f>
        <v>2957.5</v>
      </c>
      <c r="J156" s="15">
        <v>2288.6375</v>
      </c>
      <c r="K156" s="6">
        <f t="shared" ref="K156:K158" si="74">ABS(J156-I156)/30.4</f>
        <v>22.00205592</v>
      </c>
      <c r="L156" s="6">
        <f t="shared" ref="L156:L158" si="75">100-K156</f>
        <v>77.99794408</v>
      </c>
    </row>
    <row r="157" ht="14.25" customHeight="1">
      <c r="A157" s="2"/>
      <c r="F157" s="5" t="s">
        <v>35</v>
      </c>
      <c r="G157" s="5"/>
      <c r="H157" s="5">
        <v>29913.0</v>
      </c>
      <c r="I157" s="5">
        <f t="shared" si="73"/>
        <v>2991.3</v>
      </c>
      <c r="J157" s="15">
        <v>2260.4058</v>
      </c>
      <c r="K157" s="6">
        <f t="shared" si="74"/>
        <v>24.04257237</v>
      </c>
      <c r="L157" s="6">
        <f t="shared" si="75"/>
        <v>75.95742763</v>
      </c>
    </row>
    <row r="158" ht="14.25" customHeight="1">
      <c r="A158" s="2"/>
      <c r="F158" s="5" t="s">
        <v>36</v>
      </c>
      <c r="G158" s="5"/>
      <c r="H158" s="5">
        <v>30971.0</v>
      </c>
      <c r="I158" s="5">
        <f t="shared" si="73"/>
        <v>3097.1</v>
      </c>
      <c r="J158" s="15">
        <v>2260.4058</v>
      </c>
      <c r="K158" s="6">
        <f t="shared" si="74"/>
        <v>27.52283553</v>
      </c>
      <c r="L158" s="6">
        <f t="shared" si="75"/>
        <v>72.47716447</v>
      </c>
    </row>
    <row r="159" ht="14.25" customHeight="1">
      <c r="A159" s="2"/>
      <c r="B159" s="4" t="s">
        <v>45</v>
      </c>
      <c r="D159" s="4" t="s">
        <v>49</v>
      </c>
      <c r="F159" s="5"/>
      <c r="G159" s="5"/>
      <c r="H159" s="5"/>
      <c r="I159" s="5"/>
      <c r="K159" s="6"/>
      <c r="L159" s="6"/>
    </row>
    <row r="160" ht="14.25" customHeight="1">
      <c r="A160" s="2"/>
      <c r="F160" s="5" t="s">
        <v>37</v>
      </c>
      <c r="G160" s="5"/>
      <c r="H160" s="5">
        <v>27457.0</v>
      </c>
      <c r="I160" s="5">
        <f t="shared" ref="I160:I161" si="76">H160/10</f>
        <v>2745.7</v>
      </c>
      <c r="J160" s="15">
        <v>2425.3142</v>
      </c>
      <c r="K160" s="6">
        <f t="shared" ref="K160:K161" si="77">ABS(J160-I160)/30.4</f>
        <v>10.53900658</v>
      </c>
      <c r="L160" s="6">
        <f t="shared" ref="L160:L161" si="78">100-K160</f>
        <v>89.46099342</v>
      </c>
    </row>
    <row r="161" ht="14.25" customHeight="1">
      <c r="A161" s="2"/>
      <c r="F161" s="5" t="s">
        <v>38</v>
      </c>
      <c r="G161" s="5"/>
      <c r="H161" s="5">
        <v>29266.0</v>
      </c>
      <c r="I161" s="5">
        <f t="shared" si="76"/>
        <v>2926.6</v>
      </c>
      <c r="J161" s="15">
        <v>2240.4644</v>
      </c>
      <c r="K161" s="6">
        <f t="shared" si="77"/>
        <v>22.57025</v>
      </c>
      <c r="L161" s="6">
        <f t="shared" si="78"/>
        <v>77.42975</v>
      </c>
    </row>
    <row r="162" ht="14.25" customHeight="1">
      <c r="A162" s="2"/>
      <c r="F162" s="5"/>
      <c r="G162" s="5"/>
      <c r="H162" s="5"/>
      <c r="I162" s="5"/>
      <c r="J162" s="5"/>
      <c r="K162" s="5"/>
      <c r="L162" s="5"/>
    </row>
    <row r="163" ht="14.25" customHeight="1">
      <c r="A163" s="2"/>
      <c r="F163" s="16" t="s">
        <v>39</v>
      </c>
      <c r="G163" s="3"/>
      <c r="H163" s="3"/>
      <c r="I163" s="3"/>
      <c r="J163" s="3"/>
      <c r="K163" s="17">
        <f t="shared" ref="K163:L163" si="79">(SUM(K150:K161)/10)</f>
        <v>18.79536316</v>
      </c>
      <c r="L163" s="17">
        <f t="shared" si="79"/>
        <v>81.20463684</v>
      </c>
    </row>
    <row r="164" ht="14.25" customHeight="1">
      <c r="A164" s="2"/>
    </row>
    <row r="165" ht="14.25" customHeight="1">
      <c r="A165" s="3" t="s">
        <v>1</v>
      </c>
      <c r="B165" s="3" t="s">
        <v>2</v>
      </c>
      <c r="C165" s="3"/>
      <c r="D165" s="3" t="s">
        <v>3</v>
      </c>
      <c r="E165" s="3"/>
      <c r="F165" s="3" t="s">
        <v>40</v>
      </c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4.25" customHeight="1">
      <c r="A166" s="2"/>
      <c r="B166" s="4" t="s">
        <v>47</v>
      </c>
      <c r="D166" s="4" t="s">
        <v>50</v>
      </c>
    </row>
    <row r="167" ht="14.25" customHeight="1">
      <c r="A167" s="2"/>
      <c r="F167" s="5" t="s">
        <v>42</v>
      </c>
      <c r="G167" s="5"/>
      <c r="H167" s="5">
        <v>25382.0</v>
      </c>
      <c r="I167" s="5">
        <f t="shared" ref="I167:I171" si="80">H167/10</f>
        <v>2538.2</v>
      </c>
      <c r="J167" s="15">
        <v>2875.099</v>
      </c>
      <c r="K167" s="6">
        <f t="shared" ref="K167:K171" si="81">ABS(J167-I167)/30.4</f>
        <v>11.08220395</v>
      </c>
      <c r="L167" s="6">
        <f t="shared" ref="L167:L171" si="82">100-K167</f>
        <v>88.91779605</v>
      </c>
    </row>
    <row r="168" ht="14.25" customHeight="1">
      <c r="A168" s="2" t="s">
        <v>14</v>
      </c>
      <c r="F168" s="5" t="s">
        <v>30</v>
      </c>
      <c r="G168" s="5"/>
      <c r="H168" s="5">
        <v>25382.0</v>
      </c>
      <c r="I168" s="5">
        <f t="shared" si="80"/>
        <v>2538.2</v>
      </c>
      <c r="J168" s="15">
        <v>3034.7874</v>
      </c>
      <c r="K168" s="6">
        <f t="shared" si="81"/>
        <v>16.33511184</v>
      </c>
      <c r="L168" s="6">
        <f t="shared" si="82"/>
        <v>83.66488816</v>
      </c>
    </row>
    <row r="169" ht="14.25" customHeight="1">
      <c r="A169" s="2"/>
      <c r="F169" s="5" t="s">
        <v>31</v>
      </c>
      <c r="G169" s="5"/>
      <c r="H169" s="5">
        <v>25382.0</v>
      </c>
      <c r="I169" s="5">
        <f t="shared" si="80"/>
        <v>2538.2</v>
      </c>
      <c r="J169" s="15">
        <v>2887.1348</v>
      </c>
      <c r="K169" s="6">
        <f t="shared" si="81"/>
        <v>11.47811842</v>
      </c>
      <c r="L169" s="6">
        <f t="shared" si="82"/>
        <v>88.52188158</v>
      </c>
    </row>
    <row r="170" ht="14.25" customHeight="1">
      <c r="A170" s="2"/>
      <c r="F170" s="5" t="s">
        <v>32</v>
      </c>
      <c r="G170" s="5"/>
      <c r="H170" s="5">
        <v>27842.0</v>
      </c>
      <c r="I170" s="5">
        <f t="shared" si="80"/>
        <v>2784.2</v>
      </c>
      <c r="J170" s="15">
        <v>3029.4465</v>
      </c>
      <c r="K170" s="6">
        <f t="shared" si="81"/>
        <v>8.067319079</v>
      </c>
      <c r="L170" s="6">
        <f t="shared" si="82"/>
        <v>91.93268092</v>
      </c>
    </row>
    <row r="171" ht="14.25" customHeight="1">
      <c r="A171" s="2"/>
      <c r="F171" s="5" t="s">
        <v>33</v>
      </c>
      <c r="G171" s="5"/>
      <c r="H171" s="5">
        <v>30543.0</v>
      </c>
      <c r="I171" s="5">
        <f t="shared" si="80"/>
        <v>3054.3</v>
      </c>
      <c r="J171" s="15">
        <v>2946.3037</v>
      </c>
      <c r="K171" s="6">
        <f t="shared" si="81"/>
        <v>3.552509868</v>
      </c>
      <c r="L171" s="6">
        <f t="shared" si="82"/>
        <v>96.44749013</v>
      </c>
    </row>
    <row r="172" ht="14.25" customHeight="1">
      <c r="A172" s="2"/>
      <c r="F172" s="5"/>
      <c r="G172" s="5"/>
      <c r="H172" s="5"/>
      <c r="I172" s="5"/>
      <c r="J172" s="15"/>
      <c r="K172" s="6"/>
      <c r="L172" s="6"/>
    </row>
    <row r="173" ht="14.25" customHeight="1">
      <c r="A173" s="2"/>
      <c r="F173" s="5" t="s">
        <v>34</v>
      </c>
      <c r="G173" s="5"/>
      <c r="H173" s="5">
        <v>29575.0</v>
      </c>
      <c r="I173" s="5">
        <f t="shared" ref="I173:I175" si="83">H173/10</f>
        <v>2957.5</v>
      </c>
      <c r="J173" s="15">
        <v>2907.2197</v>
      </c>
      <c r="K173" s="6">
        <f t="shared" ref="K173:K175" si="84">ABS(J173-I173)/30.4</f>
        <v>1.653957237</v>
      </c>
      <c r="L173" s="6">
        <f t="shared" ref="L173:L175" si="85">100-K173</f>
        <v>98.34604276</v>
      </c>
    </row>
    <row r="174" ht="14.25" customHeight="1">
      <c r="A174" s="2"/>
      <c r="F174" s="5" t="s">
        <v>35</v>
      </c>
      <c r="G174" s="5"/>
      <c r="H174" s="5">
        <v>29913.0</v>
      </c>
      <c r="I174" s="5">
        <f t="shared" si="83"/>
        <v>2991.3</v>
      </c>
      <c r="J174" s="15">
        <v>2605.4539</v>
      </c>
      <c r="K174" s="6">
        <f t="shared" si="84"/>
        <v>12.69230592</v>
      </c>
      <c r="L174" s="6">
        <f t="shared" si="85"/>
        <v>87.30769408</v>
      </c>
    </row>
    <row r="175" ht="14.25" customHeight="1">
      <c r="A175" s="2"/>
      <c r="F175" s="5" t="s">
        <v>36</v>
      </c>
      <c r="G175" s="5"/>
      <c r="H175" s="5">
        <v>30971.0</v>
      </c>
      <c r="I175" s="5">
        <f t="shared" si="83"/>
        <v>3097.1</v>
      </c>
      <c r="J175" s="15">
        <v>2605.4539</v>
      </c>
      <c r="K175" s="6">
        <f t="shared" si="84"/>
        <v>16.17256908</v>
      </c>
      <c r="L175" s="6">
        <f t="shared" si="85"/>
        <v>83.82743092</v>
      </c>
    </row>
    <row r="176" ht="14.25" customHeight="1">
      <c r="A176" s="2"/>
      <c r="B176" s="4" t="s">
        <v>45</v>
      </c>
      <c r="D176" s="4" t="s">
        <v>51</v>
      </c>
      <c r="F176" s="5"/>
      <c r="G176" s="5"/>
      <c r="H176" s="5"/>
      <c r="I176" s="5"/>
      <c r="K176" s="6"/>
      <c r="L176" s="6"/>
    </row>
    <row r="177" ht="14.25" customHeight="1">
      <c r="A177" s="2"/>
      <c r="F177" s="5" t="s">
        <v>37</v>
      </c>
      <c r="G177" s="5"/>
      <c r="H177" s="5">
        <v>27457.0</v>
      </c>
      <c r="I177" s="5">
        <f t="shared" ref="I177:I178" si="86">H177/10</f>
        <v>2745.7</v>
      </c>
      <c r="J177" s="15">
        <v>2698.3127</v>
      </c>
      <c r="K177" s="6">
        <f t="shared" ref="K177:K178" si="87">ABS(J177-I177)/30.4</f>
        <v>1.558792763</v>
      </c>
      <c r="L177" s="6">
        <f t="shared" ref="L177:L178" si="88">100-K177</f>
        <v>98.44120724</v>
      </c>
    </row>
    <row r="178" ht="14.25" customHeight="1">
      <c r="A178" s="2"/>
      <c r="F178" s="5" t="s">
        <v>38</v>
      </c>
      <c r="G178" s="5"/>
      <c r="H178" s="5">
        <v>29266.0</v>
      </c>
      <c r="I178" s="5">
        <f t="shared" si="86"/>
        <v>2926.6</v>
      </c>
      <c r="J178" s="15">
        <v>2717.763</v>
      </c>
      <c r="K178" s="6">
        <f t="shared" si="87"/>
        <v>6.869638158</v>
      </c>
      <c r="L178" s="6">
        <f t="shared" si="88"/>
        <v>93.13036184</v>
      </c>
    </row>
    <row r="179" ht="14.25" customHeight="1">
      <c r="A179" s="2"/>
      <c r="C179" s="4" t="s">
        <v>52</v>
      </c>
      <c r="F179" s="5"/>
      <c r="G179" s="5"/>
      <c r="H179" s="5"/>
      <c r="I179" s="5"/>
      <c r="J179" s="5"/>
      <c r="K179" s="5"/>
      <c r="L179" s="5"/>
    </row>
    <row r="180" ht="14.25" customHeight="1">
      <c r="A180" s="2"/>
      <c r="F180" s="16" t="s">
        <v>39</v>
      </c>
      <c r="G180" s="3"/>
      <c r="H180" s="3"/>
      <c r="I180" s="3"/>
      <c r="J180" s="3"/>
      <c r="K180" s="17">
        <f t="shared" ref="K180:L180" si="89">(SUM(K167:K178)/10)</f>
        <v>8.946252632</v>
      </c>
      <c r="L180" s="18">
        <f t="shared" si="89"/>
        <v>91.05374737</v>
      </c>
    </row>
    <row r="181" ht="14.25" customHeight="1">
      <c r="A181" s="2"/>
    </row>
    <row r="182" ht="14.25" customHeight="1">
      <c r="A182" s="2"/>
    </row>
    <row r="183" ht="14.25" customHeight="1">
      <c r="A183" s="3" t="s">
        <v>1</v>
      </c>
      <c r="B183" s="3" t="s">
        <v>2</v>
      </c>
      <c r="C183" s="3"/>
      <c r="D183" s="3" t="s">
        <v>3</v>
      </c>
      <c r="E183" s="3"/>
      <c r="F183" s="3" t="s">
        <v>40</v>
      </c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4.25" customHeight="1">
      <c r="A184" s="2"/>
      <c r="B184" s="4" t="s">
        <v>47</v>
      </c>
      <c r="D184" s="4" t="s">
        <v>53</v>
      </c>
    </row>
    <row r="185" ht="14.25" customHeight="1">
      <c r="A185" s="2"/>
      <c r="F185" s="5" t="s">
        <v>42</v>
      </c>
      <c r="G185" s="5"/>
      <c r="H185" s="5">
        <v>25382.0</v>
      </c>
      <c r="I185" s="5">
        <f t="shared" ref="I185:I189" si="90">H185/10</f>
        <v>2538.2</v>
      </c>
      <c r="J185" s="15">
        <v>2995.6724</v>
      </c>
      <c r="K185" s="6">
        <f t="shared" ref="K185:K189" si="91">ABS(J185-I185)/30.4</f>
        <v>15.04843421</v>
      </c>
      <c r="L185" s="6">
        <f t="shared" ref="L185:L189" si="92">100-K185</f>
        <v>84.95156579</v>
      </c>
    </row>
    <row r="186" ht="14.25" customHeight="1">
      <c r="A186" s="2" t="s">
        <v>14</v>
      </c>
      <c r="F186" s="5" t="s">
        <v>30</v>
      </c>
      <c r="G186" s="5"/>
      <c r="H186" s="5">
        <v>25382.0</v>
      </c>
      <c r="I186" s="5">
        <f t="shared" si="90"/>
        <v>2538.2</v>
      </c>
      <c r="J186" s="15">
        <v>1138.0515</v>
      </c>
      <c r="K186" s="6">
        <f t="shared" si="91"/>
        <v>46.05751645</v>
      </c>
      <c r="L186" s="6">
        <f t="shared" si="92"/>
        <v>53.94248355</v>
      </c>
    </row>
    <row r="187" ht="14.25" customHeight="1">
      <c r="A187" s="2"/>
      <c r="F187" s="5" t="s">
        <v>31</v>
      </c>
      <c r="G187" s="5"/>
      <c r="H187" s="5">
        <v>25382.0</v>
      </c>
      <c r="I187" s="5">
        <f t="shared" si="90"/>
        <v>2538.2</v>
      </c>
      <c r="J187" s="15">
        <v>1268.469</v>
      </c>
      <c r="K187" s="6">
        <f t="shared" si="91"/>
        <v>41.76746711</v>
      </c>
      <c r="L187" s="6">
        <f t="shared" si="92"/>
        <v>58.23253289</v>
      </c>
    </row>
    <row r="188" ht="14.25" customHeight="1">
      <c r="A188" s="2"/>
      <c r="F188" s="5" t="s">
        <v>32</v>
      </c>
      <c r="G188" s="5"/>
      <c r="H188" s="5">
        <v>27842.0</v>
      </c>
      <c r="I188" s="5">
        <f t="shared" si="90"/>
        <v>2784.2</v>
      </c>
      <c r="J188" s="15">
        <v>1074.9775</v>
      </c>
      <c r="K188" s="6">
        <f t="shared" si="91"/>
        <v>56.22442434</v>
      </c>
      <c r="L188" s="6">
        <f t="shared" si="92"/>
        <v>43.77557566</v>
      </c>
    </row>
    <row r="189" ht="14.25" customHeight="1">
      <c r="A189" s="2"/>
      <c r="F189" s="5" t="s">
        <v>33</v>
      </c>
      <c r="G189" s="5"/>
      <c r="H189" s="5">
        <v>30543.0</v>
      </c>
      <c r="I189" s="5">
        <f t="shared" si="90"/>
        <v>3054.3</v>
      </c>
      <c r="J189" s="15">
        <v>3408.1978</v>
      </c>
      <c r="K189" s="6">
        <f t="shared" si="91"/>
        <v>11.641375</v>
      </c>
      <c r="L189" s="6">
        <f t="shared" si="92"/>
        <v>88.358625</v>
      </c>
    </row>
    <row r="190" ht="14.25" customHeight="1">
      <c r="A190" s="2"/>
      <c r="F190" s="5"/>
      <c r="G190" s="5"/>
      <c r="H190" s="5"/>
      <c r="I190" s="5"/>
      <c r="J190" s="15"/>
      <c r="K190" s="6"/>
      <c r="L190" s="6"/>
    </row>
    <row r="191" ht="14.25" customHeight="1">
      <c r="A191" s="2"/>
      <c r="F191" s="5" t="s">
        <v>34</v>
      </c>
      <c r="G191" s="5"/>
      <c r="H191" s="5">
        <v>29575.0</v>
      </c>
      <c r="I191" s="5">
        <f t="shared" ref="I191:I193" si="93">H191/10</f>
        <v>2957.5</v>
      </c>
      <c r="J191" s="15">
        <v>2888.3672</v>
      </c>
      <c r="K191" s="6">
        <f t="shared" ref="K191:K193" si="94">ABS(J191-I191)/30.4</f>
        <v>2.274105263</v>
      </c>
      <c r="L191" s="6">
        <f t="shared" ref="L191:L193" si="95">100-K191</f>
        <v>97.72589474</v>
      </c>
    </row>
    <row r="192" ht="14.25" customHeight="1">
      <c r="A192" s="2"/>
      <c r="F192" s="5" t="s">
        <v>35</v>
      </c>
      <c r="G192" s="5"/>
      <c r="H192" s="5">
        <v>29913.0</v>
      </c>
      <c r="I192" s="5">
        <f t="shared" si="93"/>
        <v>2991.3</v>
      </c>
      <c r="J192" s="15">
        <v>3227.8057</v>
      </c>
      <c r="K192" s="6">
        <f t="shared" si="94"/>
        <v>7.779792763</v>
      </c>
      <c r="L192" s="6">
        <f t="shared" si="95"/>
        <v>92.22020724</v>
      </c>
    </row>
    <row r="193" ht="14.25" customHeight="1">
      <c r="A193" s="2"/>
      <c r="F193" s="5" t="s">
        <v>36</v>
      </c>
      <c r="G193" s="5"/>
      <c r="H193" s="5">
        <v>30971.0</v>
      </c>
      <c r="I193" s="5">
        <f t="shared" si="93"/>
        <v>3097.1</v>
      </c>
      <c r="J193" s="15">
        <v>3227.8057</v>
      </c>
      <c r="K193" s="6">
        <f t="shared" si="94"/>
        <v>4.299529605</v>
      </c>
      <c r="L193" s="6">
        <f t="shared" si="95"/>
        <v>95.70047039</v>
      </c>
    </row>
    <row r="194" ht="14.25" customHeight="1">
      <c r="A194" s="2"/>
      <c r="B194" s="4" t="s">
        <v>45</v>
      </c>
      <c r="D194" s="4" t="s">
        <v>54</v>
      </c>
      <c r="F194" s="5"/>
      <c r="G194" s="5"/>
      <c r="H194" s="5"/>
      <c r="I194" s="5"/>
      <c r="K194" s="6"/>
      <c r="L194" s="6"/>
    </row>
    <row r="195" ht="14.25" customHeight="1">
      <c r="A195" s="2"/>
      <c r="F195" s="5" t="s">
        <v>37</v>
      </c>
      <c r="G195" s="5"/>
      <c r="H195" s="5">
        <v>27457.0</v>
      </c>
      <c r="I195" s="5">
        <f t="shared" ref="I195:I196" si="96">H195/10</f>
        <v>2745.7</v>
      </c>
      <c r="J195" s="15">
        <v>3379.0598</v>
      </c>
      <c r="K195" s="6">
        <f t="shared" ref="K195:K196" si="97">ABS(J195-I195)/30.4</f>
        <v>20.83420395</v>
      </c>
      <c r="L195" s="6">
        <f t="shared" ref="L195:L196" si="98">100-K195</f>
        <v>79.16579605</v>
      </c>
    </row>
    <row r="196" ht="14.25" customHeight="1">
      <c r="A196" s="2"/>
      <c r="F196" s="5" t="s">
        <v>38</v>
      </c>
      <c r="G196" s="5"/>
      <c r="H196" s="5">
        <v>29266.0</v>
      </c>
      <c r="I196" s="5">
        <f t="shared" si="96"/>
        <v>2926.6</v>
      </c>
      <c r="J196" s="15">
        <v>2275.7954</v>
      </c>
      <c r="K196" s="6">
        <f t="shared" si="97"/>
        <v>21.40804605</v>
      </c>
      <c r="L196" s="6">
        <f t="shared" si="98"/>
        <v>78.59195395</v>
      </c>
    </row>
    <row r="197" ht="14.25" customHeight="1">
      <c r="A197" s="2"/>
      <c r="F197" s="5"/>
      <c r="G197" s="5"/>
      <c r="H197" s="5"/>
      <c r="I197" s="5"/>
      <c r="J197" s="5"/>
      <c r="K197" s="5"/>
      <c r="L197" s="5"/>
    </row>
    <row r="198" ht="14.25" customHeight="1">
      <c r="A198" s="2"/>
      <c r="F198" s="16" t="s">
        <v>39</v>
      </c>
      <c r="G198" s="3"/>
      <c r="H198" s="3"/>
      <c r="I198" s="3"/>
      <c r="J198" s="3"/>
      <c r="K198" s="17">
        <f t="shared" ref="K198:L198" si="99">(SUM(K185:K196)/10)</f>
        <v>22.73348947</v>
      </c>
      <c r="L198" s="17">
        <f t="shared" si="99"/>
        <v>77.26651053</v>
      </c>
    </row>
    <row r="199" ht="14.25" customHeight="1">
      <c r="A199" s="2"/>
    </row>
    <row r="200" ht="14.25" customHeight="1">
      <c r="A200" s="2"/>
    </row>
    <row r="201" ht="14.25" customHeight="1">
      <c r="A201" s="3" t="s">
        <v>1</v>
      </c>
      <c r="B201" s="3" t="s">
        <v>2</v>
      </c>
      <c r="C201" s="3"/>
      <c r="D201" s="3" t="s">
        <v>3</v>
      </c>
      <c r="E201" s="3"/>
      <c r="F201" s="3" t="s">
        <v>40</v>
      </c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4.25" customHeight="1">
      <c r="A202" s="2"/>
      <c r="B202" s="4" t="s">
        <v>47</v>
      </c>
      <c r="D202" s="4" t="s">
        <v>55</v>
      </c>
    </row>
    <row r="203" ht="14.25" customHeight="1">
      <c r="A203" s="2"/>
      <c r="F203" s="5" t="s">
        <v>42</v>
      </c>
      <c r="G203" s="5"/>
      <c r="H203" s="5">
        <v>25382.0</v>
      </c>
      <c r="I203" s="5">
        <f t="shared" ref="I203:I207" si="100">H203/10</f>
        <v>2538.2</v>
      </c>
      <c r="J203" s="15">
        <v>2956.7937</v>
      </c>
      <c r="K203" s="6">
        <f t="shared" ref="K203:K207" si="101">ABS(J203-I203)/30.4</f>
        <v>13.76952961</v>
      </c>
      <c r="L203" s="6">
        <f t="shared" ref="L203:L207" si="102">100-K203</f>
        <v>86.23047039</v>
      </c>
    </row>
    <row r="204" ht="14.25" customHeight="1">
      <c r="A204" s="2" t="s">
        <v>14</v>
      </c>
      <c r="F204" s="5" t="s">
        <v>30</v>
      </c>
      <c r="G204" s="5"/>
      <c r="H204" s="5">
        <v>25382.0</v>
      </c>
      <c r="I204" s="5">
        <f t="shared" si="100"/>
        <v>2538.2</v>
      </c>
      <c r="J204" s="15">
        <v>3136.8708</v>
      </c>
      <c r="K204" s="6">
        <f t="shared" si="101"/>
        <v>19.69311842</v>
      </c>
      <c r="L204" s="6">
        <f t="shared" si="102"/>
        <v>80.30688158</v>
      </c>
    </row>
    <row r="205" ht="14.25" customHeight="1">
      <c r="A205" s="2"/>
      <c r="F205" s="5" t="s">
        <v>31</v>
      </c>
      <c r="G205" s="5"/>
      <c r="H205" s="5">
        <v>25382.0</v>
      </c>
      <c r="I205" s="5">
        <f t="shared" si="100"/>
        <v>2538.2</v>
      </c>
      <c r="J205" s="15">
        <v>3028.585</v>
      </c>
      <c r="K205" s="6">
        <f t="shared" si="101"/>
        <v>16.13108553</v>
      </c>
      <c r="L205" s="6">
        <f t="shared" si="102"/>
        <v>83.86891447</v>
      </c>
    </row>
    <row r="206" ht="14.25" customHeight="1">
      <c r="A206" s="2"/>
      <c r="F206" s="5" t="s">
        <v>32</v>
      </c>
      <c r="G206" s="5"/>
      <c r="H206" s="5">
        <v>27842.0</v>
      </c>
      <c r="I206" s="5">
        <f t="shared" si="100"/>
        <v>2784.2</v>
      </c>
      <c r="J206" s="15">
        <v>3183.255</v>
      </c>
      <c r="K206" s="6">
        <f t="shared" si="101"/>
        <v>13.12680921</v>
      </c>
      <c r="L206" s="6">
        <f t="shared" si="102"/>
        <v>86.87319079</v>
      </c>
    </row>
    <row r="207" ht="14.25" customHeight="1">
      <c r="A207" s="2"/>
      <c r="F207" s="5" t="s">
        <v>33</v>
      </c>
      <c r="G207" s="5"/>
      <c r="H207" s="5">
        <v>30543.0</v>
      </c>
      <c r="I207" s="5">
        <f t="shared" si="100"/>
        <v>3054.3</v>
      </c>
      <c r="J207" s="15">
        <v>2929.578</v>
      </c>
      <c r="K207" s="6">
        <f t="shared" si="101"/>
        <v>4.102697368</v>
      </c>
      <c r="L207" s="6">
        <f t="shared" si="102"/>
        <v>95.89730263</v>
      </c>
    </row>
    <row r="208" ht="14.25" customHeight="1">
      <c r="A208" s="2"/>
      <c r="F208" s="5"/>
      <c r="G208" s="5"/>
      <c r="H208" s="5"/>
      <c r="I208" s="5"/>
      <c r="J208" s="15"/>
      <c r="K208" s="6"/>
      <c r="L208" s="6"/>
    </row>
    <row r="209" ht="14.25" customHeight="1">
      <c r="A209" s="2"/>
      <c r="F209" s="5" t="s">
        <v>34</v>
      </c>
      <c r="G209" s="5"/>
      <c r="H209" s="5">
        <v>29575.0</v>
      </c>
      <c r="I209" s="5">
        <f t="shared" ref="I209:I211" si="103">H209/10</f>
        <v>2957.5</v>
      </c>
      <c r="J209" s="15">
        <v>2957.4868</v>
      </c>
      <c r="K209" s="6">
        <f t="shared" ref="K209:K211" si="104">ABS(J209-I209)/30.4</f>
        <v>0.0004342105263</v>
      </c>
      <c r="L209" s="6">
        <f t="shared" ref="L209:L211" si="105">100-K209</f>
        <v>99.99956579</v>
      </c>
    </row>
    <row r="210" ht="14.25" customHeight="1">
      <c r="A210" s="2"/>
      <c r="F210" s="5" t="s">
        <v>35</v>
      </c>
      <c r="G210" s="5"/>
      <c r="H210" s="5">
        <v>29913.0</v>
      </c>
      <c r="I210" s="5">
        <f t="shared" si="103"/>
        <v>2991.3</v>
      </c>
      <c r="J210" s="15">
        <v>2659.1084</v>
      </c>
      <c r="K210" s="6">
        <f t="shared" si="104"/>
        <v>10.92735526</v>
      </c>
      <c r="L210" s="6">
        <f t="shared" si="105"/>
        <v>89.07264474</v>
      </c>
    </row>
    <row r="211" ht="14.25" customHeight="1">
      <c r="A211" s="2"/>
      <c r="F211" s="5" t="s">
        <v>36</v>
      </c>
      <c r="G211" s="5"/>
      <c r="H211" s="5">
        <v>30971.0</v>
      </c>
      <c r="I211" s="5">
        <f t="shared" si="103"/>
        <v>3097.1</v>
      </c>
      <c r="J211" s="15">
        <v>2659.1084</v>
      </c>
      <c r="K211" s="6">
        <f t="shared" si="104"/>
        <v>14.40761842</v>
      </c>
      <c r="L211" s="6">
        <f t="shared" si="105"/>
        <v>85.59238158</v>
      </c>
    </row>
    <row r="212" ht="14.25" customHeight="1">
      <c r="A212" s="2"/>
      <c r="B212" s="4" t="s">
        <v>45</v>
      </c>
      <c r="D212" s="4" t="s">
        <v>56</v>
      </c>
      <c r="F212" s="5"/>
      <c r="G212" s="5"/>
      <c r="H212" s="5"/>
      <c r="I212" s="5"/>
      <c r="K212" s="6"/>
      <c r="L212" s="6"/>
    </row>
    <row r="213" ht="14.25" customHeight="1">
      <c r="A213" s="2"/>
      <c r="F213" s="5" t="s">
        <v>37</v>
      </c>
      <c r="G213" s="5"/>
      <c r="H213" s="5">
        <v>27457.0</v>
      </c>
      <c r="I213" s="5">
        <f t="shared" ref="I213:I214" si="106">H213/10</f>
        <v>2745.7</v>
      </c>
      <c r="J213" s="15">
        <v>2710.15</v>
      </c>
      <c r="K213" s="6">
        <f t="shared" ref="K213:K214" si="107">ABS(J213-I213)/30.4</f>
        <v>1.169407895</v>
      </c>
      <c r="L213" s="6">
        <f t="shared" ref="L213:L214" si="108">100-K213</f>
        <v>98.83059211</v>
      </c>
    </row>
    <row r="214" ht="14.25" customHeight="1">
      <c r="A214" s="2"/>
      <c r="F214" s="5" t="s">
        <v>38</v>
      </c>
      <c r="G214" s="5"/>
      <c r="H214" s="5">
        <v>29266.0</v>
      </c>
      <c r="I214" s="5">
        <f t="shared" si="106"/>
        <v>2926.6</v>
      </c>
      <c r="J214" s="15">
        <v>2778.5098</v>
      </c>
      <c r="K214" s="6">
        <f t="shared" si="107"/>
        <v>4.871388158</v>
      </c>
      <c r="L214" s="6">
        <f t="shared" si="108"/>
        <v>95.12861184</v>
      </c>
    </row>
    <row r="215" ht="14.25" customHeight="1">
      <c r="A215" s="2"/>
      <c r="F215" s="5"/>
      <c r="G215" s="5"/>
      <c r="H215" s="5"/>
      <c r="I215" s="5"/>
      <c r="J215" s="5"/>
      <c r="K215" s="5"/>
      <c r="L215" s="5"/>
    </row>
    <row r="216" ht="14.25" customHeight="1">
      <c r="A216" s="2"/>
      <c r="F216" s="16" t="s">
        <v>39</v>
      </c>
      <c r="G216" s="3"/>
      <c r="H216" s="3"/>
      <c r="I216" s="3"/>
      <c r="J216" s="3"/>
      <c r="K216" s="17">
        <f t="shared" ref="K216:L216" si="109">(SUM(K203:K214)/10)</f>
        <v>9.819944408</v>
      </c>
      <c r="L216" s="18">
        <f t="shared" si="109"/>
        <v>90.18005559</v>
      </c>
    </row>
    <row r="217" ht="14.25" customHeight="1">
      <c r="A217" s="2"/>
    </row>
    <row r="218" ht="14.25" customHeight="1">
      <c r="A218" s="2"/>
    </row>
    <row r="219" ht="14.25" customHeight="1">
      <c r="A219" s="3" t="s">
        <v>1</v>
      </c>
      <c r="B219" s="3" t="s">
        <v>2</v>
      </c>
      <c r="C219" s="3"/>
      <c r="D219" s="3" t="s">
        <v>3</v>
      </c>
      <c r="E219" s="3"/>
      <c r="F219" s="3" t="s">
        <v>40</v>
      </c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4.25" customHeight="1">
      <c r="A220" s="2"/>
      <c r="B220" s="4" t="s">
        <v>47</v>
      </c>
      <c r="D220" s="4" t="s">
        <v>57</v>
      </c>
    </row>
    <row r="221" ht="14.25" customHeight="1">
      <c r="A221" s="2"/>
      <c r="F221" s="5" t="s">
        <v>42</v>
      </c>
      <c r="G221" s="5"/>
      <c r="H221" s="5">
        <v>25382.0</v>
      </c>
      <c r="I221" s="5">
        <f t="shared" ref="I221:I225" si="110">H221/10</f>
        <v>2538.2</v>
      </c>
      <c r="J221" s="15">
        <v>2999.6816</v>
      </c>
      <c r="K221" s="6">
        <f t="shared" ref="K221:K225" si="111">ABS(J221-I221)/30.4</f>
        <v>15.18031579</v>
      </c>
      <c r="L221" s="6">
        <f t="shared" ref="L221:L225" si="112">100-K221</f>
        <v>84.81968421</v>
      </c>
    </row>
    <row r="222" ht="14.25" customHeight="1">
      <c r="A222" s="2" t="s">
        <v>14</v>
      </c>
      <c r="F222" s="5" t="s">
        <v>30</v>
      </c>
      <c r="G222" s="5"/>
      <c r="H222" s="5">
        <v>25382.0</v>
      </c>
      <c r="I222" s="5">
        <f t="shared" si="110"/>
        <v>2538.2</v>
      </c>
      <c r="J222" s="15">
        <v>2545.1208</v>
      </c>
      <c r="K222" s="6">
        <f t="shared" si="111"/>
        <v>0.2276578947</v>
      </c>
      <c r="L222" s="6">
        <f t="shared" si="112"/>
        <v>99.77234211</v>
      </c>
    </row>
    <row r="223" ht="14.25" customHeight="1">
      <c r="A223" s="2"/>
      <c r="F223" s="5" t="s">
        <v>31</v>
      </c>
      <c r="G223" s="5"/>
      <c r="H223" s="5">
        <v>25382.0</v>
      </c>
      <c r="I223" s="5">
        <f t="shared" si="110"/>
        <v>2538.2</v>
      </c>
      <c r="J223" s="15">
        <v>3308.329</v>
      </c>
      <c r="K223" s="6">
        <f t="shared" si="111"/>
        <v>25.33319079</v>
      </c>
      <c r="L223" s="6">
        <f t="shared" si="112"/>
        <v>74.66680921</v>
      </c>
    </row>
    <row r="224" ht="14.25" customHeight="1">
      <c r="A224" s="2"/>
      <c r="F224" s="5" t="s">
        <v>32</v>
      </c>
      <c r="G224" s="5"/>
      <c r="H224" s="5">
        <v>27842.0</v>
      </c>
      <c r="I224" s="5">
        <f t="shared" si="110"/>
        <v>2784.2</v>
      </c>
      <c r="J224" s="15">
        <v>2963.162</v>
      </c>
      <c r="K224" s="6">
        <f t="shared" si="111"/>
        <v>5.886907895</v>
      </c>
      <c r="L224" s="6">
        <f t="shared" si="112"/>
        <v>94.11309211</v>
      </c>
    </row>
    <row r="225" ht="14.25" customHeight="1">
      <c r="A225" s="2"/>
      <c r="F225" s="5" t="s">
        <v>33</v>
      </c>
      <c r="G225" s="5"/>
      <c r="H225" s="5">
        <v>30543.0</v>
      </c>
      <c r="I225" s="5">
        <f t="shared" si="110"/>
        <v>3054.3</v>
      </c>
      <c r="J225" s="15">
        <v>3351.9036</v>
      </c>
      <c r="K225" s="6">
        <f t="shared" si="111"/>
        <v>9.789592105</v>
      </c>
      <c r="L225" s="6">
        <f t="shared" si="112"/>
        <v>90.21040789</v>
      </c>
    </row>
    <row r="226" ht="14.25" customHeight="1">
      <c r="A226" s="2"/>
      <c r="F226" s="5"/>
      <c r="G226" s="5"/>
      <c r="H226" s="5"/>
      <c r="I226" s="5"/>
      <c r="J226" s="15"/>
      <c r="K226" s="6"/>
      <c r="L226" s="6"/>
    </row>
    <row r="227" ht="14.25" customHeight="1">
      <c r="A227" s="2"/>
      <c r="F227" s="5" t="s">
        <v>34</v>
      </c>
      <c r="G227" s="5"/>
      <c r="H227" s="5">
        <v>29575.0</v>
      </c>
      <c r="I227" s="5">
        <f t="shared" ref="I227:I229" si="113">H227/10</f>
        <v>2957.5</v>
      </c>
      <c r="J227" s="15">
        <v>2633.4897</v>
      </c>
      <c r="K227" s="6">
        <f t="shared" ref="K227:K229" si="114">ABS(J227-I227)/30.4</f>
        <v>10.65823355</v>
      </c>
      <c r="L227" s="6">
        <f t="shared" ref="L227:L229" si="115">100-K227</f>
        <v>89.34176645</v>
      </c>
    </row>
    <row r="228" ht="14.25" customHeight="1">
      <c r="A228" s="2"/>
      <c r="F228" s="5" t="s">
        <v>35</v>
      </c>
      <c r="G228" s="5"/>
      <c r="H228" s="5">
        <v>29913.0</v>
      </c>
      <c r="I228" s="5">
        <f t="shared" si="113"/>
        <v>2991.3</v>
      </c>
      <c r="J228" s="15">
        <v>1999.221</v>
      </c>
      <c r="K228" s="6">
        <f t="shared" si="114"/>
        <v>32.63417763</v>
      </c>
      <c r="L228" s="6">
        <f t="shared" si="115"/>
        <v>67.36582237</v>
      </c>
    </row>
    <row r="229" ht="14.25" customHeight="1">
      <c r="A229" s="2"/>
      <c r="F229" s="5" t="s">
        <v>36</v>
      </c>
      <c r="G229" s="5"/>
      <c r="H229" s="5">
        <v>30971.0</v>
      </c>
      <c r="I229" s="5">
        <f t="shared" si="113"/>
        <v>3097.1</v>
      </c>
      <c r="J229" s="15">
        <v>1999.221</v>
      </c>
      <c r="K229" s="6">
        <f t="shared" si="114"/>
        <v>36.11444079</v>
      </c>
      <c r="L229" s="6">
        <f t="shared" si="115"/>
        <v>63.88555921</v>
      </c>
    </row>
    <row r="230" ht="14.25" customHeight="1">
      <c r="A230" s="2"/>
      <c r="B230" s="4" t="s">
        <v>45</v>
      </c>
      <c r="D230" s="4" t="s">
        <v>58</v>
      </c>
      <c r="F230" s="5"/>
      <c r="G230" s="5"/>
      <c r="H230" s="5"/>
      <c r="I230" s="5"/>
      <c r="K230" s="6"/>
      <c r="L230" s="6"/>
    </row>
    <row r="231" ht="14.25" customHeight="1">
      <c r="A231" s="2"/>
      <c r="F231" s="5" t="s">
        <v>37</v>
      </c>
      <c r="G231" s="5"/>
      <c r="H231" s="5">
        <v>27457.0</v>
      </c>
      <c r="I231" s="5">
        <f t="shared" ref="I231:I232" si="116">H231/10</f>
        <v>2745.7</v>
      </c>
      <c r="J231" s="15">
        <v>3314.0183</v>
      </c>
      <c r="K231" s="6">
        <f t="shared" ref="K231:K232" si="117">ABS(J231-I231)/30.4</f>
        <v>18.69468092</v>
      </c>
      <c r="L231" s="6">
        <f t="shared" ref="L231:L232" si="118">100-K231</f>
        <v>81.30531908</v>
      </c>
    </row>
    <row r="232" ht="14.25" customHeight="1">
      <c r="A232" s="2"/>
      <c r="F232" s="5" t="s">
        <v>38</v>
      </c>
      <c r="G232" s="5"/>
      <c r="H232" s="5">
        <v>29266.0</v>
      </c>
      <c r="I232" s="5">
        <f t="shared" si="116"/>
        <v>2926.6</v>
      </c>
      <c r="J232" s="15">
        <v>2485.2234</v>
      </c>
      <c r="K232" s="6">
        <f t="shared" si="117"/>
        <v>14.51896711</v>
      </c>
      <c r="L232" s="6">
        <f t="shared" si="118"/>
        <v>85.48103289</v>
      </c>
    </row>
    <row r="233" ht="14.25" customHeight="1">
      <c r="A233" s="2"/>
      <c r="F233" s="5"/>
      <c r="G233" s="5"/>
      <c r="H233" s="5"/>
      <c r="I233" s="5"/>
      <c r="J233" s="5"/>
      <c r="K233" s="5"/>
      <c r="L233" s="5"/>
    </row>
    <row r="234" ht="14.25" customHeight="1">
      <c r="A234" s="2"/>
      <c r="F234" s="16" t="s">
        <v>39</v>
      </c>
      <c r="G234" s="3"/>
      <c r="H234" s="3"/>
      <c r="I234" s="3"/>
      <c r="J234" s="3"/>
      <c r="K234" s="17">
        <f t="shared" ref="K234:L234" si="119">(SUM(K221:K232)/10)</f>
        <v>16.90381645</v>
      </c>
      <c r="L234" s="17">
        <f t="shared" si="119"/>
        <v>83.09618355</v>
      </c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11" t="s">
        <v>1</v>
      </c>
      <c r="B239" s="11" t="s">
        <v>2</v>
      </c>
      <c r="C239" s="11"/>
      <c r="D239" s="11" t="s">
        <v>3</v>
      </c>
      <c r="E239" s="11"/>
      <c r="F239" s="11" t="s">
        <v>40</v>
      </c>
      <c r="G239" s="19"/>
      <c r="H239" s="11"/>
      <c r="I239" s="11"/>
      <c r="J239" s="11" t="s">
        <v>59</v>
      </c>
      <c r="K239" s="11"/>
      <c r="L239" s="11"/>
      <c r="M239" s="11"/>
      <c r="N239" s="11" t="s">
        <v>60</v>
      </c>
      <c r="O239" s="11"/>
      <c r="P239" s="11"/>
      <c r="Q239" s="11"/>
      <c r="R239" s="11" t="s">
        <v>49</v>
      </c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4.25" customHeight="1">
      <c r="A240" s="2"/>
      <c r="B240" s="4" t="s">
        <v>47</v>
      </c>
    </row>
    <row r="241" ht="14.25" customHeight="1">
      <c r="A241" s="2"/>
      <c r="F241" s="5" t="s">
        <v>42</v>
      </c>
      <c r="G241" s="5"/>
      <c r="H241" s="5">
        <v>25382.0</v>
      </c>
      <c r="I241" s="5">
        <f t="shared" ref="I241:I245" si="120">H241/10</f>
        <v>2538.2</v>
      </c>
      <c r="J241" s="15">
        <v>2386.9053</v>
      </c>
      <c r="K241" s="6">
        <f t="shared" ref="K241:K245" si="121">ABS(J241-I241)/30.4</f>
        <v>4.976799342</v>
      </c>
      <c r="L241" s="6">
        <f t="shared" ref="L241:L245" si="122">100-K241</f>
        <v>95.02320066</v>
      </c>
      <c r="N241" s="15">
        <v>2390.6387</v>
      </c>
      <c r="O241" s="6">
        <f t="shared" ref="O241:O245" si="123">ABS(N241-I241)/30.4</f>
        <v>4.853990132</v>
      </c>
      <c r="P241" s="6">
        <f t="shared" ref="P241:P245" si="124">100-O241</f>
        <v>95.14600987</v>
      </c>
      <c r="R241" s="15">
        <v>2389.2554</v>
      </c>
      <c r="S241" s="6">
        <f t="shared" ref="S241:S245" si="125">ABS(R241-I241)/30.4</f>
        <v>4.899493421</v>
      </c>
      <c r="T241" s="6">
        <f t="shared" ref="T241:T245" si="126">100-S241</f>
        <v>95.10050658</v>
      </c>
      <c r="V241" s="15"/>
      <c r="W241" s="6"/>
      <c r="X241" s="6"/>
      <c r="Z241" s="15"/>
      <c r="AA241" s="6"/>
      <c r="AB241" s="6"/>
      <c r="AD241" s="15"/>
      <c r="AE241" s="6"/>
      <c r="AF241" s="6"/>
      <c r="AH241" s="15"/>
      <c r="AI241" s="6"/>
      <c r="AJ241" s="6"/>
    </row>
    <row r="242" ht="14.25" customHeight="1">
      <c r="A242" s="2" t="s">
        <v>21</v>
      </c>
      <c r="F242" s="5" t="s">
        <v>30</v>
      </c>
      <c r="G242" s="5"/>
      <c r="H242" s="5">
        <v>25382.0</v>
      </c>
      <c r="I242" s="5">
        <f t="shared" si="120"/>
        <v>2538.2</v>
      </c>
      <c r="J242" s="15">
        <v>2399.2356</v>
      </c>
      <c r="K242" s="6">
        <f t="shared" si="121"/>
        <v>4.571197368</v>
      </c>
      <c r="L242" s="6">
        <f t="shared" si="122"/>
        <v>95.42880263</v>
      </c>
      <c r="N242" s="15">
        <v>2390.2822</v>
      </c>
      <c r="O242" s="6">
        <f t="shared" si="123"/>
        <v>4.865717105</v>
      </c>
      <c r="P242" s="6">
        <f t="shared" si="124"/>
        <v>95.13428289</v>
      </c>
      <c r="R242" s="15">
        <v>2392.919</v>
      </c>
      <c r="S242" s="6">
        <f t="shared" si="125"/>
        <v>4.778980263</v>
      </c>
      <c r="T242" s="6">
        <f t="shared" si="126"/>
        <v>95.22101974</v>
      </c>
      <c r="V242" s="15"/>
      <c r="W242" s="6"/>
      <c r="X242" s="6"/>
      <c r="Z242" s="15"/>
      <c r="AA242" s="6"/>
      <c r="AB242" s="6"/>
      <c r="AD242" s="15"/>
      <c r="AE242" s="6"/>
      <c r="AF242" s="6"/>
      <c r="AH242" s="15"/>
      <c r="AI242" s="6"/>
      <c r="AJ242" s="6"/>
    </row>
    <row r="243" ht="14.25" customHeight="1">
      <c r="A243" s="2"/>
      <c r="F243" s="5" t="s">
        <v>31</v>
      </c>
      <c r="G243" s="5"/>
      <c r="H243" s="5">
        <v>25382.0</v>
      </c>
      <c r="I243" s="5">
        <f t="shared" si="120"/>
        <v>2538.2</v>
      </c>
      <c r="J243" s="15">
        <v>2406.5315</v>
      </c>
      <c r="K243" s="6">
        <f t="shared" si="121"/>
        <v>4.331200658</v>
      </c>
      <c r="L243" s="6">
        <f t="shared" si="122"/>
        <v>95.66879934</v>
      </c>
      <c r="N243" s="15">
        <v>2403.4307</v>
      </c>
      <c r="O243" s="6">
        <f t="shared" si="123"/>
        <v>4.433200658</v>
      </c>
      <c r="P243" s="6">
        <f t="shared" si="124"/>
        <v>95.56679934</v>
      </c>
      <c r="R243" s="15">
        <v>2404.96</v>
      </c>
      <c r="S243" s="6">
        <f t="shared" si="125"/>
        <v>4.382894737</v>
      </c>
      <c r="T243" s="6">
        <f t="shared" si="126"/>
        <v>95.61710526</v>
      </c>
      <c r="V243" s="15"/>
      <c r="W243" s="6"/>
      <c r="X243" s="6"/>
      <c r="Z243" s="15"/>
      <c r="AA243" s="6"/>
      <c r="AB243" s="6"/>
      <c r="AD243" s="15"/>
      <c r="AE243" s="6"/>
      <c r="AF243" s="6"/>
      <c r="AH243" s="15"/>
      <c r="AI243" s="6"/>
      <c r="AJ243" s="6"/>
    </row>
    <row r="244" ht="14.25" customHeight="1">
      <c r="A244" s="2"/>
      <c r="F244" s="5" t="s">
        <v>32</v>
      </c>
      <c r="G244" s="5"/>
      <c r="H244" s="5">
        <v>27842.0</v>
      </c>
      <c r="I244" s="5">
        <f t="shared" si="120"/>
        <v>2784.2</v>
      </c>
      <c r="J244" s="15">
        <v>2403.2732</v>
      </c>
      <c r="K244" s="6">
        <f t="shared" si="121"/>
        <v>12.53048684</v>
      </c>
      <c r="L244" s="6">
        <f t="shared" si="122"/>
        <v>87.46951316</v>
      </c>
      <c r="N244" s="15">
        <v>2395.458</v>
      </c>
      <c r="O244" s="6">
        <f t="shared" si="123"/>
        <v>12.78756579</v>
      </c>
      <c r="P244" s="6">
        <f t="shared" si="124"/>
        <v>87.21243421</v>
      </c>
      <c r="R244" s="15">
        <v>2396.7024</v>
      </c>
      <c r="S244" s="6">
        <f t="shared" si="125"/>
        <v>12.74663158</v>
      </c>
      <c r="T244" s="6">
        <f t="shared" si="126"/>
        <v>87.25336842</v>
      </c>
      <c r="V244" s="15"/>
      <c r="W244" s="6"/>
      <c r="X244" s="6"/>
      <c r="Z244" s="15"/>
      <c r="AA244" s="6"/>
      <c r="AB244" s="6"/>
      <c r="AD244" s="15"/>
      <c r="AE244" s="6"/>
      <c r="AF244" s="6"/>
      <c r="AH244" s="15"/>
      <c r="AI244" s="6"/>
      <c r="AJ244" s="6"/>
    </row>
    <row r="245" ht="14.25" customHeight="1">
      <c r="A245" s="2"/>
      <c r="F245" s="5" t="s">
        <v>33</v>
      </c>
      <c r="G245" s="5"/>
      <c r="H245" s="5">
        <v>30543.0</v>
      </c>
      <c r="I245" s="5">
        <f t="shared" si="120"/>
        <v>3054.3</v>
      </c>
      <c r="J245" s="15">
        <v>2388.9026</v>
      </c>
      <c r="K245" s="6">
        <f t="shared" si="121"/>
        <v>21.88807237</v>
      </c>
      <c r="L245" s="6">
        <f t="shared" si="122"/>
        <v>78.11192763</v>
      </c>
      <c r="N245" s="15">
        <v>2394.885</v>
      </c>
      <c r="O245" s="6">
        <f t="shared" si="123"/>
        <v>21.69128289</v>
      </c>
      <c r="P245" s="6">
        <f t="shared" si="124"/>
        <v>78.30871711</v>
      </c>
      <c r="R245" s="15">
        <v>2392.129</v>
      </c>
      <c r="S245" s="6">
        <f t="shared" si="125"/>
        <v>21.78194079</v>
      </c>
      <c r="T245" s="6">
        <f t="shared" si="126"/>
        <v>78.21805921</v>
      </c>
      <c r="V245" s="15"/>
      <c r="W245" s="6"/>
      <c r="X245" s="6"/>
      <c r="Z245" s="15"/>
      <c r="AA245" s="6"/>
      <c r="AB245" s="6"/>
      <c r="AD245" s="15"/>
      <c r="AE245" s="6"/>
      <c r="AF245" s="6"/>
      <c r="AH245" s="15"/>
      <c r="AI245" s="6"/>
      <c r="AJ245" s="6"/>
    </row>
    <row r="246" ht="14.25" customHeight="1">
      <c r="A246" s="2"/>
      <c r="F246" s="5"/>
      <c r="G246" s="5"/>
      <c r="H246" s="5"/>
      <c r="I246" s="5"/>
      <c r="J246" s="15"/>
      <c r="K246" s="6"/>
      <c r="L246" s="6"/>
      <c r="N246" s="15"/>
      <c r="O246" s="6"/>
      <c r="P246" s="6"/>
      <c r="R246" s="15"/>
      <c r="S246" s="6"/>
      <c r="T246" s="6"/>
      <c r="V246" s="15"/>
      <c r="W246" s="6"/>
      <c r="X246" s="6"/>
      <c r="Z246" s="15"/>
      <c r="AA246" s="6"/>
      <c r="AB246" s="6"/>
      <c r="AD246" s="15"/>
      <c r="AE246" s="6"/>
      <c r="AF246" s="6"/>
      <c r="AH246" s="15"/>
      <c r="AI246" s="6"/>
      <c r="AJ246" s="6"/>
    </row>
    <row r="247" ht="14.25" customHeight="1">
      <c r="A247" s="2"/>
      <c r="F247" s="5" t="s">
        <v>34</v>
      </c>
      <c r="G247" s="5"/>
      <c r="H247" s="5">
        <v>29575.0</v>
      </c>
      <c r="I247" s="5">
        <f t="shared" ref="I247:I249" si="127">H247/10</f>
        <v>2957.5</v>
      </c>
      <c r="J247" s="15">
        <v>2394.0894</v>
      </c>
      <c r="K247" s="6">
        <f t="shared" ref="K247:K249" si="128">ABS(J247-I247)/30.4</f>
        <v>18.53324342</v>
      </c>
      <c r="L247" s="6">
        <f t="shared" ref="L247:L249" si="129">100-K247</f>
        <v>81.46675658</v>
      </c>
      <c r="N247" s="15">
        <v>2394.883</v>
      </c>
      <c r="O247" s="6">
        <f t="shared" ref="O247:O249" si="130">ABS(N247-I247)/30.4</f>
        <v>18.50713816</v>
      </c>
      <c r="P247" s="6">
        <f t="shared" ref="P247:P249" si="131">100-O247</f>
        <v>81.49286184</v>
      </c>
      <c r="R247" s="15">
        <v>2394.1016</v>
      </c>
      <c r="S247" s="6">
        <f t="shared" ref="S247:S249" si="132">ABS(R247-I247)/30.4</f>
        <v>18.53284211</v>
      </c>
      <c r="T247" s="6">
        <f t="shared" ref="T247:T249" si="133">100-S247</f>
        <v>81.46715789</v>
      </c>
      <c r="V247" s="15"/>
      <c r="W247" s="6"/>
      <c r="X247" s="6"/>
      <c r="Z247" s="15"/>
      <c r="AA247" s="6"/>
      <c r="AB247" s="6"/>
      <c r="AD247" s="15"/>
      <c r="AE247" s="6"/>
      <c r="AF247" s="6"/>
      <c r="AH247" s="15"/>
      <c r="AI247" s="6"/>
      <c r="AJ247" s="6"/>
    </row>
    <row r="248" ht="14.25" customHeight="1">
      <c r="A248" s="2"/>
      <c r="F248" s="5" t="s">
        <v>35</v>
      </c>
      <c r="G248" s="5"/>
      <c r="H248" s="5">
        <v>29913.0</v>
      </c>
      <c r="I248" s="5">
        <f t="shared" si="127"/>
        <v>2991.3</v>
      </c>
      <c r="J248" s="15">
        <v>2387.576</v>
      </c>
      <c r="K248" s="6">
        <f t="shared" si="128"/>
        <v>19.85934211</v>
      </c>
      <c r="L248" s="6">
        <f t="shared" si="129"/>
        <v>80.14065789</v>
      </c>
      <c r="N248" s="15">
        <v>2385.8071</v>
      </c>
      <c r="O248" s="6">
        <f t="shared" si="130"/>
        <v>19.91752961</v>
      </c>
      <c r="P248" s="6">
        <f t="shared" si="131"/>
        <v>80.08247039</v>
      </c>
      <c r="R248" s="15">
        <v>2383.9248</v>
      </c>
      <c r="S248" s="6">
        <f t="shared" si="132"/>
        <v>19.97944737</v>
      </c>
      <c r="T248" s="6">
        <f t="shared" si="133"/>
        <v>80.02055263</v>
      </c>
      <c r="V248" s="15"/>
      <c r="W248" s="6"/>
      <c r="X248" s="6"/>
      <c r="Z248" s="15"/>
      <c r="AA248" s="6"/>
      <c r="AB248" s="6"/>
      <c r="AD248" s="15"/>
      <c r="AE248" s="6"/>
      <c r="AF248" s="6"/>
      <c r="AH248" s="15"/>
      <c r="AI248" s="6"/>
      <c r="AJ248" s="6"/>
    </row>
    <row r="249" ht="14.25" customHeight="1">
      <c r="A249" s="2"/>
      <c r="F249" s="5" t="s">
        <v>36</v>
      </c>
      <c r="G249" s="5"/>
      <c r="H249" s="5">
        <v>30971.0</v>
      </c>
      <c r="I249" s="5">
        <f t="shared" si="127"/>
        <v>3097.1</v>
      </c>
      <c r="J249" s="15">
        <v>2387.576</v>
      </c>
      <c r="K249" s="6">
        <f t="shared" si="128"/>
        <v>23.33960526</v>
      </c>
      <c r="L249" s="6">
        <f t="shared" si="129"/>
        <v>76.66039474</v>
      </c>
      <c r="N249" s="15">
        <v>2385.8071</v>
      </c>
      <c r="O249" s="6">
        <f t="shared" si="130"/>
        <v>23.39779276</v>
      </c>
      <c r="P249" s="6">
        <f t="shared" si="131"/>
        <v>76.60220724</v>
      </c>
      <c r="R249" s="15">
        <v>2383.9248</v>
      </c>
      <c r="S249" s="6">
        <f t="shared" si="132"/>
        <v>23.45971053</v>
      </c>
      <c r="T249" s="6">
        <f t="shared" si="133"/>
        <v>76.54028947</v>
      </c>
      <c r="V249" s="15"/>
      <c r="W249" s="6"/>
      <c r="X249" s="6"/>
      <c r="Z249" s="15"/>
      <c r="AA249" s="6"/>
      <c r="AB249" s="6"/>
      <c r="AD249" s="15"/>
      <c r="AE249" s="6"/>
      <c r="AF249" s="6"/>
      <c r="AH249" s="15"/>
      <c r="AI249" s="6"/>
      <c r="AJ249" s="6"/>
    </row>
    <row r="250" ht="14.25" customHeight="1">
      <c r="A250" s="2"/>
      <c r="B250" s="4" t="s">
        <v>45</v>
      </c>
      <c r="F250" s="5"/>
      <c r="G250" s="5"/>
      <c r="H250" s="5"/>
      <c r="I250" s="5"/>
      <c r="K250" s="6"/>
      <c r="L250" s="6"/>
      <c r="O250" s="6"/>
      <c r="P250" s="6"/>
      <c r="S250" s="6"/>
      <c r="T250" s="6"/>
      <c r="W250" s="6"/>
      <c r="X250" s="6"/>
      <c r="AA250" s="6"/>
      <c r="AB250" s="6"/>
      <c r="AE250" s="6"/>
      <c r="AF250" s="6"/>
      <c r="AI250" s="6"/>
      <c r="AJ250" s="6"/>
    </row>
    <row r="251" ht="14.25" customHeight="1">
      <c r="A251" s="2"/>
      <c r="F251" s="5" t="s">
        <v>37</v>
      </c>
      <c r="G251" s="5"/>
      <c r="H251" s="5">
        <v>27457.0</v>
      </c>
      <c r="I251" s="5">
        <f t="shared" ref="I251:I252" si="134">H251/10</f>
        <v>2745.7</v>
      </c>
      <c r="J251" s="15">
        <v>2393.0608</v>
      </c>
      <c r="K251" s="6">
        <f t="shared" ref="K251:K252" si="135">ABS(J251-I251)/30.4</f>
        <v>11.59997368</v>
      </c>
      <c r="L251" s="6">
        <f t="shared" ref="L251:L252" si="136">100-K251</f>
        <v>88.40002632</v>
      </c>
      <c r="N251" s="15">
        <v>2410.938</v>
      </c>
      <c r="O251" s="6">
        <f t="shared" ref="O251:O252" si="137">ABS(N251-I251)/30.4</f>
        <v>11.01190789</v>
      </c>
      <c r="P251" s="6">
        <f t="shared" ref="P251:P252" si="138">100-O251</f>
        <v>88.98809211</v>
      </c>
      <c r="R251" s="15">
        <v>2405.4653</v>
      </c>
      <c r="S251" s="6">
        <f t="shared" ref="S251:S252" si="139">ABS(R251-I251)/30.4</f>
        <v>11.19193092</v>
      </c>
      <c r="T251" s="6">
        <f t="shared" ref="T251:T252" si="140">100-S251</f>
        <v>88.80806908</v>
      </c>
      <c r="V251" s="15"/>
      <c r="W251" s="6"/>
      <c r="X251" s="6"/>
      <c r="Z251" s="15"/>
      <c r="AA251" s="6"/>
      <c r="AB251" s="6"/>
      <c r="AD251" s="15"/>
      <c r="AE251" s="6"/>
      <c r="AF251" s="6"/>
      <c r="AH251" s="15"/>
      <c r="AI251" s="6"/>
      <c r="AJ251" s="6"/>
    </row>
    <row r="252" ht="14.25" customHeight="1">
      <c r="A252" s="2"/>
      <c r="F252" s="5" t="s">
        <v>38</v>
      </c>
      <c r="G252" s="5"/>
      <c r="H252" s="5">
        <v>29266.0</v>
      </c>
      <c r="I252" s="5">
        <f t="shared" si="134"/>
        <v>2926.6</v>
      </c>
      <c r="J252" s="15">
        <v>2398.9526</v>
      </c>
      <c r="K252" s="6">
        <f t="shared" si="135"/>
        <v>17.35682237</v>
      </c>
      <c r="L252" s="6">
        <f t="shared" si="136"/>
        <v>82.64317763</v>
      </c>
      <c r="N252" s="15">
        <v>2396.6655</v>
      </c>
      <c r="O252" s="6">
        <f t="shared" si="137"/>
        <v>17.43205592</v>
      </c>
      <c r="P252" s="6">
        <f t="shared" si="138"/>
        <v>82.56794408</v>
      </c>
      <c r="R252" s="15">
        <v>2398.6052</v>
      </c>
      <c r="S252" s="6">
        <f t="shared" si="139"/>
        <v>17.36825</v>
      </c>
      <c r="T252" s="6">
        <f t="shared" si="140"/>
        <v>82.63175</v>
      </c>
      <c r="V252" s="15"/>
      <c r="W252" s="6"/>
      <c r="X252" s="6"/>
      <c r="Z252" s="15"/>
      <c r="AA252" s="6"/>
      <c r="AB252" s="6"/>
      <c r="AD252" s="15"/>
      <c r="AE252" s="6"/>
      <c r="AF252" s="6"/>
      <c r="AH252" s="15"/>
      <c r="AI252" s="6"/>
      <c r="AJ252" s="6"/>
    </row>
    <row r="253" ht="14.25" customHeight="1">
      <c r="A253" s="2"/>
      <c r="F253" s="5"/>
      <c r="G253" s="5"/>
      <c r="H253" s="5"/>
      <c r="I253" s="5"/>
      <c r="J253" s="5"/>
      <c r="K253" s="5"/>
      <c r="L253" s="5"/>
      <c r="N253" s="5"/>
      <c r="O253" s="5"/>
      <c r="P253" s="5"/>
      <c r="R253" s="5"/>
      <c r="S253" s="5"/>
      <c r="T253" s="5"/>
      <c r="V253" s="5"/>
      <c r="W253" s="5"/>
      <c r="X253" s="5"/>
      <c r="Z253" s="5"/>
      <c r="AA253" s="5"/>
      <c r="AB253" s="5"/>
      <c r="AD253" s="5"/>
      <c r="AE253" s="5"/>
      <c r="AF253" s="5"/>
      <c r="AH253" s="5"/>
      <c r="AI253" s="5"/>
      <c r="AJ253" s="5"/>
    </row>
    <row r="254" ht="14.25" customHeight="1">
      <c r="A254" s="2"/>
      <c r="F254" s="16" t="s">
        <v>39</v>
      </c>
      <c r="G254" s="3"/>
      <c r="H254" s="3"/>
      <c r="I254" s="3"/>
      <c r="J254" s="3"/>
      <c r="K254" s="17">
        <f t="shared" ref="K254:L254" si="141">(SUM(K241:K252)/10)</f>
        <v>13.89867434</v>
      </c>
      <c r="L254" s="17">
        <f t="shared" si="141"/>
        <v>86.10132566</v>
      </c>
      <c r="N254" s="3"/>
      <c r="O254" s="17">
        <f t="shared" ref="O254:P254" si="142">(SUM(O241:O252)/10)</f>
        <v>13.88981809</v>
      </c>
      <c r="P254" s="17">
        <f t="shared" si="142"/>
        <v>86.11018191</v>
      </c>
      <c r="R254" s="3"/>
      <c r="S254" s="17">
        <f t="shared" ref="S254:T254" si="143">(SUM(S241:S252)/10)</f>
        <v>13.91221217</v>
      </c>
      <c r="T254" s="17">
        <f t="shared" si="143"/>
        <v>86.08778783</v>
      </c>
      <c r="V254" s="15"/>
      <c r="W254" s="6"/>
      <c r="X254" s="6"/>
      <c r="Z254" s="15"/>
      <c r="AA254" s="6"/>
      <c r="AB254" s="6"/>
      <c r="AD254" s="15"/>
      <c r="AE254" s="6"/>
      <c r="AF254" s="6"/>
      <c r="AH254" s="15"/>
      <c r="AI254" s="6"/>
      <c r="AJ254" s="6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11" t="s">
        <v>1</v>
      </c>
      <c r="B260" s="11" t="s">
        <v>2</v>
      </c>
      <c r="C260" s="11"/>
      <c r="D260" s="11" t="s">
        <v>3</v>
      </c>
      <c r="E260" s="11"/>
      <c r="F260" s="11" t="s">
        <v>40</v>
      </c>
      <c r="G260" s="19"/>
      <c r="H260" s="11"/>
      <c r="I260" s="11"/>
      <c r="J260" s="11" t="s">
        <v>59</v>
      </c>
      <c r="K260" s="11"/>
      <c r="L260" s="11"/>
      <c r="M260" s="11"/>
      <c r="N260" s="11" t="s">
        <v>60</v>
      </c>
      <c r="O260" s="11"/>
      <c r="P260" s="11"/>
      <c r="Q260" s="11"/>
      <c r="R260" s="11" t="s">
        <v>49</v>
      </c>
      <c r="S260" s="11"/>
      <c r="T260" s="11"/>
      <c r="U260" s="11"/>
      <c r="V260" s="11" t="s">
        <v>61</v>
      </c>
      <c r="W260" s="11"/>
      <c r="X260" s="11"/>
      <c r="Y260" s="11"/>
      <c r="Z260" s="11" t="s">
        <v>62</v>
      </c>
      <c r="AA260" s="11"/>
      <c r="AB260" s="11"/>
      <c r="AC260" s="11"/>
      <c r="AD260" s="11" t="s">
        <v>63</v>
      </c>
      <c r="AE260" s="11"/>
      <c r="AF260" s="11"/>
      <c r="AG260" s="11"/>
      <c r="AH260" s="11" t="s">
        <v>64</v>
      </c>
      <c r="AI260" s="11"/>
      <c r="AJ260" s="11"/>
    </row>
    <row r="261" ht="14.25" customHeight="1">
      <c r="A261" s="2"/>
      <c r="B261" s="4" t="s">
        <v>65</v>
      </c>
    </row>
    <row r="262" ht="14.25" customHeight="1">
      <c r="A262" s="2"/>
      <c r="F262" s="5" t="s">
        <v>42</v>
      </c>
      <c r="G262" s="5"/>
      <c r="H262" s="5">
        <v>25382.0</v>
      </c>
      <c r="I262" s="5">
        <f t="shared" ref="I262:I266" si="144">H262/10</f>
        <v>2538.2</v>
      </c>
      <c r="J262" s="15">
        <v>3052.1409</v>
      </c>
      <c r="K262" s="6">
        <f t="shared" ref="K262:K266" si="145">ABS(J262-I262)/30.4</f>
        <v>16.90595066</v>
      </c>
      <c r="L262" s="6">
        <f t="shared" ref="L262:L266" si="146">100-K262</f>
        <v>83.09404934</v>
      </c>
      <c r="N262" s="15">
        <v>3049.9448</v>
      </c>
      <c r="O262" s="6">
        <f t="shared" ref="O262:O266" si="147">ABS(N262-I262)/30.4</f>
        <v>16.83371053</v>
      </c>
      <c r="P262" s="6">
        <f t="shared" ref="P262:P266" si="148">100-O262</f>
        <v>83.16628947</v>
      </c>
      <c r="R262" s="15">
        <v>3051.1943</v>
      </c>
      <c r="S262" s="6">
        <f t="shared" ref="S262:S266" si="149">ABS(R262-I262)/30.4</f>
        <v>16.8748125</v>
      </c>
      <c r="T262" s="6">
        <f t="shared" ref="T262:T266" si="150">100-S262</f>
        <v>83.1251875</v>
      </c>
      <c r="V262" s="15">
        <v>3038.6418</v>
      </c>
      <c r="W262" s="6">
        <f t="shared" ref="W262:W266" si="151">ABS(V262-I262)/30.4</f>
        <v>16.46190132</v>
      </c>
      <c r="X262" s="6">
        <f t="shared" ref="X262:X266" si="152">100-W262</f>
        <v>83.53809868</v>
      </c>
      <c r="Z262" s="15">
        <v>3054.925</v>
      </c>
      <c r="AA262" s="6">
        <f t="shared" ref="AA262:AA266" si="153">ABS(Z262-I262)/30.4</f>
        <v>16.99753289</v>
      </c>
      <c r="AB262" s="6">
        <f t="shared" ref="AB262:AB266" si="154">100-AA262</f>
        <v>83.00246711</v>
      </c>
      <c r="AD262" s="15">
        <v>3036.2104</v>
      </c>
      <c r="AE262" s="6">
        <f t="shared" ref="AE262:AE266" si="155">ABS(AD262-I262)/30.4</f>
        <v>16.38192105</v>
      </c>
      <c r="AF262" s="6">
        <f t="shared" ref="AF262:AF266" si="156">100-AE262</f>
        <v>83.61807895</v>
      </c>
      <c r="AH262" s="15">
        <v>3054.815</v>
      </c>
      <c r="AI262" s="6">
        <f t="shared" ref="AI262:AI266" si="157">ABS(AH262-I262)/30.4</f>
        <v>16.99391447</v>
      </c>
      <c r="AJ262" s="6">
        <f t="shared" ref="AJ262:AJ266" si="158">100-AI262</f>
        <v>83.00608553</v>
      </c>
    </row>
    <row r="263" ht="14.25" customHeight="1">
      <c r="A263" s="2" t="s">
        <v>21</v>
      </c>
      <c r="F263" s="5" t="s">
        <v>30</v>
      </c>
      <c r="G263" s="5"/>
      <c r="H263" s="5">
        <v>25382.0</v>
      </c>
      <c r="I263" s="5">
        <f t="shared" si="144"/>
        <v>2538.2</v>
      </c>
      <c r="J263" s="15">
        <v>3031.8784</v>
      </c>
      <c r="K263" s="6">
        <f t="shared" si="145"/>
        <v>16.23942105</v>
      </c>
      <c r="L263" s="6">
        <f t="shared" si="146"/>
        <v>83.76057895</v>
      </c>
      <c r="N263" s="15">
        <v>3049.2966</v>
      </c>
      <c r="O263" s="6">
        <f t="shared" si="147"/>
        <v>16.81238816</v>
      </c>
      <c r="P263" s="6">
        <f t="shared" si="148"/>
        <v>83.18761184</v>
      </c>
      <c r="R263" s="15">
        <v>3047.6292</v>
      </c>
      <c r="S263" s="6">
        <f t="shared" si="149"/>
        <v>16.75753947</v>
      </c>
      <c r="T263" s="6">
        <f t="shared" si="150"/>
        <v>83.24246053</v>
      </c>
      <c r="V263" s="15">
        <v>3029.3523</v>
      </c>
      <c r="W263" s="6">
        <f t="shared" si="151"/>
        <v>16.15632566</v>
      </c>
      <c r="X263" s="6">
        <f t="shared" si="152"/>
        <v>83.84367434</v>
      </c>
      <c r="Z263" s="15">
        <v>3047.578</v>
      </c>
      <c r="AA263" s="6">
        <f t="shared" si="153"/>
        <v>16.75585526</v>
      </c>
      <c r="AB263" s="6">
        <f t="shared" si="154"/>
        <v>83.24414474</v>
      </c>
      <c r="AD263" s="15">
        <v>3031.8125</v>
      </c>
      <c r="AE263" s="6">
        <f t="shared" si="155"/>
        <v>16.23725329</v>
      </c>
      <c r="AF263" s="6">
        <f t="shared" si="156"/>
        <v>83.76274671</v>
      </c>
      <c r="AH263" s="15">
        <v>3057.7798</v>
      </c>
      <c r="AI263" s="6">
        <f t="shared" si="157"/>
        <v>17.09144079</v>
      </c>
      <c r="AJ263" s="6">
        <f t="shared" si="158"/>
        <v>82.90855921</v>
      </c>
    </row>
    <row r="264" ht="14.25" customHeight="1">
      <c r="A264" s="2"/>
      <c r="F264" s="5" t="s">
        <v>31</v>
      </c>
      <c r="G264" s="5"/>
      <c r="H264" s="5">
        <v>25382.0</v>
      </c>
      <c r="I264" s="5">
        <f t="shared" si="144"/>
        <v>2538.2</v>
      </c>
      <c r="J264" s="15">
        <v>3031.2556</v>
      </c>
      <c r="K264" s="6">
        <f t="shared" si="145"/>
        <v>16.21893421</v>
      </c>
      <c r="L264" s="6">
        <f t="shared" si="146"/>
        <v>83.78106579</v>
      </c>
      <c r="N264" s="15">
        <v>3042.1726</v>
      </c>
      <c r="O264" s="6">
        <f t="shared" si="147"/>
        <v>16.57804605</v>
      </c>
      <c r="P264" s="6">
        <f t="shared" si="148"/>
        <v>83.42195395</v>
      </c>
      <c r="R264" s="15">
        <v>3040.2195</v>
      </c>
      <c r="S264" s="6">
        <f t="shared" si="149"/>
        <v>16.51379934</v>
      </c>
      <c r="T264" s="6">
        <f t="shared" si="150"/>
        <v>83.48620066</v>
      </c>
      <c r="V264" s="15">
        <v>3029.829</v>
      </c>
      <c r="W264" s="6">
        <f t="shared" si="151"/>
        <v>16.17200658</v>
      </c>
      <c r="X264" s="6">
        <f t="shared" si="152"/>
        <v>83.82799342</v>
      </c>
      <c r="Z264" s="15">
        <v>3038.572</v>
      </c>
      <c r="AA264" s="6">
        <f t="shared" si="153"/>
        <v>16.45960526</v>
      </c>
      <c r="AB264" s="6">
        <f t="shared" si="154"/>
        <v>83.54039474</v>
      </c>
      <c r="AD264" s="15">
        <v>3029.2239</v>
      </c>
      <c r="AE264" s="6">
        <f t="shared" si="155"/>
        <v>16.15210197</v>
      </c>
      <c r="AF264" s="6">
        <f t="shared" si="156"/>
        <v>83.84789803</v>
      </c>
      <c r="AH264" s="15">
        <v>3046.696</v>
      </c>
      <c r="AI264" s="6">
        <f t="shared" si="157"/>
        <v>16.72684211</v>
      </c>
      <c r="AJ264" s="6">
        <f t="shared" si="158"/>
        <v>83.27315789</v>
      </c>
    </row>
    <row r="265" ht="14.25" customHeight="1">
      <c r="A265" s="2"/>
      <c r="F265" s="5" t="s">
        <v>32</v>
      </c>
      <c r="G265" s="5"/>
      <c r="H265" s="5">
        <v>27842.0</v>
      </c>
      <c r="I265" s="5">
        <f t="shared" si="144"/>
        <v>2784.2</v>
      </c>
      <c r="J265" s="15">
        <v>3029.062</v>
      </c>
      <c r="K265" s="6">
        <f t="shared" si="145"/>
        <v>8.054671053</v>
      </c>
      <c r="L265" s="6">
        <f t="shared" si="146"/>
        <v>91.94532895</v>
      </c>
      <c r="N265" s="15">
        <v>3046.0664</v>
      </c>
      <c r="O265" s="6">
        <f t="shared" si="147"/>
        <v>8.614026316</v>
      </c>
      <c r="P265" s="6">
        <f t="shared" si="148"/>
        <v>91.38597368</v>
      </c>
      <c r="R265" s="15">
        <v>3045.023</v>
      </c>
      <c r="S265" s="6">
        <f t="shared" si="149"/>
        <v>8.579703947</v>
      </c>
      <c r="T265" s="6">
        <f t="shared" si="150"/>
        <v>91.42029605</v>
      </c>
      <c r="V265" s="15">
        <v>3032.784</v>
      </c>
      <c r="W265" s="6">
        <f t="shared" si="151"/>
        <v>8.177105263</v>
      </c>
      <c r="X265" s="6">
        <f t="shared" si="152"/>
        <v>91.82289474</v>
      </c>
      <c r="Z265" s="15">
        <v>3043.2607</v>
      </c>
      <c r="AA265" s="6">
        <f t="shared" si="153"/>
        <v>8.521733553</v>
      </c>
      <c r="AB265" s="6">
        <f t="shared" si="154"/>
        <v>91.47826645</v>
      </c>
      <c r="AD265" s="15">
        <v>3034.5654</v>
      </c>
      <c r="AE265" s="6">
        <f t="shared" si="155"/>
        <v>8.235703947</v>
      </c>
      <c r="AF265" s="6">
        <f t="shared" si="156"/>
        <v>91.76429605</v>
      </c>
      <c r="AH265" s="15">
        <v>3052.9917</v>
      </c>
      <c r="AI265" s="6">
        <f t="shared" si="157"/>
        <v>8.841832237</v>
      </c>
      <c r="AJ265" s="6">
        <f t="shared" si="158"/>
        <v>91.15816776</v>
      </c>
    </row>
    <row r="266" ht="14.25" customHeight="1">
      <c r="A266" s="2"/>
      <c r="F266" s="5" t="s">
        <v>33</v>
      </c>
      <c r="G266" s="5"/>
      <c r="H266" s="5">
        <v>30543.0</v>
      </c>
      <c r="I266" s="5">
        <f t="shared" si="144"/>
        <v>3054.3</v>
      </c>
      <c r="J266" s="15">
        <v>3043.5312</v>
      </c>
      <c r="K266" s="6">
        <f t="shared" si="145"/>
        <v>0.3542368421</v>
      </c>
      <c r="L266" s="6">
        <f t="shared" si="146"/>
        <v>99.64576316</v>
      </c>
      <c r="N266" s="15">
        <v>3045.1091</v>
      </c>
      <c r="O266" s="6">
        <f t="shared" si="147"/>
        <v>0.3023322368</v>
      </c>
      <c r="P266" s="6">
        <f t="shared" si="148"/>
        <v>99.69766776</v>
      </c>
      <c r="R266" s="15">
        <v>3045.1587</v>
      </c>
      <c r="S266" s="6">
        <f t="shared" si="149"/>
        <v>0.3007006579</v>
      </c>
      <c r="T266" s="6">
        <f t="shared" si="150"/>
        <v>99.69929934</v>
      </c>
      <c r="V266" s="15">
        <v>3027.9065</v>
      </c>
      <c r="W266" s="6">
        <f t="shared" si="151"/>
        <v>0.8682072368</v>
      </c>
      <c r="X266" s="6">
        <f t="shared" si="152"/>
        <v>99.13179276</v>
      </c>
      <c r="Z266" s="15">
        <v>3041.7766</v>
      </c>
      <c r="AA266" s="6">
        <f t="shared" si="153"/>
        <v>0.4119539474</v>
      </c>
      <c r="AB266" s="6">
        <f t="shared" si="154"/>
        <v>99.58804605</v>
      </c>
      <c r="AD266" s="15">
        <v>3029.889</v>
      </c>
      <c r="AE266" s="6">
        <f t="shared" si="155"/>
        <v>0.8029934211</v>
      </c>
      <c r="AF266" s="6">
        <f t="shared" si="156"/>
        <v>99.19700658</v>
      </c>
      <c r="AH266" s="15">
        <v>3039.8428</v>
      </c>
      <c r="AI266" s="6">
        <f t="shared" si="157"/>
        <v>0.4755657895</v>
      </c>
      <c r="AJ266" s="6">
        <f t="shared" si="158"/>
        <v>99.52443421</v>
      </c>
    </row>
    <row r="267" ht="14.25" customHeight="1">
      <c r="A267" s="2"/>
      <c r="F267" s="5"/>
      <c r="G267" s="5"/>
      <c r="H267" s="5"/>
      <c r="I267" s="5"/>
      <c r="J267" s="15"/>
      <c r="K267" s="6"/>
      <c r="L267" s="6"/>
      <c r="N267" s="15"/>
      <c r="O267" s="6"/>
      <c r="P267" s="6"/>
      <c r="R267" s="15"/>
      <c r="S267" s="6"/>
      <c r="T267" s="6"/>
      <c r="V267" s="15"/>
      <c r="W267" s="6"/>
      <c r="X267" s="6"/>
      <c r="Z267" s="15"/>
      <c r="AA267" s="6"/>
      <c r="AB267" s="6"/>
      <c r="AD267" s="15"/>
      <c r="AE267" s="6"/>
      <c r="AF267" s="6"/>
      <c r="AH267" s="15"/>
      <c r="AI267" s="6"/>
      <c r="AJ267" s="6"/>
    </row>
    <row r="268" ht="14.25" customHeight="1">
      <c r="A268" s="2"/>
      <c r="F268" s="5" t="s">
        <v>34</v>
      </c>
      <c r="G268" s="5"/>
      <c r="H268" s="5">
        <v>29575.0</v>
      </c>
      <c r="I268" s="5">
        <f t="shared" ref="I268:I270" si="159">H268/10</f>
        <v>2957.5</v>
      </c>
      <c r="J268" s="15">
        <v>3039.6748</v>
      </c>
      <c r="K268" s="6">
        <f t="shared" ref="K268:K270" si="160">ABS(J268-I268)/30.4</f>
        <v>2.703118421</v>
      </c>
      <c r="L268" s="6">
        <f t="shared" ref="L268:L270" si="161">100-K268</f>
        <v>97.29688158</v>
      </c>
      <c r="N268" s="15">
        <v>3039.2524</v>
      </c>
      <c r="O268" s="6">
        <f t="shared" ref="O268:O270" si="162">ABS(N268-I268)/30.4</f>
        <v>2.689223684</v>
      </c>
      <c r="P268" s="6">
        <f t="shared" ref="P268:P270" si="163">100-O268</f>
        <v>97.31077632</v>
      </c>
      <c r="R268" s="15">
        <v>3037.9111</v>
      </c>
      <c r="S268" s="6">
        <f t="shared" ref="S268:S270" si="164">ABS(R268-I268)/30.4</f>
        <v>2.645101974</v>
      </c>
      <c r="T268" s="6">
        <f t="shared" ref="T268:T270" si="165">100-S268</f>
        <v>97.35489803</v>
      </c>
      <c r="V268" s="15">
        <v>3032.5547</v>
      </c>
      <c r="W268" s="6">
        <f t="shared" ref="W268:W270" si="166">ABS(V268-I268)/30.4</f>
        <v>2.468904605</v>
      </c>
      <c r="X268" s="6">
        <f t="shared" ref="X268:X270" si="167">100-W268</f>
        <v>97.53109539</v>
      </c>
      <c r="Z268" s="15">
        <v>3042.7349</v>
      </c>
      <c r="AA268" s="6">
        <f t="shared" ref="AA268:AA270" si="168">ABS(Z268-I268)/30.4</f>
        <v>2.803779605</v>
      </c>
      <c r="AB268" s="6">
        <f t="shared" ref="AB268:AB270" si="169">100-AA268</f>
        <v>97.19622039</v>
      </c>
      <c r="AD268" s="15">
        <v>3032.9324</v>
      </c>
      <c r="AE268" s="6">
        <f t="shared" ref="AE268:AE270" si="170">ABS(AD268-I268)/30.4</f>
        <v>2.481328947</v>
      </c>
      <c r="AF268" s="6">
        <f t="shared" ref="AF268:AF270" si="171">100-AE268</f>
        <v>97.51867105</v>
      </c>
      <c r="AH268" s="15">
        <v>3040.5203</v>
      </c>
      <c r="AI268" s="6">
        <f t="shared" ref="AI268:AI270" si="172">ABS(AH268-I268)/30.4</f>
        <v>2.730930921</v>
      </c>
      <c r="AJ268" s="6">
        <f t="shared" ref="AJ268:AJ270" si="173">100-AI268</f>
        <v>97.26906908</v>
      </c>
    </row>
    <row r="269" ht="14.25" customHeight="1">
      <c r="A269" s="2"/>
      <c r="F269" s="5" t="s">
        <v>35</v>
      </c>
      <c r="G269" s="5"/>
      <c r="H269" s="5">
        <v>29913.0</v>
      </c>
      <c r="I269" s="5">
        <f t="shared" si="159"/>
        <v>2991.3</v>
      </c>
      <c r="J269" s="15">
        <v>3045.8152</v>
      </c>
      <c r="K269" s="6">
        <f t="shared" si="160"/>
        <v>1.793263158</v>
      </c>
      <c r="L269" s="6">
        <f t="shared" si="161"/>
        <v>98.20673684</v>
      </c>
      <c r="N269" s="15">
        <v>3043.3582</v>
      </c>
      <c r="O269" s="6">
        <f t="shared" si="162"/>
        <v>1.712440789</v>
      </c>
      <c r="P269" s="6">
        <f t="shared" si="163"/>
        <v>98.28755921</v>
      </c>
      <c r="R269" s="15">
        <v>3044.397</v>
      </c>
      <c r="S269" s="6">
        <f t="shared" si="164"/>
        <v>1.746611842</v>
      </c>
      <c r="T269" s="6">
        <f t="shared" si="165"/>
        <v>98.25338816</v>
      </c>
      <c r="V269" s="15">
        <v>3033.6167</v>
      </c>
      <c r="W269" s="6">
        <f t="shared" si="166"/>
        <v>1.391996711</v>
      </c>
      <c r="X269" s="6">
        <f t="shared" si="167"/>
        <v>98.60800329</v>
      </c>
      <c r="Z269" s="15">
        <v>3041.5151</v>
      </c>
      <c r="AA269" s="6">
        <f t="shared" si="168"/>
        <v>1.6518125</v>
      </c>
      <c r="AB269" s="6">
        <f t="shared" si="169"/>
        <v>98.3481875</v>
      </c>
      <c r="AD269" s="15">
        <v>3035.5535</v>
      </c>
      <c r="AE269" s="6">
        <f t="shared" si="170"/>
        <v>1.455707237</v>
      </c>
      <c r="AF269" s="6">
        <f t="shared" si="171"/>
        <v>98.54429276</v>
      </c>
      <c r="AH269" s="15">
        <v>3039.8523</v>
      </c>
      <c r="AI269" s="6">
        <f t="shared" si="172"/>
        <v>1.597115132</v>
      </c>
      <c r="AJ269" s="6">
        <f t="shared" si="173"/>
        <v>98.40288487</v>
      </c>
    </row>
    <row r="270" ht="14.25" customHeight="1">
      <c r="A270" s="2"/>
      <c r="F270" s="5" t="s">
        <v>36</v>
      </c>
      <c r="G270" s="5"/>
      <c r="H270" s="5">
        <v>30971.0</v>
      </c>
      <c r="I270" s="5">
        <f t="shared" si="159"/>
        <v>3097.1</v>
      </c>
      <c r="J270" s="15">
        <v>3045.8152</v>
      </c>
      <c r="K270" s="6">
        <f t="shared" si="160"/>
        <v>1.687</v>
      </c>
      <c r="L270" s="6">
        <f t="shared" si="161"/>
        <v>98.313</v>
      </c>
      <c r="N270" s="15">
        <v>3043.3582</v>
      </c>
      <c r="O270" s="6">
        <f t="shared" si="162"/>
        <v>1.767822368</v>
      </c>
      <c r="P270" s="6">
        <f t="shared" si="163"/>
        <v>98.23217763</v>
      </c>
      <c r="R270" s="15">
        <v>3044.397</v>
      </c>
      <c r="S270" s="6">
        <f t="shared" si="164"/>
        <v>1.733651316</v>
      </c>
      <c r="T270" s="6">
        <f t="shared" si="165"/>
        <v>98.26634868</v>
      </c>
      <c r="V270" s="15">
        <v>3033.6167</v>
      </c>
      <c r="W270" s="6">
        <f t="shared" si="166"/>
        <v>2.088266447</v>
      </c>
      <c r="X270" s="6">
        <f t="shared" si="167"/>
        <v>97.91173355</v>
      </c>
      <c r="Z270" s="15">
        <v>3041.5151</v>
      </c>
      <c r="AA270" s="6">
        <f t="shared" si="168"/>
        <v>1.828450658</v>
      </c>
      <c r="AB270" s="6">
        <f t="shared" si="169"/>
        <v>98.17154934</v>
      </c>
      <c r="AD270" s="15">
        <v>3035.5535</v>
      </c>
      <c r="AE270" s="6">
        <f t="shared" si="170"/>
        <v>2.024555921</v>
      </c>
      <c r="AF270" s="6">
        <f t="shared" si="171"/>
        <v>97.97544408</v>
      </c>
      <c r="AH270" s="15">
        <v>3039.8523</v>
      </c>
      <c r="AI270" s="6">
        <f t="shared" si="172"/>
        <v>1.883148026</v>
      </c>
      <c r="AJ270" s="6">
        <f t="shared" si="173"/>
        <v>98.11685197</v>
      </c>
    </row>
    <row r="271" ht="14.25" customHeight="1">
      <c r="A271" s="2"/>
      <c r="B271" s="4" t="s">
        <v>45</v>
      </c>
      <c r="F271" s="5"/>
      <c r="G271" s="5"/>
      <c r="H271" s="5"/>
      <c r="I271" s="5"/>
      <c r="K271" s="6"/>
      <c r="L271" s="6"/>
      <c r="O271" s="6"/>
      <c r="P271" s="6"/>
      <c r="S271" s="6"/>
      <c r="T271" s="6"/>
      <c r="W271" s="6"/>
      <c r="X271" s="6"/>
      <c r="AA271" s="6"/>
      <c r="AB271" s="6"/>
      <c r="AE271" s="6"/>
      <c r="AF271" s="6"/>
      <c r="AI271" s="6"/>
      <c r="AJ271" s="6"/>
    </row>
    <row r="272" ht="14.25" customHeight="1">
      <c r="A272" s="2"/>
      <c r="F272" s="5" t="s">
        <v>37</v>
      </c>
      <c r="G272" s="5"/>
      <c r="H272" s="5">
        <v>27457.0</v>
      </c>
      <c r="I272" s="5">
        <f t="shared" ref="I272:I273" si="174">H272/10</f>
        <v>2745.7</v>
      </c>
      <c r="J272" s="15">
        <v>3044.3406</v>
      </c>
      <c r="K272" s="6">
        <f t="shared" ref="K272:K273" si="175">ABS(J272-I272)/30.4</f>
        <v>9.823703947</v>
      </c>
      <c r="L272" s="6">
        <f t="shared" ref="L272:L273" si="176">100-K272</f>
        <v>90.17629605</v>
      </c>
      <c r="N272" s="15">
        <v>3041.5295</v>
      </c>
      <c r="O272" s="6">
        <f t="shared" ref="O272:O273" si="177">ABS(N272-I272)/30.4</f>
        <v>9.731233553</v>
      </c>
      <c r="P272" s="6">
        <f t="shared" ref="P272:P273" si="178">100-O272</f>
        <v>90.26876645</v>
      </c>
      <c r="R272" s="15">
        <v>3042.2</v>
      </c>
      <c r="S272" s="6">
        <f t="shared" ref="S272:S273" si="179">ABS(R272-I272)/30.4</f>
        <v>9.753289474</v>
      </c>
      <c r="T272" s="6">
        <f t="shared" ref="T272:T273" si="180">100-S272</f>
        <v>90.24671053</v>
      </c>
      <c r="V272" s="15">
        <v>3031.3538</v>
      </c>
      <c r="W272" s="6">
        <f t="shared" ref="W272:W273" si="181">ABS(V272-I272)/30.4</f>
        <v>9.396506579</v>
      </c>
      <c r="X272" s="6">
        <f t="shared" ref="X272:X273" si="182">100-W272</f>
        <v>90.60349342</v>
      </c>
      <c r="Z272" s="15">
        <v>3044.929</v>
      </c>
      <c r="AA272" s="6">
        <f t="shared" ref="AA272:AA273" si="183">ABS(Z272-I272)/30.4</f>
        <v>9.843059211</v>
      </c>
      <c r="AB272" s="6">
        <f t="shared" ref="AB272:AB273" si="184">100-AA272</f>
        <v>90.15694079</v>
      </c>
      <c r="AD272" s="15">
        <v>3031.722</v>
      </c>
      <c r="AE272" s="6">
        <f t="shared" ref="AE272:AE273" si="185">ABS(AD272-I272)/30.4</f>
        <v>9.408618421</v>
      </c>
      <c r="AF272" s="6">
        <f t="shared" ref="AF272:AF273" si="186">100-AE272</f>
        <v>90.59138158</v>
      </c>
      <c r="AH272" s="15">
        <v>3044.6033</v>
      </c>
      <c r="AI272" s="6">
        <f t="shared" ref="AI272:AI273" si="187">ABS(AH272-I272)/30.4</f>
        <v>9.832345395</v>
      </c>
      <c r="AJ272" s="6">
        <f t="shared" ref="AJ272:AJ273" si="188">100-AI272</f>
        <v>90.16765461</v>
      </c>
    </row>
    <row r="273" ht="14.25" customHeight="1">
      <c r="A273" s="2"/>
      <c r="F273" s="5" t="s">
        <v>38</v>
      </c>
      <c r="G273" s="5"/>
      <c r="H273" s="5">
        <v>29266.0</v>
      </c>
      <c r="I273" s="5">
        <f t="shared" si="174"/>
        <v>2926.6</v>
      </c>
      <c r="J273" s="15">
        <v>3041.1511</v>
      </c>
      <c r="K273" s="6">
        <f t="shared" si="175"/>
        <v>3.768128289</v>
      </c>
      <c r="L273" s="6">
        <f t="shared" si="176"/>
        <v>96.23187171</v>
      </c>
      <c r="N273" s="15">
        <v>3043.9604</v>
      </c>
      <c r="O273" s="6">
        <f t="shared" si="177"/>
        <v>3.860539474</v>
      </c>
      <c r="P273" s="6">
        <f t="shared" si="178"/>
        <v>96.13946053</v>
      </c>
      <c r="R273" s="15">
        <v>3042.9683</v>
      </c>
      <c r="S273" s="6">
        <f t="shared" si="179"/>
        <v>3.827904605</v>
      </c>
      <c r="T273" s="6">
        <f t="shared" si="180"/>
        <v>96.17209539</v>
      </c>
      <c r="V273" s="15">
        <v>3031.092</v>
      </c>
      <c r="W273" s="6">
        <f t="shared" si="181"/>
        <v>3.437236842</v>
      </c>
      <c r="X273" s="6">
        <f t="shared" si="182"/>
        <v>96.56276316</v>
      </c>
      <c r="Z273" s="15">
        <v>3045.361</v>
      </c>
      <c r="AA273" s="6">
        <f t="shared" si="183"/>
        <v>3.906611842</v>
      </c>
      <c r="AB273" s="6">
        <f t="shared" si="184"/>
        <v>96.09338816</v>
      </c>
      <c r="AD273" s="15">
        <v>3028.3538</v>
      </c>
      <c r="AE273" s="6">
        <f t="shared" si="185"/>
        <v>3.347164474</v>
      </c>
      <c r="AF273" s="6">
        <f t="shared" si="186"/>
        <v>96.65283553</v>
      </c>
      <c r="AH273" s="15">
        <v>3040.6638</v>
      </c>
      <c r="AI273" s="6">
        <f t="shared" si="187"/>
        <v>3.752098684</v>
      </c>
      <c r="AJ273" s="6">
        <f t="shared" si="188"/>
        <v>96.24790132</v>
      </c>
    </row>
    <row r="274" ht="14.25" customHeight="1">
      <c r="A274" s="2"/>
      <c r="F274" s="5"/>
      <c r="G274" s="5"/>
      <c r="H274" s="5"/>
      <c r="I274" s="5"/>
      <c r="J274" s="5"/>
      <c r="K274" s="5"/>
      <c r="L274" s="5"/>
      <c r="N274" s="5"/>
      <c r="O274" s="5"/>
      <c r="P274" s="5"/>
      <c r="R274" s="5"/>
      <c r="S274" s="5"/>
      <c r="T274" s="5"/>
      <c r="V274" s="5"/>
      <c r="W274" s="5"/>
      <c r="X274" s="5"/>
      <c r="Z274" s="5"/>
      <c r="AA274" s="5"/>
      <c r="AB274" s="5"/>
      <c r="AD274" s="5"/>
      <c r="AE274" s="5"/>
      <c r="AF274" s="5"/>
      <c r="AH274" s="5"/>
      <c r="AI274" s="5"/>
      <c r="AJ274" s="5"/>
    </row>
    <row r="275" ht="14.25" customHeight="1">
      <c r="A275" s="2"/>
      <c r="F275" s="16" t="s">
        <v>39</v>
      </c>
      <c r="G275" s="3"/>
      <c r="H275" s="3"/>
      <c r="I275" s="3"/>
      <c r="J275" s="3"/>
      <c r="K275" s="17">
        <f t="shared" ref="K275:L275" si="189">(SUM(K262:K273)/10)</f>
        <v>7.754842763</v>
      </c>
      <c r="L275" s="18">
        <f t="shared" si="189"/>
        <v>92.24515724</v>
      </c>
      <c r="N275" s="3"/>
      <c r="O275" s="17">
        <f t="shared" ref="O275:P275" si="190">(SUM(O262:O273)/10)</f>
        <v>7.890176316</v>
      </c>
      <c r="P275" s="18">
        <f t="shared" si="190"/>
        <v>92.10982368</v>
      </c>
      <c r="R275" s="3"/>
      <c r="S275" s="17">
        <f t="shared" ref="S275:T275" si="191">(SUM(S262:S273)/10)</f>
        <v>7.873311513</v>
      </c>
      <c r="T275" s="18">
        <f t="shared" si="191"/>
        <v>92.12668849</v>
      </c>
      <c r="V275" s="3"/>
      <c r="W275" s="17">
        <f t="shared" ref="W275:X275" si="192">(SUM(W262:W273)/10)</f>
        <v>7.661845724</v>
      </c>
      <c r="X275" s="18">
        <f t="shared" si="192"/>
        <v>92.33815428</v>
      </c>
      <c r="Z275" s="3"/>
      <c r="AA275" s="17">
        <f t="shared" ref="AA275:AB275" si="193">(SUM(AA262:AA273)/10)</f>
        <v>7.918039474</v>
      </c>
      <c r="AB275" s="18">
        <f t="shared" si="193"/>
        <v>92.08196053</v>
      </c>
      <c r="AD275" s="3"/>
      <c r="AE275" s="17">
        <f t="shared" ref="AE275:AF275" si="194">(SUM(AE262:AE273)/10)</f>
        <v>7.652734868</v>
      </c>
      <c r="AF275" s="18">
        <f t="shared" si="194"/>
        <v>92.34726513</v>
      </c>
      <c r="AH275" s="3"/>
      <c r="AI275" s="17">
        <f t="shared" ref="AI275:AJ275" si="195">(SUM(AI262:AI273)/10)</f>
        <v>7.992523355</v>
      </c>
      <c r="AJ275" s="18">
        <f t="shared" si="195"/>
        <v>92.00747664</v>
      </c>
    </row>
    <row r="276" ht="14.25" customHeight="1">
      <c r="A276" s="2"/>
    </row>
    <row r="277" ht="14.25" customHeight="1">
      <c r="A277" s="2"/>
    </row>
    <row r="278" ht="14.25" customHeight="1">
      <c r="A278" s="2"/>
      <c r="F278" s="11" t="s">
        <v>40</v>
      </c>
      <c r="G278" s="19"/>
      <c r="H278" s="11"/>
      <c r="I278" s="11"/>
      <c r="J278" s="11" t="s">
        <v>66</v>
      </c>
      <c r="K278" s="11"/>
      <c r="L278" s="11"/>
      <c r="M278" s="11"/>
      <c r="N278" s="11" t="s">
        <v>67</v>
      </c>
      <c r="O278" s="11"/>
      <c r="P278" s="11"/>
      <c r="Q278" s="11"/>
      <c r="R278" s="11" t="s">
        <v>68</v>
      </c>
      <c r="S278" s="11"/>
      <c r="T278" s="11"/>
    </row>
    <row r="279" ht="14.25" customHeight="1">
      <c r="A279" s="2"/>
    </row>
    <row r="280" ht="14.25" customHeight="1">
      <c r="A280" s="2"/>
      <c r="F280" s="5" t="s">
        <v>42</v>
      </c>
      <c r="G280" s="5"/>
      <c r="H280" s="5">
        <v>25382.0</v>
      </c>
      <c r="I280" s="5">
        <f t="shared" ref="I280:I284" si="196">H280/10</f>
        <v>2538.2</v>
      </c>
      <c r="J280" s="15">
        <v>3049.066</v>
      </c>
      <c r="K280" s="6">
        <f t="shared" ref="K280:K284" si="197">ABS(J280-I280)/30.4</f>
        <v>16.80480263</v>
      </c>
      <c r="L280" s="6">
        <f t="shared" ref="L280:L284" si="198">100-K280</f>
        <v>83.19519737</v>
      </c>
      <c r="N280" s="15">
        <v>3053.4048</v>
      </c>
      <c r="O280" s="6">
        <f t="shared" ref="O280:O284" si="199">ABS(N280-I280)/30.4</f>
        <v>16.94752632</v>
      </c>
      <c r="P280" s="6">
        <f t="shared" ref="P280:P284" si="200">100-O280</f>
        <v>83.05247368</v>
      </c>
      <c r="R280" s="15">
        <v>3038.7688</v>
      </c>
      <c r="S280" s="6">
        <f t="shared" ref="S280:S284" si="201">ABS(R280-I280)/30.4</f>
        <v>16.46607895</v>
      </c>
      <c r="T280" s="6">
        <f t="shared" ref="T280:T284" si="202">100-S280</f>
        <v>83.53392105</v>
      </c>
    </row>
    <row r="281" ht="14.25" customHeight="1">
      <c r="A281" s="2"/>
      <c r="F281" s="5" t="s">
        <v>30</v>
      </c>
      <c r="G281" s="5"/>
      <c r="H281" s="5">
        <v>25382.0</v>
      </c>
      <c r="I281" s="5">
        <f t="shared" si="196"/>
        <v>2538.2</v>
      </c>
      <c r="J281" s="15">
        <v>3051.02</v>
      </c>
      <c r="K281" s="6">
        <f t="shared" si="197"/>
        <v>16.86907895</v>
      </c>
      <c r="L281" s="6">
        <f t="shared" si="198"/>
        <v>83.13092105</v>
      </c>
      <c r="N281" s="15">
        <v>3057.5874</v>
      </c>
      <c r="O281" s="6">
        <f t="shared" si="199"/>
        <v>17.08511184</v>
      </c>
      <c r="P281" s="6">
        <f t="shared" si="200"/>
        <v>82.91488816</v>
      </c>
      <c r="R281" s="15">
        <v>3028.3772</v>
      </c>
      <c r="S281" s="6">
        <f t="shared" si="201"/>
        <v>16.12425</v>
      </c>
      <c r="T281" s="6">
        <f t="shared" si="202"/>
        <v>83.87575</v>
      </c>
    </row>
    <row r="282" ht="14.25" customHeight="1">
      <c r="A282" s="2"/>
      <c r="F282" s="5" t="s">
        <v>31</v>
      </c>
      <c r="G282" s="5"/>
      <c r="H282" s="5">
        <v>25382.0</v>
      </c>
      <c r="I282" s="5">
        <f t="shared" si="196"/>
        <v>2538.2</v>
      </c>
      <c r="J282" s="15">
        <v>3041.0803</v>
      </c>
      <c r="K282" s="6">
        <f t="shared" si="197"/>
        <v>16.54211513</v>
      </c>
      <c r="L282" s="6">
        <f t="shared" si="198"/>
        <v>83.45788487</v>
      </c>
      <c r="N282" s="15">
        <v>3039.2244</v>
      </c>
      <c r="O282" s="6">
        <f t="shared" si="199"/>
        <v>16.48106579</v>
      </c>
      <c r="P282" s="6">
        <f t="shared" si="200"/>
        <v>83.51893421</v>
      </c>
      <c r="R282" s="15">
        <v>3029.6638</v>
      </c>
      <c r="S282" s="6">
        <f t="shared" si="201"/>
        <v>16.16657237</v>
      </c>
      <c r="T282" s="6">
        <f t="shared" si="202"/>
        <v>83.83342763</v>
      </c>
    </row>
    <row r="283" ht="14.25" customHeight="1">
      <c r="A283" s="2"/>
      <c r="F283" s="5" t="s">
        <v>32</v>
      </c>
      <c r="G283" s="5"/>
      <c r="H283" s="5">
        <v>27842.0</v>
      </c>
      <c r="I283" s="5">
        <f t="shared" si="196"/>
        <v>2784.2</v>
      </c>
      <c r="J283" s="15">
        <v>3047.635</v>
      </c>
      <c r="K283" s="6">
        <f t="shared" si="197"/>
        <v>8.665625</v>
      </c>
      <c r="L283" s="6">
        <f t="shared" si="198"/>
        <v>91.334375</v>
      </c>
      <c r="N283" s="15">
        <v>3049.8525</v>
      </c>
      <c r="O283" s="6">
        <f t="shared" si="199"/>
        <v>8.738569079</v>
      </c>
      <c r="P283" s="6">
        <f t="shared" si="200"/>
        <v>91.26143092</v>
      </c>
      <c r="R283" s="15">
        <v>3030.066</v>
      </c>
      <c r="S283" s="6">
        <f t="shared" si="201"/>
        <v>8.087697368</v>
      </c>
      <c r="T283" s="6">
        <f t="shared" si="202"/>
        <v>91.91230263</v>
      </c>
    </row>
    <row r="284" ht="14.25" customHeight="1">
      <c r="A284" s="2"/>
      <c r="F284" s="5" t="s">
        <v>33</v>
      </c>
      <c r="G284" s="5"/>
      <c r="H284" s="5">
        <v>30543.0</v>
      </c>
      <c r="I284" s="5">
        <f t="shared" si="196"/>
        <v>3054.3</v>
      </c>
      <c r="J284" s="15">
        <v>3043.0483</v>
      </c>
      <c r="K284" s="6">
        <f t="shared" si="197"/>
        <v>0.3701217105</v>
      </c>
      <c r="L284" s="6">
        <f t="shared" si="198"/>
        <v>99.62987829</v>
      </c>
      <c r="N284" s="15">
        <v>3039.3862</v>
      </c>
      <c r="O284" s="6">
        <f t="shared" si="199"/>
        <v>0.4905855263</v>
      </c>
      <c r="P284" s="6">
        <f t="shared" si="200"/>
        <v>99.50941447</v>
      </c>
      <c r="R284" s="15">
        <v>3029.2244</v>
      </c>
      <c r="S284" s="6">
        <f t="shared" si="201"/>
        <v>0.8248552632</v>
      </c>
      <c r="T284" s="6">
        <f t="shared" si="202"/>
        <v>99.17514474</v>
      </c>
    </row>
    <row r="285" ht="14.25" customHeight="1">
      <c r="A285" s="2"/>
      <c r="F285" s="5"/>
      <c r="G285" s="5"/>
      <c r="H285" s="5"/>
      <c r="I285" s="5"/>
      <c r="J285" s="15"/>
      <c r="K285" s="6"/>
      <c r="L285" s="6"/>
      <c r="N285" s="15"/>
      <c r="O285" s="6"/>
      <c r="P285" s="6"/>
      <c r="R285" s="15"/>
      <c r="S285" s="6"/>
      <c r="T285" s="6"/>
    </row>
    <row r="286" ht="14.25" customHeight="1">
      <c r="A286" s="2"/>
      <c r="F286" s="5" t="s">
        <v>34</v>
      </c>
      <c r="G286" s="5"/>
      <c r="H286" s="5">
        <v>29575.0</v>
      </c>
      <c r="I286" s="5">
        <f t="shared" ref="I286:I288" si="203">H286/10</f>
        <v>2957.5</v>
      </c>
      <c r="J286" s="15">
        <v>3037.7295</v>
      </c>
      <c r="K286" s="6">
        <f t="shared" ref="K286:K288" si="204">ABS(J286-I286)/30.4</f>
        <v>2.639128289</v>
      </c>
      <c r="L286" s="6">
        <f t="shared" ref="L286:L288" si="205">100-K286</f>
        <v>97.36087171</v>
      </c>
      <c r="N286" s="15">
        <v>3042.1821</v>
      </c>
      <c r="O286" s="6">
        <f t="shared" ref="O286:O288" si="206">ABS(N286-I286)/30.4</f>
        <v>2.785595395</v>
      </c>
      <c r="P286" s="6">
        <f t="shared" ref="P286:P288" si="207">100-O286</f>
        <v>97.21440461</v>
      </c>
      <c r="R286" s="15">
        <v>3032.4675</v>
      </c>
      <c r="S286" s="6">
        <f t="shared" ref="S286:S288" si="208">ABS(R286-I286)/30.4</f>
        <v>2.466036184</v>
      </c>
      <c r="T286" s="6">
        <f t="shared" ref="T286:T288" si="209">100-S286</f>
        <v>97.53396382</v>
      </c>
    </row>
    <row r="287" ht="14.25" customHeight="1">
      <c r="A287" s="2"/>
      <c r="F287" s="5" t="s">
        <v>35</v>
      </c>
      <c r="G287" s="5"/>
      <c r="H287" s="5">
        <v>29913.0</v>
      </c>
      <c r="I287" s="5">
        <f t="shared" si="203"/>
        <v>2991.3</v>
      </c>
      <c r="J287" s="15">
        <v>3042.038</v>
      </c>
      <c r="K287" s="6">
        <f t="shared" si="204"/>
        <v>1.669013158</v>
      </c>
      <c r="L287" s="6">
        <f t="shared" si="205"/>
        <v>98.33098684</v>
      </c>
      <c r="N287" s="15">
        <v>3037.2556</v>
      </c>
      <c r="O287" s="6">
        <f t="shared" si="206"/>
        <v>1.511697368</v>
      </c>
      <c r="P287" s="6">
        <f t="shared" si="207"/>
        <v>98.48830263</v>
      </c>
      <c r="R287" s="15">
        <v>3034.4568</v>
      </c>
      <c r="S287" s="6">
        <f t="shared" si="208"/>
        <v>1.419631579</v>
      </c>
      <c r="T287" s="6">
        <f t="shared" si="209"/>
        <v>98.58036842</v>
      </c>
    </row>
    <row r="288" ht="14.25" customHeight="1">
      <c r="A288" s="2"/>
      <c r="F288" s="5" t="s">
        <v>36</v>
      </c>
      <c r="G288" s="5"/>
      <c r="H288" s="5">
        <v>30971.0</v>
      </c>
      <c r="I288" s="5">
        <f t="shared" si="203"/>
        <v>3097.1</v>
      </c>
      <c r="J288" s="15">
        <v>3042.038</v>
      </c>
      <c r="K288" s="6">
        <f t="shared" si="204"/>
        <v>1.81125</v>
      </c>
      <c r="L288" s="6">
        <f t="shared" si="205"/>
        <v>98.18875</v>
      </c>
      <c r="N288" s="15">
        <v>3037.2556</v>
      </c>
      <c r="O288" s="6">
        <f t="shared" si="206"/>
        <v>1.968565789</v>
      </c>
      <c r="P288" s="6">
        <f t="shared" si="207"/>
        <v>98.03143421</v>
      </c>
      <c r="R288" s="15">
        <v>3034.4568</v>
      </c>
      <c r="S288" s="6">
        <f t="shared" si="208"/>
        <v>2.060631579</v>
      </c>
      <c r="T288" s="6">
        <f t="shared" si="209"/>
        <v>97.93936842</v>
      </c>
    </row>
    <row r="289" ht="14.25" customHeight="1">
      <c r="A289" s="2"/>
      <c r="F289" s="5"/>
      <c r="G289" s="5"/>
      <c r="H289" s="5"/>
      <c r="I289" s="5"/>
      <c r="K289" s="6"/>
      <c r="L289" s="6"/>
      <c r="O289" s="6"/>
      <c r="P289" s="6"/>
      <c r="S289" s="6"/>
      <c r="T289" s="6"/>
    </row>
    <row r="290" ht="14.25" customHeight="1">
      <c r="A290" s="2"/>
      <c r="F290" s="5" t="s">
        <v>37</v>
      </c>
      <c r="G290" s="5"/>
      <c r="H290" s="5">
        <v>27457.0</v>
      </c>
      <c r="I290" s="5">
        <f t="shared" ref="I290:I291" si="210">H290/10</f>
        <v>2745.7</v>
      </c>
      <c r="J290" s="15">
        <v>3041.2058</v>
      </c>
      <c r="K290" s="6">
        <f t="shared" ref="K290:K291" si="211">ABS(J290-I290)/30.4</f>
        <v>9.720585526</v>
      </c>
      <c r="L290" s="6">
        <f t="shared" ref="L290:L291" si="212">100-K290</f>
        <v>90.27941447</v>
      </c>
      <c r="N290" s="15">
        <v>3030.0322</v>
      </c>
      <c r="O290" s="6">
        <f t="shared" ref="O290:O291" si="213">ABS(N290-I290)/30.4</f>
        <v>9.353032895</v>
      </c>
      <c r="P290" s="6">
        <f t="shared" ref="P290:P291" si="214">100-O290</f>
        <v>90.64696711</v>
      </c>
      <c r="R290" s="15">
        <v>3034.0496</v>
      </c>
      <c r="S290" s="6">
        <f t="shared" ref="S290:S291" si="215">ABS(R290-I290)/30.4</f>
        <v>9.485184211</v>
      </c>
      <c r="T290" s="6">
        <f t="shared" ref="T290:T291" si="216">100-S290</f>
        <v>90.51481579</v>
      </c>
    </row>
    <row r="291" ht="14.25" customHeight="1">
      <c r="A291" s="2"/>
      <c r="F291" s="5" t="s">
        <v>38</v>
      </c>
      <c r="G291" s="5"/>
      <c r="H291" s="5">
        <v>29266.0</v>
      </c>
      <c r="I291" s="5">
        <f t="shared" si="210"/>
        <v>2926.6</v>
      </c>
      <c r="J291" s="15">
        <v>3043.3264</v>
      </c>
      <c r="K291" s="6">
        <f t="shared" si="211"/>
        <v>3.839684211</v>
      </c>
      <c r="L291" s="6">
        <f t="shared" si="212"/>
        <v>96.16031579</v>
      </c>
      <c r="N291" s="15">
        <v>3040.3738</v>
      </c>
      <c r="O291" s="6">
        <f t="shared" si="213"/>
        <v>3.742559211</v>
      </c>
      <c r="P291" s="6">
        <f t="shared" si="214"/>
        <v>96.25744079</v>
      </c>
      <c r="R291" s="15">
        <v>3031.6807</v>
      </c>
      <c r="S291" s="6">
        <f t="shared" si="215"/>
        <v>3.456601974</v>
      </c>
      <c r="T291" s="6">
        <f t="shared" si="216"/>
        <v>96.54339803</v>
      </c>
    </row>
    <row r="292" ht="14.25" customHeight="1">
      <c r="A292" s="2"/>
      <c r="F292" s="5"/>
      <c r="G292" s="5"/>
      <c r="H292" s="5"/>
      <c r="I292" s="5"/>
      <c r="J292" s="5"/>
      <c r="K292" s="5"/>
      <c r="L292" s="5"/>
      <c r="N292" s="5"/>
      <c r="O292" s="5"/>
      <c r="P292" s="5"/>
      <c r="R292" s="5"/>
      <c r="S292" s="5"/>
      <c r="T292" s="5"/>
    </row>
    <row r="293" ht="14.25" customHeight="1">
      <c r="A293" s="2"/>
      <c r="F293" s="16" t="s">
        <v>39</v>
      </c>
      <c r="G293" s="3"/>
      <c r="H293" s="3"/>
      <c r="I293" s="3"/>
      <c r="J293" s="3"/>
      <c r="K293" s="17">
        <f t="shared" ref="K293:L293" si="217">(SUM(K280:K291)/10)</f>
        <v>7.893140461</v>
      </c>
      <c r="L293" s="18">
        <f t="shared" si="217"/>
        <v>92.10685954</v>
      </c>
      <c r="N293" s="3"/>
      <c r="O293" s="17">
        <f t="shared" ref="O293:P293" si="218">(SUM(O280:O291)/10)</f>
        <v>7.910430921</v>
      </c>
      <c r="P293" s="18">
        <f t="shared" si="218"/>
        <v>92.08956908</v>
      </c>
      <c r="R293" s="3"/>
      <c r="S293" s="17">
        <f t="shared" ref="S293:T293" si="219">(SUM(S280:S291)/10)</f>
        <v>7.655753947</v>
      </c>
      <c r="T293" s="18">
        <f t="shared" si="219"/>
        <v>92.34424605</v>
      </c>
    </row>
    <row r="294" ht="14.25" customHeight="1">
      <c r="A294" s="2"/>
    </row>
    <row r="295" ht="14.25" customHeight="1">
      <c r="A295" s="2"/>
    </row>
    <row r="296" ht="14.25" customHeight="1">
      <c r="A296" s="11" t="s">
        <v>1</v>
      </c>
      <c r="B296" s="11" t="s">
        <v>2</v>
      </c>
      <c r="C296" s="11"/>
      <c r="D296" s="11" t="s">
        <v>3</v>
      </c>
      <c r="E296" s="11"/>
      <c r="F296" s="11" t="s">
        <v>40</v>
      </c>
      <c r="G296" s="19"/>
      <c r="H296" s="11"/>
      <c r="I296" s="11"/>
      <c r="J296" s="11" t="s">
        <v>59</v>
      </c>
      <c r="K296" s="11"/>
      <c r="L296" s="11"/>
      <c r="M296" s="11"/>
      <c r="N296" s="11" t="s">
        <v>60</v>
      </c>
      <c r="O296" s="11"/>
      <c r="P296" s="11"/>
      <c r="Q296" s="11"/>
      <c r="R296" s="11" t="s">
        <v>49</v>
      </c>
      <c r="S296" s="11"/>
      <c r="T296" s="11"/>
      <c r="U296" s="11"/>
      <c r="V296" s="11" t="s">
        <v>61</v>
      </c>
      <c r="W296" s="11"/>
      <c r="X296" s="11"/>
      <c r="Y296" s="11"/>
      <c r="Z296" s="11" t="s">
        <v>62</v>
      </c>
      <c r="AA296" s="11"/>
      <c r="AB296" s="11"/>
      <c r="AC296" s="11"/>
      <c r="AD296" s="11" t="s">
        <v>63</v>
      </c>
      <c r="AE296" s="11"/>
      <c r="AF296" s="11"/>
      <c r="AG296" s="11"/>
      <c r="AH296" s="11" t="s">
        <v>64</v>
      </c>
      <c r="AI296" s="11"/>
      <c r="AJ296" s="11"/>
    </row>
    <row r="297" ht="14.25" customHeight="1">
      <c r="A297" s="2"/>
      <c r="B297" s="4" t="s">
        <v>69</v>
      </c>
    </row>
    <row r="298" ht="14.25" customHeight="1">
      <c r="A298" s="2"/>
      <c r="F298" s="5" t="s">
        <v>42</v>
      </c>
      <c r="G298" s="5"/>
      <c r="H298" s="5">
        <v>25382.0</v>
      </c>
      <c r="I298" s="5">
        <f t="shared" ref="I298:I302" si="220">H298/10</f>
        <v>2538.2</v>
      </c>
      <c r="J298" s="15">
        <v>2124.4377</v>
      </c>
      <c r="K298" s="6">
        <f t="shared" ref="K298:K302" si="221">ABS(J298-I298)/30.4</f>
        <v>13.61060197</v>
      </c>
      <c r="L298" s="6">
        <f t="shared" ref="L298:L302" si="222">100-K298</f>
        <v>86.38939803</v>
      </c>
      <c r="N298" s="15">
        <v>1867.6415</v>
      </c>
      <c r="O298" s="6">
        <f t="shared" ref="O298:O302" si="223">ABS(N298-I298)/30.4</f>
        <v>22.05784539</v>
      </c>
      <c r="P298" s="6">
        <f t="shared" ref="P298:P302" si="224">100-O298</f>
        <v>77.94215461</v>
      </c>
      <c r="R298" s="15"/>
      <c r="S298" s="6">
        <f t="shared" ref="S298:S302" si="225">ABS(R298-I298)/30.4</f>
        <v>83.49342105</v>
      </c>
      <c r="T298" s="6">
        <f t="shared" ref="T298:T302" si="226">100-S298</f>
        <v>16.50657895</v>
      </c>
      <c r="V298" s="15">
        <v>2392.407</v>
      </c>
      <c r="W298" s="6">
        <f t="shared" ref="W298:W302" si="227">ABS(V298-I298)/30.4</f>
        <v>4.795822368</v>
      </c>
      <c r="X298" s="6">
        <f t="shared" ref="X298:X302" si="228">100-W298</f>
        <v>95.20417763</v>
      </c>
      <c r="Z298" s="15">
        <v>2480.9775</v>
      </c>
      <c r="AA298" s="6">
        <f t="shared" ref="AA298:AA302" si="229">ABS(Z298-I298)/30.4</f>
        <v>1.882319079</v>
      </c>
      <c r="AB298" s="6">
        <f t="shared" ref="AB298:AB302" si="230">100-AA298</f>
        <v>98.11768092</v>
      </c>
      <c r="AD298" s="15">
        <v>2454.6875</v>
      </c>
      <c r="AE298" s="6">
        <f t="shared" ref="AE298:AE302" si="231">ABS(AD298-I298)/30.4</f>
        <v>2.747121711</v>
      </c>
      <c r="AF298" s="6">
        <f t="shared" ref="AF298:AF302" si="232">100-AE298</f>
        <v>97.25287829</v>
      </c>
      <c r="AH298" s="15">
        <v>2483.5364</v>
      </c>
      <c r="AI298" s="6">
        <f t="shared" ref="AI298:AI302" si="233">ABS(AH298-I298)/30.4</f>
        <v>1.798144737</v>
      </c>
      <c r="AJ298" s="6">
        <f t="shared" ref="AJ298:AJ302" si="234">100-AI298</f>
        <v>98.20185526</v>
      </c>
    </row>
    <row r="299" ht="14.25" customHeight="1">
      <c r="A299" s="2" t="s">
        <v>14</v>
      </c>
      <c r="F299" s="5" t="s">
        <v>30</v>
      </c>
      <c r="G299" s="5"/>
      <c r="H299" s="5">
        <v>25382.0</v>
      </c>
      <c r="I299" s="5">
        <f t="shared" si="220"/>
        <v>2538.2</v>
      </c>
      <c r="J299" s="15">
        <v>1260.1204</v>
      </c>
      <c r="K299" s="6">
        <f t="shared" si="221"/>
        <v>42.04209211</v>
      </c>
      <c r="L299" s="6">
        <f t="shared" si="222"/>
        <v>57.95790789</v>
      </c>
      <c r="N299" s="15">
        <v>1811.4066</v>
      </c>
      <c r="O299" s="6">
        <f t="shared" si="223"/>
        <v>23.90767763</v>
      </c>
      <c r="P299" s="6">
        <f t="shared" si="224"/>
        <v>76.09232237</v>
      </c>
      <c r="R299" s="15"/>
      <c r="S299" s="6">
        <f t="shared" si="225"/>
        <v>83.49342105</v>
      </c>
      <c r="T299" s="6">
        <f t="shared" si="226"/>
        <v>16.50657895</v>
      </c>
      <c r="V299" s="15">
        <v>2520.3765</v>
      </c>
      <c r="W299" s="6">
        <f t="shared" si="227"/>
        <v>0.5862993421</v>
      </c>
      <c r="X299" s="6">
        <f t="shared" si="228"/>
        <v>99.41370066</v>
      </c>
      <c r="Z299" s="15">
        <v>945.67804</v>
      </c>
      <c r="AA299" s="6">
        <f t="shared" si="229"/>
        <v>52.38559079</v>
      </c>
      <c r="AB299" s="6">
        <f t="shared" si="230"/>
        <v>47.61440921</v>
      </c>
      <c r="AD299" s="15">
        <v>2604.8313</v>
      </c>
      <c r="AE299" s="6">
        <f t="shared" si="231"/>
        <v>2.191819079</v>
      </c>
      <c r="AF299" s="6">
        <f t="shared" si="232"/>
        <v>97.80818092</v>
      </c>
      <c r="AH299" s="15">
        <v>2105.9731</v>
      </c>
      <c r="AI299" s="6">
        <f t="shared" si="233"/>
        <v>14.21799013</v>
      </c>
      <c r="AJ299" s="6">
        <f t="shared" si="234"/>
        <v>85.78200987</v>
      </c>
    </row>
    <row r="300" ht="14.25" customHeight="1">
      <c r="A300" s="2"/>
      <c r="F300" s="5" t="s">
        <v>31</v>
      </c>
      <c r="G300" s="5"/>
      <c r="H300" s="5">
        <v>25382.0</v>
      </c>
      <c r="I300" s="5">
        <f t="shared" si="220"/>
        <v>2538.2</v>
      </c>
      <c r="J300" s="15">
        <v>1494.4413</v>
      </c>
      <c r="K300" s="6">
        <f t="shared" si="221"/>
        <v>34.33416776</v>
      </c>
      <c r="L300" s="6">
        <f t="shared" si="222"/>
        <v>65.66583224</v>
      </c>
      <c r="N300" s="15">
        <v>1850.9176</v>
      </c>
      <c r="O300" s="6">
        <f t="shared" si="223"/>
        <v>22.60797368</v>
      </c>
      <c r="P300" s="6">
        <f t="shared" si="224"/>
        <v>77.39202632</v>
      </c>
      <c r="R300" s="15"/>
      <c r="S300" s="6">
        <f t="shared" si="225"/>
        <v>83.49342105</v>
      </c>
      <c r="T300" s="6">
        <f t="shared" si="226"/>
        <v>16.50657895</v>
      </c>
      <c r="V300" s="15">
        <v>2392.9739</v>
      </c>
      <c r="W300" s="6">
        <f t="shared" si="227"/>
        <v>4.777174342</v>
      </c>
      <c r="X300" s="6">
        <f t="shared" si="228"/>
        <v>95.22282566</v>
      </c>
      <c r="Z300" s="15">
        <v>1053.2842</v>
      </c>
      <c r="AA300" s="6">
        <f t="shared" si="229"/>
        <v>48.84591447</v>
      </c>
      <c r="AB300" s="6">
        <f t="shared" si="230"/>
        <v>51.15408553</v>
      </c>
      <c r="AD300" s="15">
        <v>2512.8733</v>
      </c>
      <c r="AE300" s="6">
        <f t="shared" si="231"/>
        <v>0.8331151316</v>
      </c>
      <c r="AF300" s="6">
        <f t="shared" si="232"/>
        <v>99.16688487</v>
      </c>
      <c r="AH300" s="15">
        <v>2737.0989</v>
      </c>
      <c r="AI300" s="6">
        <f t="shared" si="233"/>
        <v>6.542726974</v>
      </c>
      <c r="AJ300" s="6">
        <f t="shared" si="234"/>
        <v>93.45727303</v>
      </c>
    </row>
    <row r="301" ht="14.25" customHeight="1">
      <c r="A301" s="2"/>
      <c r="F301" s="5" t="s">
        <v>32</v>
      </c>
      <c r="G301" s="5"/>
      <c r="H301" s="5">
        <v>27842.0</v>
      </c>
      <c r="I301" s="5">
        <f t="shared" si="220"/>
        <v>2784.2</v>
      </c>
      <c r="J301" s="15">
        <v>1400.0022</v>
      </c>
      <c r="K301" s="6">
        <f t="shared" si="221"/>
        <v>45.53282237</v>
      </c>
      <c r="L301" s="6">
        <f t="shared" si="222"/>
        <v>54.46717763</v>
      </c>
      <c r="N301" s="15">
        <v>1840.4546</v>
      </c>
      <c r="O301" s="6">
        <f t="shared" si="223"/>
        <v>31.04425658</v>
      </c>
      <c r="P301" s="6">
        <f t="shared" si="224"/>
        <v>68.95574342</v>
      </c>
      <c r="R301" s="15"/>
      <c r="S301" s="6">
        <f t="shared" si="225"/>
        <v>91.58552632</v>
      </c>
      <c r="T301" s="6">
        <f t="shared" si="226"/>
        <v>8.414473684</v>
      </c>
      <c r="V301" s="15">
        <v>2512.1763</v>
      </c>
      <c r="W301" s="6">
        <f t="shared" si="227"/>
        <v>8.948148026</v>
      </c>
      <c r="X301" s="6">
        <f t="shared" si="228"/>
        <v>91.05185197</v>
      </c>
      <c r="Z301" s="15">
        <v>890.6627</v>
      </c>
      <c r="AA301" s="6">
        <f t="shared" si="229"/>
        <v>62.28741118</v>
      </c>
      <c r="AB301" s="6">
        <f t="shared" si="230"/>
        <v>37.71258882</v>
      </c>
      <c r="AD301" s="15">
        <v>2641.5164</v>
      </c>
      <c r="AE301" s="6">
        <f t="shared" si="231"/>
        <v>4.693539474</v>
      </c>
      <c r="AF301" s="6">
        <f t="shared" si="232"/>
        <v>95.30646053</v>
      </c>
      <c r="AH301" s="15">
        <v>2452.186</v>
      </c>
      <c r="AI301" s="6">
        <f t="shared" si="233"/>
        <v>10.92151316</v>
      </c>
      <c r="AJ301" s="6">
        <f t="shared" si="234"/>
        <v>89.07848684</v>
      </c>
    </row>
    <row r="302" ht="14.25" customHeight="1">
      <c r="A302" s="2"/>
      <c r="F302" s="5" t="s">
        <v>33</v>
      </c>
      <c r="G302" s="5"/>
      <c r="H302" s="5">
        <v>30543.0</v>
      </c>
      <c r="I302" s="5">
        <f t="shared" si="220"/>
        <v>3054.3</v>
      </c>
      <c r="J302" s="15">
        <v>2296.0095</v>
      </c>
      <c r="K302" s="6">
        <f t="shared" si="221"/>
        <v>24.94376645</v>
      </c>
      <c r="L302" s="6">
        <f t="shared" si="222"/>
        <v>75.05623355</v>
      </c>
      <c r="N302" s="15">
        <v>1907.8783</v>
      </c>
      <c r="O302" s="6">
        <f t="shared" si="223"/>
        <v>37.71124013</v>
      </c>
      <c r="P302" s="6">
        <f t="shared" si="224"/>
        <v>62.28875987</v>
      </c>
      <c r="R302" s="15"/>
      <c r="S302" s="6">
        <f t="shared" si="225"/>
        <v>100.4703947</v>
      </c>
      <c r="T302" s="6">
        <f t="shared" si="226"/>
        <v>-0.4703947368</v>
      </c>
      <c r="V302" s="15">
        <v>2448.5918</v>
      </c>
      <c r="W302" s="6">
        <f t="shared" si="227"/>
        <v>19.92461184</v>
      </c>
      <c r="X302" s="6">
        <f t="shared" si="228"/>
        <v>80.07538816</v>
      </c>
      <c r="Z302" s="15">
        <v>2819.9307</v>
      </c>
      <c r="AA302" s="6">
        <f t="shared" si="229"/>
        <v>7.709516447</v>
      </c>
      <c r="AB302" s="6">
        <f t="shared" si="230"/>
        <v>92.29048355</v>
      </c>
      <c r="AD302" s="15">
        <v>2430.657</v>
      </c>
      <c r="AE302" s="6">
        <f t="shared" si="231"/>
        <v>20.51457237</v>
      </c>
      <c r="AF302" s="6">
        <f t="shared" si="232"/>
        <v>79.48542763</v>
      </c>
      <c r="AH302" s="15">
        <v>2772.9373</v>
      </c>
      <c r="AI302" s="6">
        <f t="shared" si="233"/>
        <v>9.255351974</v>
      </c>
      <c r="AJ302" s="6">
        <f t="shared" si="234"/>
        <v>90.74464803</v>
      </c>
    </row>
    <row r="303" ht="14.25" customHeight="1">
      <c r="A303" s="2"/>
      <c r="F303" s="5"/>
      <c r="G303" s="5"/>
      <c r="H303" s="5"/>
      <c r="I303" s="5"/>
      <c r="J303" s="15"/>
      <c r="K303" s="6"/>
      <c r="L303" s="6"/>
      <c r="N303" s="15"/>
      <c r="O303" s="6"/>
      <c r="P303" s="6"/>
      <c r="R303" s="15"/>
      <c r="S303" s="6"/>
      <c r="T303" s="6"/>
      <c r="V303" s="15"/>
      <c r="W303" s="6"/>
      <c r="X303" s="6"/>
      <c r="Z303" s="15"/>
      <c r="AA303" s="6"/>
      <c r="AB303" s="6"/>
      <c r="AD303" s="15"/>
      <c r="AE303" s="6"/>
      <c r="AF303" s="6"/>
      <c r="AH303" s="15"/>
      <c r="AI303" s="6"/>
      <c r="AJ303" s="6"/>
    </row>
    <row r="304" ht="14.25" customHeight="1">
      <c r="A304" s="2"/>
      <c r="F304" s="5" t="s">
        <v>34</v>
      </c>
      <c r="G304" s="5"/>
      <c r="H304" s="5">
        <v>29575.0</v>
      </c>
      <c r="I304" s="5">
        <f t="shared" ref="I304:I306" si="235">H304/10</f>
        <v>2957.5</v>
      </c>
      <c r="J304" s="15">
        <v>1904.4705</v>
      </c>
      <c r="K304" s="6">
        <f t="shared" ref="K304:K306" si="236">ABS(J304-I304)/30.4</f>
        <v>34.63912829</v>
      </c>
      <c r="L304" s="6">
        <f t="shared" ref="L304:L306" si="237">100-K304</f>
        <v>65.36087171</v>
      </c>
      <c r="N304" s="15">
        <v>1881.2059</v>
      </c>
      <c r="O304" s="6">
        <f t="shared" ref="O304:O306" si="238">ABS(N304-I304)/30.4</f>
        <v>35.40441118</v>
      </c>
      <c r="P304" s="6">
        <f t="shared" ref="P304:P306" si="239">100-O304</f>
        <v>64.59558882</v>
      </c>
      <c r="R304" s="15"/>
      <c r="S304" s="6">
        <f t="shared" ref="S304:S306" si="240">ABS(R304-I304)/30.4</f>
        <v>97.28618421</v>
      </c>
      <c r="T304" s="6">
        <f t="shared" ref="T304:T306" si="241">100-S304</f>
        <v>2.713815789</v>
      </c>
      <c r="V304" s="15">
        <v>2409.4504</v>
      </c>
      <c r="W304" s="6">
        <f t="shared" ref="W304:W306" si="242">ABS(V304-I304)/30.4</f>
        <v>18.02794737</v>
      </c>
      <c r="X304" s="6">
        <f t="shared" ref="X304:X306" si="243">100-W304</f>
        <v>81.97205263</v>
      </c>
      <c r="Z304" s="15">
        <v>2391.2393</v>
      </c>
      <c r="AA304" s="6">
        <f t="shared" ref="AA304:AA306" si="244">ABS(Z304-I304)/30.4</f>
        <v>18.62699671</v>
      </c>
      <c r="AB304" s="6">
        <f t="shared" ref="AB304:AB306" si="245">100-AA304</f>
        <v>81.37300329</v>
      </c>
      <c r="AD304" s="15">
        <v>2455.7263</v>
      </c>
      <c r="AE304" s="6">
        <f t="shared" ref="AE304:AE306" si="246">ABS(AD304-I304)/30.4</f>
        <v>16.50571382</v>
      </c>
      <c r="AF304" s="6">
        <f t="shared" ref="AF304:AF306" si="247">100-AE304</f>
        <v>83.49428618</v>
      </c>
      <c r="AH304" s="15">
        <v>2179.4314</v>
      </c>
      <c r="AI304" s="6">
        <f t="shared" ref="AI304:AI306" si="248">ABS(AH304-I304)/30.4</f>
        <v>25.59436184</v>
      </c>
      <c r="AJ304" s="6">
        <f t="shared" ref="AJ304:AJ306" si="249">100-AI304</f>
        <v>74.40563816</v>
      </c>
    </row>
    <row r="305" ht="14.25" customHeight="1">
      <c r="A305" s="2"/>
      <c r="F305" s="5" t="s">
        <v>35</v>
      </c>
      <c r="G305" s="5"/>
      <c r="H305" s="5">
        <v>29913.0</v>
      </c>
      <c r="I305" s="5">
        <f t="shared" si="235"/>
        <v>2991.3</v>
      </c>
      <c r="J305" s="15">
        <v>1985.1962</v>
      </c>
      <c r="K305" s="6">
        <f t="shared" si="236"/>
        <v>33.09551974</v>
      </c>
      <c r="L305" s="6">
        <f t="shared" si="237"/>
        <v>66.90448026</v>
      </c>
      <c r="N305" s="15">
        <v>1932.9662</v>
      </c>
      <c r="O305" s="6">
        <f t="shared" si="238"/>
        <v>34.81361184</v>
      </c>
      <c r="P305" s="6">
        <f t="shared" si="239"/>
        <v>65.18638816</v>
      </c>
      <c r="R305" s="15"/>
      <c r="S305" s="6">
        <f t="shared" si="240"/>
        <v>98.39802632</v>
      </c>
      <c r="T305" s="6">
        <f t="shared" si="241"/>
        <v>1.601973684</v>
      </c>
      <c r="V305" s="15">
        <v>2169.4539</v>
      </c>
      <c r="W305" s="6">
        <f t="shared" si="242"/>
        <v>27.03441118</v>
      </c>
      <c r="X305" s="6">
        <f t="shared" si="243"/>
        <v>72.96558882</v>
      </c>
      <c r="Z305" s="15">
        <v>2678.7317</v>
      </c>
      <c r="AA305" s="6">
        <f t="shared" si="244"/>
        <v>10.28185197</v>
      </c>
      <c r="AB305" s="6">
        <f t="shared" si="245"/>
        <v>89.71814803</v>
      </c>
      <c r="AD305" s="15">
        <v>2213.9287</v>
      </c>
      <c r="AE305" s="6">
        <f t="shared" si="246"/>
        <v>25.57142434</v>
      </c>
      <c r="AF305" s="6">
        <f t="shared" si="247"/>
        <v>74.42857566</v>
      </c>
      <c r="AH305" s="15">
        <v>1665.8358</v>
      </c>
      <c r="AI305" s="6">
        <f t="shared" si="248"/>
        <v>43.60079605</v>
      </c>
      <c r="AJ305" s="6">
        <f t="shared" si="249"/>
        <v>56.39920395</v>
      </c>
    </row>
    <row r="306" ht="14.25" customHeight="1">
      <c r="A306" s="2"/>
      <c r="F306" s="5" t="s">
        <v>36</v>
      </c>
      <c r="G306" s="5"/>
      <c r="H306" s="5">
        <v>30971.0</v>
      </c>
      <c r="I306" s="5">
        <f t="shared" si="235"/>
        <v>3097.1</v>
      </c>
      <c r="J306" s="15">
        <v>1985.1962</v>
      </c>
      <c r="K306" s="6">
        <f t="shared" si="236"/>
        <v>36.57578289</v>
      </c>
      <c r="L306" s="6">
        <f t="shared" si="237"/>
        <v>63.42421711</v>
      </c>
      <c r="N306" s="15">
        <v>1932.9662</v>
      </c>
      <c r="O306" s="6">
        <f t="shared" si="238"/>
        <v>38.293875</v>
      </c>
      <c r="P306" s="6">
        <f t="shared" si="239"/>
        <v>61.706125</v>
      </c>
      <c r="R306" s="15"/>
      <c r="S306" s="6">
        <f t="shared" si="240"/>
        <v>101.8782895</v>
      </c>
      <c r="T306" s="6">
        <f t="shared" si="241"/>
        <v>-1.878289474</v>
      </c>
      <c r="V306" s="15">
        <v>2169.4539</v>
      </c>
      <c r="W306" s="6">
        <f t="shared" si="242"/>
        <v>30.51467434</v>
      </c>
      <c r="X306" s="6">
        <f t="shared" si="243"/>
        <v>69.48532566</v>
      </c>
      <c r="Z306" s="15">
        <v>2678.7317</v>
      </c>
      <c r="AA306" s="6">
        <f t="shared" si="244"/>
        <v>13.76211513</v>
      </c>
      <c r="AB306" s="6">
        <f t="shared" si="245"/>
        <v>86.23788487</v>
      </c>
      <c r="AD306" s="15">
        <v>2213.9287</v>
      </c>
      <c r="AE306" s="6">
        <f t="shared" si="246"/>
        <v>29.0516875</v>
      </c>
      <c r="AF306" s="6">
        <f t="shared" si="247"/>
        <v>70.9483125</v>
      </c>
      <c r="AH306" s="15">
        <v>1665.8358</v>
      </c>
      <c r="AI306" s="6">
        <f t="shared" si="248"/>
        <v>47.08105921</v>
      </c>
      <c r="AJ306" s="6">
        <f t="shared" si="249"/>
        <v>52.91894079</v>
      </c>
    </row>
    <row r="307" ht="14.25" customHeight="1">
      <c r="A307" s="2"/>
      <c r="B307" s="4" t="s">
        <v>45</v>
      </c>
      <c r="F307" s="5"/>
      <c r="G307" s="5"/>
      <c r="H307" s="5"/>
      <c r="I307" s="5"/>
      <c r="K307" s="6"/>
      <c r="L307" s="6"/>
      <c r="O307" s="6"/>
      <c r="P307" s="6"/>
      <c r="S307" s="6"/>
      <c r="T307" s="6"/>
      <c r="W307" s="6"/>
      <c r="X307" s="6"/>
      <c r="AA307" s="6"/>
      <c r="AB307" s="6"/>
      <c r="AE307" s="6"/>
      <c r="AF307" s="6"/>
      <c r="AI307" s="6"/>
      <c r="AJ307" s="6"/>
    </row>
    <row r="308" ht="14.25" customHeight="1">
      <c r="A308" s="2"/>
      <c r="F308" s="5" t="s">
        <v>37</v>
      </c>
      <c r="G308" s="5"/>
      <c r="H308" s="5">
        <v>27457.0</v>
      </c>
      <c r="I308" s="5">
        <f t="shared" ref="I308:I309" si="250">H308/10</f>
        <v>2745.7</v>
      </c>
      <c r="J308" s="15">
        <v>2203.2695</v>
      </c>
      <c r="K308" s="6">
        <f t="shared" ref="K308:K309" si="251">ABS(J308-I308)/30.4</f>
        <v>17.84310855</v>
      </c>
      <c r="L308" s="6">
        <f t="shared" ref="L308:L309" si="252">100-K308</f>
        <v>82.15689145</v>
      </c>
      <c r="N308" s="15">
        <v>1983.1512</v>
      </c>
      <c r="O308" s="6">
        <f t="shared" ref="O308:O309" si="253">ABS(N308-I308)/30.4</f>
        <v>25.08384211</v>
      </c>
      <c r="P308" s="6">
        <f t="shared" ref="P308:P309" si="254">100-O308</f>
        <v>74.91615789</v>
      </c>
      <c r="R308" s="15"/>
      <c r="S308" s="6">
        <f t="shared" ref="S308:S309" si="255">ABS(R308-I308)/30.4</f>
        <v>90.31907895</v>
      </c>
      <c r="T308" s="6">
        <f t="shared" ref="T308:T309" si="256">100-S308</f>
        <v>9.680921053</v>
      </c>
      <c r="V308" s="15">
        <v>2244.8708</v>
      </c>
      <c r="W308" s="6">
        <f t="shared" ref="W308:W309" si="257">ABS(V308-I308)/30.4</f>
        <v>16.47464474</v>
      </c>
      <c r="X308" s="6">
        <f t="shared" ref="X308:X309" si="258">100-W308</f>
        <v>83.52535526</v>
      </c>
      <c r="Z308" s="15">
        <v>2799.136</v>
      </c>
      <c r="AA308" s="6">
        <f t="shared" ref="AA308:AA309" si="259">ABS(Z308-I308)/30.4</f>
        <v>1.757763158</v>
      </c>
      <c r="AB308" s="6">
        <f t="shared" ref="AB308:AB309" si="260">100-AA308</f>
        <v>98.24223684</v>
      </c>
      <c r="AD308" s="15">
        <v>2255.1067</v>
      </c>
      <c r="AE308" s="6">
        <f t="shared" ref="AE308:AE309" si="261">ABS(AD308-I308)/30.4</f>
        <v>16.1379375</v>
      </c>
      <c r="AF308" s="6">
        <f t="shared" ref="AF308:AF309" si="262">100-AE308</f>
        <v>83.8620625</v>
      </c>
      <c r="AH308" s="15">
        <v>2746.4246</v>
      </c>
      <c r="AI308" s="6">
        <f t="shared" ref="AI308:AI309" si="263">ABS(AH308-I308)/30.4</f>
        <v>0.02383552632</v>
      </c>
      <c r="AJ308" s="6">
        <f t="shared" ref="AJ308:AJ309" si="264">100-AI308</f>
        <v>99.97616447</v>
      </c>
    </row>
    <row r="309" ht="14.25" customHeight="1">
      <c r="A309" s="2"/>
      <c r="F309" s="5" t="s">
        <v>38</v>
      </c>
      <c r="G309" s="5"/>
      <c r="H309" s="5">
        <v>29266.0</v>
      </c>
      <c r="I309" s="5">
        <f t="shared" si="250"/>
        <v>2926.6</v>
      </c>
      <c r="J309" s="15">
        <v>1672.7699</v>
      </c>
      <c r="K309" s="6">
        <f t="shared" si="251"/>
        <v>41.24441118</v>
      </c>
      <c r="L309" s="6">
        <f t="shared" si="252"/>
        <v>58.75558882</v>
      </c>
      <c r="N309" s="15">
        <v>1904.7529</v>
      </c>
      <c r="O309" s="6">
        <f t="shared" si="253"/>
        <v>33.61339145</v>
      </c>
      <c r="P309" s="6">
        <f t="shared" si="254"/>
        <v>66.38660855</v>
      </c>
      <c r="R309" s="15"/>
      <c r="S309" s="6">
        <f t="shared" si="255"/>
        <v>96.26973684</v>
      </c>
      <c r="T309" s="6">
        <f t="shared" si="256"/>
        <v>3.730263158</v>
      </c>
      <c r="V309" s="15">
        <v>2262.8389</v>
      </c>
      <c r="W309" s="6">
        <f t="shared" si="257"/>
        <v>21.83424671</v>
      </c>
      <c r="X309" s="6">
        <f t="shared" si="258"/>
        <v>78.16575329</v>
      </c>
      <c r="Z309" s="15">
        <v>1891.0385</v>
      </c>
      <c r="AA309" s="6">
        <f t="shared" si="259"/>
        <v>34.06452303</v>
      </c>
      <c r="AB309" s="6">
        <f t="shared" si="260"/>
        <v>65.93547697</v>
      </c>
      <c r="AD309" s="15">
        <v>2312.399</v>
      </c>
      <c r="AE309" s="6">
        <f t="shared" si="261"/>
        <v>20.20398026</v>
      </c>
      <c r="AF309" s="6">
        <f t="shared" si="262"/>
        <v>79.79601974</v>
      </c>
      <c r="AH309" s="15">
        <v>2061.7349</v>
      </c>
      <c r="AI309" s="6">
        <f t="shared" si="263"/>
        <v>28.44950987</v>
      </c>
      <c r="AJ309" s="6">
        <f t="shared" si="264"/>
        <v>71.55049013</v>
      </c>
    </row>
    <row r="310" ht="14.25" customHeight="1">
      <c r="A310" s="2"/>
      <c r="F310" s="5"/>
      <c r="G310" s="5"/>
      <c r="H310" s="5"/>
      <c r="I310" s="5"/>
      <c r="J310" s="5"/>
      <c r="K310" s="5"/>
      <c r="L310" s="5"/>
      <c r="N310" s="5"/>
      <c r="O310" s="5"/>
      <c r="P310" s="5"/>
      <c r="R310" s="5"/>
      <c r="S310" s="5"/>
      <c r="T310" s="5"/>
      <c r="V310" s="5"/>
      <c r="W310" s="5"/>
      <c r="X310" s="5"/>
      <c r="Z310" s="5"/>
      <c r="AA310" s="5"/>
      <c r="AB310" s="5"/>
      <c r="AD310" s="5"/>
      <c r="AE310" s="5"/>
      <c r="AF310" s="5"/>
      <c r="AH310" s="5"/>
      <c r="AI310" s="5"/>
      <c r="AJ310" s="5"/>
    </row>
    <row r="311" ht="14.25" customHeight="1">
      <c r="A311" s="2"/>
      <c r="F311" s="16" t="s">
        <v>39</v>
      </c>
      <c r="G311" s="3"/>
      <c r="H311" s="3"/>
      <c r="I311" s="3"/>
      <c r="J311" s="3"/>
      <c r="K311" s="17">
        <f t="shared" ref="K311:L311" si="265">(SUM(K298:K309)/10)</f>
        <v>32.38614013</v>
      </c>
      <c r="L311" s="17">
        <f t="shared" si="265"/>
        <v>67.61385987</v>
      </c>
      <c r="N311" s="3"/>
      <c r="O311" s="17">
        <f t="shared" ref="O311:P311" si="266">(SUM(O298:O309)/10)</f>
        <v>30.4538125</v>
      </c>
      <c r="P311" s="17">
        <f t="shared" si="266"/>
        <v>69.5461875</v>
      </c>
      <c r="R311" s="3"/>
      <c r="S311" s="17">
        <f t="shared" ref="S311:T311" si="267">(SUM(S298:S309)/10)</f>
        <v>92.66875</v>
      </c>
      <c r="T311" s="17">
        <f t="shared" si="267"/>
        <v>7.33125</v>
      </c>
      <c r="V311" s="3"/>
      <c r="W311" s="17">
        <f t="shared" ref="W311:X311" si="268">(SUM(W298:W309)/10)</f>
        <v>15.29179803</v>
      </c>
      <c r="X311" s="17">
        <f t="shared" si="268"/>
        <v>84.70820197</v>
      </c>
      <c r="Z311" s="3"/>
      <c r="AA311" s="17">
        <f t="shared" ref="AA311:AB311" si="269">(SUM(AA298:AA309)/10)</f>
        <v>25.1604002</v>
      </c>
      <c r="AB311" s="17">
        <f t="shared" si="269"/>
        <v>74.8395998</v>
      </c>
      <c r="AD311" s="3"/>
      <c r="AE311" s="17">
        <f t="shared" ref="AE311:AF311" si="270">(SUM(AE298:AE309)/10)</f>
        <v>13.84509112</v>
      </c>
      <c r="AF311" s="17">
        <f t="shared" si="270"/>
        <v>86.15490888</v>
      </c>
      <c r="AH311" s="3"/>
      <c r="AI311" s="17">
        <f t="shared" ref="AI311:AJ311" si="271">(SUM(AI298:AI309)/10)</f>
        <v>18.74852895</v>
      </c>
      <c r="AJ311" s="17">
        <f t="shared" si="271"/>
        <v>81.25147105</v>
      </c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11" t="s">
        <v>1</v>
      </c>
      <c r="B315" s="11" t="s">
        <v>2</v>
      </c>
      <c r="C315" s="11"/>
      <c r="D315" s="11" t="s">
        <v>3</v>
      </c>
      <c r="E315" s="11"/>
      <c r="F315" s="11" t="s">
        <v>40</v>
      </c>
      <c r="G315" s="19"/>
      <c r="H315" s="11"/>
      <c r="I315" s="11"/>
      <c r="J315" s="11" t="s">
        <v>59</v>
      </c>
      <c r="K315" s="11"/>
      <c r="L315" s="11"/>
      <c r="M315" s="11"/>
      <c r="N315" s="11" t="s">
        <v>60</v>
      </c>
      <c r="O315" s="11"/>
      <c r="P315" s="11"/>
      <c r="Q315" s="11"/>
      <c r="R315" s="11" t="s">
        <v>49</v>
      </c>
      <c r="S315" s="11"/>
      <c r="T315" s="11"/>
      <c r="U315" s="11"/>
      <c r="V315" s="11" t="s">
        <v>61</v>
      </c>
      <c r="W315" s="11"/>
      <c r="X315" s="11"/>
      <c r="Y315" s="11"/>
      <c r="Z315" s="11" t="s">
        <v>62</v>
      </c>
      <c r="AA315" s="11"/>
      <c r="AB315" s="11"/>
      <c r="AC315" s="11"/>
      <c r="AD315" s="11" t="s">
        <v>63</v>
      </c>
      <c r="AE315" s="11"/>
      <c r="AF315" s="11"/>
      <c r="AG315" s="11"/>
      <c r="AH315" s="11" t="s">
        <v>64</v>
      </c>
      <c r="AI315" s="11"/>
      <c r="AJ315" s="11"/>
    </row>
    <row r="316" ht="14.25" customHeight="1">
      <c r="A316" s="2"/>
      <c r="B316" s="4" t="s">
        <v>65</v>
      </c>
    </row>
    <row r="317" ht="14.25" customHeight="1">
      <c r="A317" s="2"/>
      <c r="F317" s="5" t="s">
        <v>42</v>
      </c>
      <c r="G317" s="5"/>
      <c r="H317" s="5">
        <v>25382.0</v>
      </c>
      <c r="I317" s="5">
        <f t="shared" ref="I317:I321" si="272">H317/10</f>
        <v>2538.2</v>
      </c>
      <c r="J317" s="15">
        <v>3441.7556</v>
      </c>
      <c r="K317" s="6">
        <f t="shared" ref="K317:K321" si="273">ABS(J317-I317)/30.4</f>
        <v>29.72222368</v>
      </c>
      <c r="L317" s="6">
        <f t="shared" ref="L317:L321" si="274">100-K317</f>
        <v>70.27777632</v>
      </c>
      <c r="N317" s="15">
        <v>3018.912</v>
      </c>
      <c r="O317" s="6">
        <f t="shared" ref="O317:O321" si="275">ABS(N317-I317)/30.4</f>
        <v>15.81289474</v>
      </c>
      <c r="P317" s="6">
        <f t="shared" ref="P317:P321" si="276">100-O317</f>
        <v>84.18710526</v>
      </c>
      <c r="R317" s="15">
        <v>3225.1885</v>
      </c>
      <c r="S317" s="6">
        <f t="shared" ref="S317:S321" si="277">ABS(R317-I317)/30.4</f>
        <v>22.59830592</v>
      </c>
      <c r="T317" s="6">
        <f t="shared" ref="T317:T321" si="278">100-S317</f>
        <v>77.40169408</v>
      </c>
      <c r="V317" s="15">
        <v>3828.5076</v>
      </c>
      <c r="W317" s="6">
        <f t="shared" ref="W317:W321" si="279">ABS(V317-I317)/30.4</f>
        <v>42.44432895</v>
      </c>
      <c r="X317" s="6">
        <f t="shared" ref="X317:X321" si="280">100-W317</f>
        <v>57.55567105</v>
      </c>
      <c r="Z317" s="15">
        <v>4022.432</v>
      </c>
      <c r="AA317" s="6">
        <f t="shared" ref="AA317:AA321" si="281">ABS(Z317-I317)/30.4</f>
        <v>48.82342105</v>
      </c>
      <c r="AB317" s="6">
        <f t="shared" ref="AB317:AB321" si="282">100-AA317</f>
        <v>51.17657895</v>
      </c>
      <c r="AD317" s="15">
        <v>3930.9944</v>
      </c>
      <c r="AE317" s="6">
        <f t="shared" ref="AE317:AE321" si="283">ABS(AD317-I317)/30.4</f>
        <v>45.81560526</v>
      </c>
      <c r="AF317" s="6">
        <f t="shared" ref="AF317:AF321" si="284">100-AE317</f>
        <v>54.18439474</v>
      </c>
      <c r="AH317" s="15">
        <v>4028.2363</v>
      </c>
      <c r="AI317" s="6">
        <f t="shared" ref="AI317:AI321" si="285">ABS(AH317-I317)/30.4</f>
        <v>49.01435197</v>
      </c>
      <c r="AJ317" s="6">
        <f t="shared" ref="AJ317:AJ321" si="286">100-AI317</f>
        <v>50.98564803</v>
      </c>
    </row>
    <row r="318" ht="14.25" customHeight="1">
      <c r="A318" s="2" t="s">
        <v>14</v>
      </c>
      <c r="F318" s="5" t="s">
        <v>30</v>
      </c>
      <c r="G318" s="5"/>
      <c r="H318" s="5">
        <v>25382.0</v>
      </c>
      <c r="I318" s="5">
        <f t="shared" si="272"/>
        <v>2538.2</v>
      </c>
      <c r="J318" s="15">
        <v>2032.1133</v>
      </c>
      <c r="K318" s="6">
        <f t="shared" si="273"/>
        <v>16.64758882</v>
      </c>
      <c r="L318" s="6">
        <f t="shared" si="274"/>
        <v>83.35241118</v>
      </c>
      <c r="N318" s="15">
        <v>2930.7146</v>
      </c>
      <c r="O318" s="6">
        <f t="shared" si="275"/>
        <v>12.91166447</v>
      </c>
      <c r="P318" s="6">
        <f t="shared" si="276"/>
        <v>87.08833553</v>
      </c>
      <c r="R318" s="15">
        <v>2595.4624</v>
      </c>
      <c r="S318" s="6">
        <f t="shared" si="277"/>
        <v>1.883631579</v>
      </c>
      <c r="T318" s="6">
        <f t="shared" si="278"/>
        <v>98.11636842</v>
      </c>
      <c r="V318" s="15">
        <v>4047.2656</v>
      </c>
      <c r="W318" s="6">
        <f t="shared" si="279"/>
        <v>49.64031579</v>
      </c>
      <c r="X318" s="6">
        <f t="shared" si="280"/>
        <v>50.35968421</v>
      </c>
      <c r="Z318" s="15">
        <v>1496.6987</v>
      </c>
      <c r="AA318" s="6">
        <f t="shared" si="281"/>
        <v>34.25991118</v>
      </c>
      <c r="AB318" s="6">
        <f t="shared" si="282"/>
        <v>65.74008882</v>
      </c>
      <c r="AD318" s="15">
        <v>4189.2373</v>
      </c>
      <c r="AE318" s="6">
        <f t="shared" si="283"/>
        <v>54.3104375</v>
      </c>
      <c r="AF318" s="6">
        <f t="shared" si="284"/>
        <v>45.6895625</v>
      </c>
      <c r="AH318" s="15">
        <v>3412.4707</v>
      </c>
      <c r="AI318" s="6">
        <f t="shared" si="285"/>
        <v>28.75890461</v>
      </c>
      <c r="AJ318" s="6">
        <f t="shared" si="286"/>
        <v>71.24109539</v>
      </c>
    </row>
    <row r="319" ht="14.25" customHeight="1">
      <c r="A319" s="2"/>
      <c r="F319" s="5" t="s">
        <v>31</v>
      </c>
      <c r="G319" s="5"/>
      <c r="H319" s="5">
        <v>25382.0</v>
      </c>
      <c r="I319" s="5">
        <f t="shared" si="272"/>
        <v>2538.2</v>
      </c>
      <c r="J319" s="15">
        <v>2413.3494</v>
      </c>
      <c r="K319" s="6">
        <f t="shared" si="273"/>
        <v>4.106927632</v>
      </c>
      <c r="L319" s="6">
        <f t="shared" si="274"/>
        <v>95.89307237</v>
      </c>
      <c r="N319" s="15">
        <v>2991.9138</v>
      </c>
      <c r="O319" s="6">
        <f t="shared" si="275"/>
        <v>14.92479605</v>
      </c>
      <c r="P319" s="6">
        <f t="shared" si="276"/>
        <v>85.07520395</v>
      </c>
      <c r="R319" s="15">
        <v>2743.3555</v>
      </c>
      <c r="S319" s="6">
        <f t="shared" si="277"/>
        <v>6.748536184</v>
      </c>
      <c r="T319" s="6">
        <f t="shared" si="278"/>
        <v>93.25146382</v>
      </c>
      <c r="V319" s="15">
        <v>3822.5063</v>
      </c>
      <c r="W319" s="6">
        <f t="shared" si="279"/>
        <v>42.24691776</v>
      </c>
      <c r="X319" s="6">
        <f t="shared" si="280"/>
        <v>57.75308224</v>
      </c>
      <c r="Z319" s="15">
        <v>1664.6158</v>
      </c>
      <c r="AA319" s="6">
        <f t="shared" si="281"/>
        <v>28.73632237</v>
      </c>
      <c r="AB319" s="6">
        <f t="shared" si="282"/>
        <v>71.26367763</v>
      </c>
      <c r="AD319" s="15">
        <v>4025.1023</v>
      </c>
      <c r="AE319" s="6">
        <f t="shared" si="283"/>
        <v>48.91125987</v>
      </c>
      <c r="AF319" s="6">
        <f t="shared" si="284"/>
        <v>51.08874013</v>
      </c>
      <c r="AH319" s="15">
        <v>4443.5303</v>
      </c>
      <c r="AI319" s="6">
        <f t="shared" si="285"/>
        <v>62.67533882</v>
      </c>
      <c r="AJ319" s="6">
        <f t="shared" si="286"/>
        <v>37.32466118</v>
      </c>
    </row>
    <row r="320" ht="14.25" customHeight="1">
      <c r="A320" s="2"/>
      <c r="F320" s="5" t="s">
        <v>32</v>
      </c>
      <c r="G320" s="5"/>
      <c r="H320" s="5">
        <v>27842.0</v>
      </c>
      <c r="I320" s="5">
        <f t="shared" si="272"/>
        <v>2784.2</v>
      </c>
      <c r="J320" s="15">
        <v>2260.9739</v>
      </c>
      <c r="K320" s="6">
        <f t="shared" si="273"/>
        <v>17.21138487</v>
      </c>
      <c r="L320" s="6">
        <f t="shared" si="274"/>
        <v>82.78861513</v>
      </c>
      <c r="N320" s="15">
        <v>2976.6626</v>
      </c>
      <c r="O320" s="6">
        <f t="shared" si="275"/>
        <v>6.331006579</v>
      </c>
      <c r="P320" s="6">
        <f t="shared" si="276"/>
        <v>93.66899342</v>
      </c>
      <c r="R320" s="15">
        <v>2730.5742</v>
      </c>
      <c r="S320" s="6">
        <f t="shared" si="277"/>
        <v>1.764006579</v>
      </c>
      <c r="T320" s="6">
        <f t="shared" si="278"/>
        <v>98.23599342</v>
      </c>
      <c r="V320" s="15">
        <v>4027.3665</v>
      </c>
      <c r="W320" s="6">
        <f t="shared" si="279"/>
        <v>40.89363487</v>
      </c>
      <c r="X320" s="6">
        <f t="shared" si="280"/>
        <v>59.10636513</v>
      </c>
      <c r="Z320" s="15">
        <v>1407.5948</v>
      </c>
      <c r="AA320" s="6">
        <f t="shared" si="281"/>
        <v>45.28306579</v>
      </c>
      <c r="AB320" s="6">
        <f t="shared" si="282"/>
        <v>54.71693421</v>
      </c>
      <c r="AD320" s="15">
        <v>4245.9937</v>
      </c>
      <c r="AE320" s="6">
        <f t="shared" si="283"/>
        <v>48.08531908</v>
      </c>
      <c r="AF320" s="6">
        <f t="shared" si="284"/>
        <v>51.91468092</v>
      </c>
      <c r="AH320" s="15">
        <v>3977.8296</v>
      </c>
      <c r="AI320" s="6">
        <f t="shared" si="285"/>
        <v>39.26413158</v>
      </c>
      <c r="AJ320" s="6">
        <f t="shared" si="286"/>
        <v>60.73586842</v>
      </c>
    </row>
    <row r="321" ht="14.25" customHeight="1">
      <c r="A321" s="2"/>
      <c r="F321" s="5" t="s">
        <v>33</v>
      </c>
      <c r="G321" s="5"/>
      <c r="H321" s="5">
        <v>30543.0</v>
      </c>
      <c r="I321" s="5">
        <f t="shared" si="272"/>
        <v>3054.3</v>
      </c>
      <c r="J321" s="15">
        <v>3723.7922</v>
      </c>
      <c r="K321" s="6">
        <f t="shared" si="273"/>
        <v>22.02276974</v>
      </c>
      <c r="L321" s="6">
        <f t="shared" si="274"/>
        <v>77.97723026</v>
      </c>
      <c r="N321" s="15">
        <v>3085.925</v>
      </c>
      <c r="O321" s="6">
        <f t="shared" si="275"/>
        <v>1.040296053</v>
      </c>
      <c r="P321" s="6">
        <f t="shared" si="276"/>
        <v>98.95970395</v>
      </c>
      <c r="R321" s="15">
        <v>3391.3374</v>
      </c>
      <c r="S321" s="6">
        <f t="shared" si="277"/>
        <v>11.08675658</v>
      </c>
      <c r="T321" s="6">
        <f t="shared" si="278"/>
        <v>88.91324342</v>
      </c>
      <c r="V321" s="15">
        <v>3938.4817</v>
      </c>
      <c r="W321" s="6">
        <f t="shared" si="279"/>
        <v>29.08492434</v>
      </c>
      <c r="X321" s="6">
        <f t="shared" si="280"/>
        <v>70.91507566</v>
      </c>
      <c r="Z321" s="15">
        <v>4579.5747</v>
      </c>
      <c r="AA321" s="6">
        <f t="shared" si="281"/>
        <v>50.17350987</v>
      </c>
      <c r="AB321" s="6">
        <f t="shared" si="282"/>
        <v>49.82649013</v>
      </c>
      <c r="AD321" s="15">
        <v>3900.9807</v>
      </c>
      <c r="AE321" s="6">
        <f t="shared" si="283"/>
        <v>27.85133882</v>
      </c>
      <c r="AF321" s="6">
        <f t="shared" si="284"/>
        <v>72.14866118</v>
      </c>
      <c r="AH321" s="15">
        <v>4503.9272</v>
      </c>
      <c r="AI321" s="6">
        <f t="shared" si="285"/>
        <v>47.68510526</v>
      </c>
      <c r="AJ321" s="6">
        <f t="shared" si="286"/>
        <v>52.31489474</v>
      </c>
    </row>
    <row r="322" ht="14.25" customHeight="1">
      <c r="A322" s="2"/>
      <c r="F322" s="5"/>
      <c r="G322" s="5"/>
      <c r="H322" s="5"/>
      <c r="I322" s="5"/>
      <c r="J322" s="15"/>
      <c r="K322" s="6"/>
      <c r="L322" s="6"/>
      <c r="N322" s="15"/>
      <c r="O322" s="6"/>
      <c r="P322" s="6"/>
      <c r="R322" s="15"/>
      <c r="S322" s="6"/>
      <c r="T322" s="6"/>
      <c r="V322" s="15"/>
      <c r="W322" s="6"/>
      <c r="X322" s="6"/>
      <c r="Z322" s="15"/>
      <c r="AA322" s="6"/>
      <c r="AB322" s="6"/>
      <c r="AD322" s="15"/>
      <c r="AE322" s="6"/>
      <c r="AF322" s="6"/>
      <c r="AH322" s="15"/>
      <c r="AI322" s="6"/>
      <c r="AJ322" s="6"/>
    </row>
    <row r="323" ht="14.25" customHeight="1">
      <c r="A323" s="2"/>
      <c r="F323" s="5" t="s">
        <v>34</v>
      </c>
      <c r="G323" s="5"/>
      <c r="H323" s="5">
        <v>29575.0</v>
      </c>
      <c r="I323" s="5">
        <f t="shared" ref="I323:I325" si="287">H323/10</f>
        <v>2957.5</v>
      </c>
      <c r="J323" s="15">
        <v>3087.013</v>
      </c>
      <c r="K323" s="6">
        <f t="shared" ref="K323:K325" si="288">ABS(J323-I323)/30.4</f>
        <v>4.260296053</v>
      </c>
      <c r="L323" s="6">
        <f t="shared" ref="L323:L325" si="289">100-K323</f>
        <v>95.73970395</v>
      </c>
      <c r="N323" s="15">
        <v>3048.2427</v>
      </c>
      <c r="O323" s="6">
        <f t="shared" ref="O323:O325" si="290">ABS(N323-I323)/30.4</f>
        <v>2.984957237</v>
      </c>
      <c r="P323" s="6">
        <f t="shared" ref="P323:P325" si="291">100-O323</f>
        <v>97.01504276</v>
      </c>
      <c r="R323" s="15">
        <v>3067.6658</v>
      </c>
      <c r="S323" s="6">
        <f t="shared" ref="S323:S325" si="292">ABS(R323-I323)/30.4</f>
        <v>3.623875</v>
      </c>
      <c r="T323" s="6">
        <f t="shared" ref="T323:T325" si="293">100-S323</f>
        <v>96.376125</v>
      </c>
      <c r="V323" s="15">
        <v>3901.3335</v>
      </c>
      <c r="W323" s="6">
        <f t="shared" ref="W323:W325" si="294">ABS(V323-I323)/30.4</f>
        <v>31.04715461</v>
      </c>
      <c r="X323" s="6">
        <f t="shared" ref="X323:X325" si="295">100-W323</f>
        <v>68.95284539</v>
      </c>
      <c r="Z323" s="15">
        <v>3877.2927</v>
      </c>
      <c r="AA323" s="6">
        <f t="shared" ref="AA323:AA325" si="296">ABS(Z323-I323)/30.4</f>
        <v>30.25633882</v>
      </c>
      <c r="AB323" s="6">
        <f t="shared" ref="AB323:AB325" si="297">100-AA323</f>
        <v>69.74366118</v>
      </c>
      <c r="AD323" s="15">
        <v>3968.9824</v>
      </c>
      <c r="AE323" s="6">
        <f t="shared" ref="AE323:AE325" si="298">ABS(AD323-I323)/30.4</f>
        <v>33.27244737</v>
      </c>
      <c r="AF323" s="6">
        <f t="shared" ref="AF323:AF325" si="299">100-AE323</f>
        <v>66.72755263</v>
      </c>
      <c r="AH323" s="15">
        <v>3532.4949</v>
      </c>
      <c r="AI323" s="6">
        <f t="shared" ref="AI323:AI325" si="300">ABS(AH323-I323)/30.4</f>
        <v>18.91430592</v>
      </c>
      <c r="AJ323" s="6">
        <f t="shared" ref="AJ323:AJ325" si="301">100-AI323</f>
        <v>81.08569408</v>
      </c>
    </row>
    <row r="324" ht="14.25" customHeight="1">
      <c r="A324" s="2"/>
      <c r="F324" s="5" t="s">
        <v>35</v>
      </c>
      <c r="G324" s="5"/>
      <c r="H324" s="5">
        <v>29913.0</v>
      </c>
      <c r="I324" s="5">
        <f t="shared" si="287"/>
        <v>2991.3</v>
      </c>
      <c r="J324" s="15">
        <v>3207.7017</v>
      </c>
      <c r="K324" s="6">
        <f t="shared" si="288"/>
        <v>7.118476974</v>
      </c>
      <c r="L324" s="6">
        <f t="shared" si="289"/>
        <v>92.88152303</v>
      </c>
      <c r="N324" s="15">
        <v>3106.2588</v>
      </c>
      <c r="O324" s="6">
        <f t="shared" si="290"/>
        <v>3.781539474</v>
      </c>
      <c r="P324" s="6">
        <f t="shared" si="291"/>
        <v>96.21846053</v>
      </c>
      <c r="R324" s="15">
        <v>3020.2527</v>
      </c>
      <c r="S324" s="6">
        <f t="shared" si="292"/>
        <v>0.9523914474</v>
      </c>
      <c r="T324" s="6">
        <f t="shared" si="293"/>
        <v>99.04760855</v>
      </c>
      <c r="V324" s="15">
        <v>3454.2927</v>
      </c>
      <c r="W324" s="6">
        <f t="shared" si="294"/>
        <v>15.23002303</v>
      </c>
      <c r="X324" s="6">
        <f t="shared" si="295"/>
        <v>84.76997697</v>
      </c>
      <c r="Z324" s="15">
        <v>4318.6772</v>
      </c>
      <c r="AA324" s="6">
        <f t="shared" si="296"/>
        <v>43.66372368</v>
      </c>
      <c r="AB324" s="6">
        <f t="shared" si="297"/>
        <v>56.33627632</v>
      </c>
      <c r="AD324" s="15">
        <v>3525.4727</v>
      </c>
      <c r="AE324" s="6">
        <f t="shared" si="298"/>
        <v>17.57147039</v>
      </c>
      <c r="AF324" s="6">
        <f t="shared" si="299"/>
        <v>82.42852961</v>
      </c>
      <c r="AH324" s="15">
        <v>2659.1216</v>
      </c>
      <c r="AI324" s="6">
        <f t="shared" si="300"/>
        <v>10.92692105</v>
      </c>
      <c r="AJ324" s="6">
        <f t="shared" si="301"/>
        <v>89.07307895</v>
      </c>
    </row>
    <row r="325" ht="14.25" customHeight="1">
      <c r="A325" s="2"/>
      <c r="F325" s="5" t="s">
        <v>36</v>
      </c>
      <c r="G325" s="5"/>
      <c r="H325" s="5">
        <v>30971.0</v>
      </c>
      <c r="I325" s="5">
        <f t="shared" si="287"/>
        <v>3097.1</v>
      </c>
      <c r="J325" s="15">
        <v>3207.7017</v>
      </c>
      <c r="K325" s="6">
        <f t="shared" si="288"/>
        <v>3.638213816</v>
      </c>
      <c r="L325" s="6">
        <f t="shared" si="289"/>
        <v>96.36178618</v>
      </c>
      <c r="N325" s="15">
        <v>3106.2588</v>
      </c>
      <c r="O325" s="6">
        <f t="shared" si="290"/>
        <v>0.3012763158</v>
      </c>
      <c r="P325" s="6">
        <f t="shared" si="291"/>
        <v>99.69872368</v>
      </c>
      <c r="R325" s="15">
        <v>3020.2527</v>
      </c>
      <c r="S325" s="6">
        <f t="shared" si="292"/>
        <v>2.527871711</v>
      </c>
      <c r="T325" s="6">
        <f t="shared" si="293"/>
        <v>97.47212829</v>
      </c>
      <c r="V325" s="15">
        <v>3454.2927</v>
      </c>
      <c r="W325" s="6">
        <f t="shared" si="294"/>
        <v>11.74975987</v>
      </c>
      <c r="X325" s="6">
        <f t="shared" si="295"/>
        <v>88.25024013</v>
      </c>
      <c r="Z325" s="15">
        <v>4318.6772</v>
      </c>
      <c r="AA325" s="6">
        <f t="shared" si="296"/>
        <v>40.18346053</v>
      </c>
      <c r="AB325" s="6">
        <f t="shared" si="297"/>
        <v>59.81653947</v>
      </c>
      <c r="AD325" s="15">
        <v>3525.4727</v>
      </c>
      <c r="AE325" s="6">
        <f t="shared" si="298"/>
        <v>14.09120724</v>
      </c>
      <c r="AF325" s="6">
        <f t="shared" si="299"/>
        <v>85.90879276</v>
      </c>
      <c r="AH325" s="15">
        <v>2659.1216</v>
      </c>
      <c r="AI325" s="6">
        <f t="shared" si="300"/>
        <v>14.40718421</v>
      </c>
      <c r="AJ325" s="6">
        <f t="shared" si="301"/>
        <v>85.59281579</v>
      </c>
    </row>
    <row r="326" ht="14.25" customHeight="1">
      <c r="A326" s="2"/>
      <c r="B326" s="4" t="s">
        <v>45</v>
      </c>
      <c r="F326" s="5"/>
      <c r="G326" s="5"/>
      <c r="H326" s="5"/>
      <c r="I326" s="5"/>
      <c r="K326" s="6"/>
      <c r="L326" s="6"/>
      <c r="O326" s="6"/>
      <c r="P326" s="6"/>
      <c r="S326" s="6"/>
      <c r="T326" s="6"/>
      <c r="W326" s="6"/>
      <c r="X326" s="6"/>
      <c r="AA326" s="6"/>
      <c r="AB326" s="6"/>
      <c r="AE326" s="6"/>
      <c r="AF326" s="6"/>
      <c r="AI326" s="6"/>
      <c r="AJ326" s="6"/>
    </row>
    <row r="327" ht="14.25" customHeight="1">
      <c r="A327" s="2"/>
      <c r="F327" s="5" t="s">
        <v>37</v>
      </c>
      <c r="G327" s="5"/>
      <c r="H327" s="5">
        <v>27457.0</v>
      </c>
      <c r="I327" s="5">
        <f t="shared" ref="I327:I328" si="302">H327/10</f>
        <v>2745.7</v>
      </c>
      <c r="J327" s="15">
        <v>3561.7275</v>
      </c>
      <c r="K327" s="6">
        <f t="shared" ref="K327:K328" si="303">ABS(J327-I327)/30.4</f>
        <v>26.84300987</v>
      </c>
      <c r="L327" s="6">
        <f t="shared" ref="L327:L328" si="304">100-K327</f>
        <v>73.15699013</v>
      </c>
      <c r="N327" s="15">
        <v>3185.1948</v>
      </c>
      <c r="O327" s="6">
        <f t="shared" ref="O327:O328" si="305">ABS(N327-I327)/30.4</f>
        <v>14.45706579</v>
      </c>
      <c r="P327" s="6">
        <f t="shared" ref="P327:P328" si="306">100-O327</f>
        <v>85.54293421</v>
      </c>
      <c r="R327" s="15">
        <v>3238.8076</v>
      </c>
      <c r="S327" s="6">
        <f t="shared" ref="S327:S328" si="307">ABS(R327-I327)/30.4</f>
        <v>16.22064474</v>
      </c>
      <c r="T327" s="6">
        <f t="shared" ref="T327:T328" si="308">100-S327</f>
        <v>83.77935526</v>
      </c>
      <c r="V327" s="15">
        <v>3580.3364</v>
      </c>
      <c r="W327" s="6">
        <f t="shared" ref="W327:W328" si="309">ABS(V327-I327)/30.4</f>
        <v>27.45514474</v>
      </c>
      <c r="X327" s="6">
        <f t="shared" ref="X327:X328" si="310">100-W327</f>
        <v>72.54485526</v>
      </c>
      <c r="Z327" s="15">
        <v>4536.0347</v>
      </c>
      <c r="AA327" s="6">
        <f t="shared" ref="AA327:AA328" si="311">ABS(Z327-I327)/30.4</f>
        <v>58.89258882</v>
      </c>
      <c r="AB327" s="6">
        <f t="shared" ref="AB327:AB328" si="312">100-AA327</f>
        <v>41.10741118</v>
      </c>
      <c r="AD327" s="15">
        <v>3595.0618</v>
      </c>
      <c r="AE327" s="6">
        <f t="shared" ref="AE327:AE328" si="313">ABS(AD327-I327)/30.4</f>
        <v>27.93953289</v>
      </c>
      <c r="AF327" s="6">
        <f t="shared" ref="AF327:AF328" si="314">100-AE327</f>
        <v>72.06046711</v>
      </c>
      <c r="AH327" s="15">
        <v>4452.806</v>
      </c>
      <c r="AI327" s="6">
        <f t="shared" ref="AI327:AI328" si="315">ABS(AH327-I327)/30.4</f>
        <v>56.15480263</v>
      </c>
      <c r="AJ327" s="6">
        <f t="shared" ref="AJ327:AJ328" si="316">100-AI327</f>
        <v>43.84519737</v>
      </c>
    </row>
    <row r="328" ht="14.25" customHeight="1">
      <c r="A328" s="2"/>
      <c r="F328" s="5" t="s">
        <v>38</v>
      </c>
      <c r="G328" s="5"/>
      <c r="H328" s="5">
        <v>29266.0</v>
      </c>
      <c r="I328" s="5">
        <f t="shared" si="302"/>
        <v>2926.6</v>
      </c>
      <c r="J328" s="15">
        <v>2696.856</v>
      </c>
      <c r="K328" s="6">
        <f t="shared" si="303"/>
        <v>7.557368421</v>
      </c>
      <c r="L328" s="6">
        <f t="shared" si="304"/>
        <v>92.44263158</v>
      </c>
      <c r="N328" s="15">
        <v>3072.5955</v>
      </c>
      <c r="O328" s="6">
        <f t="shared" si="305"/>
        <v>4.802483553</v>
      </c>
      <c r="P328" s="6">
        <f t="shared" si="306"/>
        <v>95.19751645</v>
      </c>
      <c r="R328" s="15">
        <v>2994.8667</v>
      </c>
      <c r="S328" s="6">
        <f t="shared" si="307"/>
        <v>2.245615132</v>
      </c>
      <c r="T328" s="6">
        <f t="shared" si="308"/>
        <v>97.75438487</v>
      </c>
      <c r="V328" s="15">
        <v>3608.2937</v>
      </c>
      <c r="W328" s="6">
        <f t="shared" si="309"/>
        <v>22.42413487</v>
      </c>
      <c r="X328" s="6">
        <f t="shared" si="310"/>
        <v>77.57586513</v>
      </c>
      <c r="Z328" s="15">
        <v>3036.405</v>
      </c>
      <c r="AA328" s="6">
        <f t="shared" si="311"/>
        <v>3.612006579</v>
      </c>
      <c r="AB328" s="6">
        <f t="shared" si="312"/>
        <v>96.38799342</v>
      </c>
      <c r="AD328" s="15">
        <v>3689.375</v>
      </c>
      <c r="AE328" s="6">
        <f t="shared" si="313"/>
        <v>25.09128289</v>
      </c>
      <c r="AF328" s="6">
        <f t="shared" si="314"/>
        <v>74.90871711</v>
      </c>
      <c r="AH328" s="15">
        <v>3327.337</v>
      </c>
      <c r="AI328" s="6">
        <f t="shared" si="315"/>
        <v>13.18213816</v>
      </c>
      <c r="AJ328" s="6">
        <f t="shared" si="316"/>
        <v>86.81786184</v>
      </c>
    </row>
    <row r="329" ht="14.25" customHeight="1">
      <c r="A329" s="2"/>
      <c r="F329" s="5"/>
      <c r="G329" s="5"/>
      <c r="H329" s="5"/>
      <c r="I329" s="5"/>
      <c r="J329" s="5"/>
      <c r="K329" s="5"/>
      <c r="L329" s="5"/>
      <c r="N329" s="5"/>
      <c r="O329" s="5"/>
      <c r="P329" s="5"/>
      <c r="R329" s="5"/>
      <c r="S329" s="5"/>
      <c r="T329" s="5"/>
      <c r="V329" s="5"/>
      <c r="W329" s="5"/>
      <c r="X329" s="5"/>
      <c r="Z329" s="5"/>
      <c r="AA329" s="5"/>
      <c r="AB329" s="5"/>
      <c r="AD329" s="5"/>
      <c r="AE329" s="5"/>
      <c r="AF329" s="5"/>
      <c r="AH329" s="5"/>
      <c r="AI329" s="5"/>
      <c r="AJ329" s="5"/>
    </row>
    <row r="330" ht="14.25" customHeight="1">
      <c r="A330" s="2"/>
      <c r="F330" s="16" t="s">
        <v>39</v>
      </c>
      <c r="G330" s="3"/>
      <c r="H330" s="3"/>
      <c r="I330" s="3"/>
      <c r="J330" s="3"/>
      <c r="K330" s="17">
        <f t="shared" ref="K330:L330" si="317">(SUM(K317:K328)/10)</f>
        <v>13.91282599</v>
      </c>
      <c r="L330" s="17">
        <f t="shared" si="317"/>
        <v>86.08717401</v>
      </c>
      <c r="N330" s="3"/>
      <c r="O330" s="17">
        <f t="shared" ref="O330:P330" si="318">(SUM(O317:O328)/10)</f>
        <v>7.734798026</v>
      </c>
      <c r="P330" s="18">
        <f t="shared" si="318"/>
        <v>92.26520197</v>
      </c>
      <c r="R330" s="3"/>
      <c r="S330" s="17">
        <f t="shared" ref="S330:T330" si="319">(SUM(S317:S328)/10)</f>
        <v>6.965163487</v>
      </c>
      <c r="T330" s="18">
        <f t="shared" si="319"/>
        <v>93.03483651</v>
      </c>
      <c r="V330" s="3"/>
      <c r="W330" s="17">
        <f t="shared" ref="W330:X330" si="320">(SUM(W317:W328)/10)</f>
        <v>31.22163388</v>
      </c>
      <c r="X330" s="17">
        <f t="shared" si="320"/>
        <v>68.77836612</v>
      </c>
      <c r="Z330" s="3"/>
      <c r="AA330" s="17">
        <f t="shared" ref="AA330:AB330" si="321">(SUM(AA317:AA328)/10)</f>
        <v>38.38843487</v>
      </c>
      <c r="AB330" s="17">
        <f t="shared" si="321"/>
        <v>61.61156513</v>
      </c>
      <c r="AD330" s="3"/>
      <c r="AE330" s="17">
        <f t="shared" ref="AE330:AF330" si="322">(SUM(AE317:AE328)/10)</f>
        <v>34.29399013</v>
      </c>
      <c r="AF330" s="17">
        <f t="shared" si="322"/>
        <v>65.70600987</v>
      </c>
      <c r="AH330" s="3"/>
      <c r="AI330" s="17">
        <f t="shared" ref="AI330:AJ330" si="323">(SUM(AI317:AI328)/10)</f>
        <v>34.09831842</v>
      </c>
      <c r="AJ330" s="17">
        <f t="shared" si="323"/>
        <v>65.90168158</v>
      </c>
    </row>
    <row r="331" ht="14.25" customHeight="1">
      <c r="A331" s="2"/>
    </row>
    <row r="332" ht="14.25" customHeight="1">
      <c r="A332" s="2"/>
    </row>
    <row r="333" ht="14.25" customHeight="1">
      <c r="A333" s="2"/>
      <c r="F333" s="11" t="s">
        <v>40</v>
      </c>
      <c r="G333" s="19"/>
      <c r="H333" s="11"/>
      <c r="I333" s="11"/>
      <c r="J333" s="11" t="s">
        <v>66</v>
      </c>
      <c r="K333" s="11"/>
      <c r="L333" s="11"/>
      <c r="M333" s="11"/>
      <c r="N333" s="11" t="s">
        <v>67</v>
      </c>
      <c r="O333" s="11"/>
      <c r="P333" s="11"/>
      <c r="Q333" s="11"/>
      <c r="R333" s="11" t="s">
        <v>68</v>
      </c>
      <c r="S333" s="11"/>
      <c r="T333" s="11"/>
      <c r="V333" s="11" t="s">
        <v>40</v>
      </c>
      <c r="W333" s="20"/>
      <c r="X333" s="21"/>
      <c r="Y333" s="20"/>
      <c r="Z333" s="22" t="s">
        <v>59</v>
      </c>
      <c r="AA333" s="11"/>
      <c r="AB333" s="22" t="s">
        <v>48</v>
      </c>
      <c r="AC333" s="11"/>
      <c r="AD333" s="22" t="s">
        <v>62</v>
      </c>
      <c r="AE333" s="11"/>
      <c r="AF333" s="23" t="s">
        <v>49</v>
      </c>
      <c r="AG333" s="11"/>
      <c r="AH333" s="24"/>
      <c r="AI333" s="24"/>
      <c r="AJ333" s="24"/>
    </row>
    <row r="334" ht="14.25" customHeight="1">
      <c r="A334" s="2"/>
      <c r="AH334" s="25"/>
      <c r="AI334" s="25"/>
      <c r="AJ334" s="25"/>
    </row>
    <row r="335" ht="14.25" customHeight="1">
      <c r="A335" s="2"/>
      <c r="F335" s="5" t="s">
        <v>42</v>
      </c>
      <c r="G335" s="5"/>
      <c r="H335" s="5">
        <v>25382.0</v>
      </c>
      <c r="I335" s="5">
        <f t="shared" ref="I335:I339" si="324">H335/10</f>
        <v>2538.2</v>
      </c>
      <c r="J335" s="15">
        <v>2952.7637</v>
      </c>
      <c r="K335" s="6">
        <f t="shared" ref="K335:K339" si="325">ABS(J335-I335)/30.4</f>
        <v>13.63696382</v>
      </c>
      <c r="L335" s="6">
        <f t="shared" ref="L335:L339" si="326">100-K335</f>
        <v>86.36303618</v>
      </c>
      <c r="N335" s="15">
        <v>3222.329</v>
      </c>
      <c r="O335" s="6">
        <f t="shared" ref="O335:O339" si="327">ABS(N335-I335)/30.4</f>
        <v>22.50424342</v>
      </c>
      <c r="P335" s="6">
        <f t="shared" ref="P335:P339" si="328">100-O335</f>
        <v>77.49575658</v>
      </c>
      <c r="R335" s="15">
        <v>3631.7185</v>
      </c>
      <c r="S335" s="6">
        <f t="shared" ref="S335:S339" si="329">ABS(R335-I335)/30.4</f>
        <v>35.97100329</v>
      </c>
      <c r="T335" s="6">
        <f t="shared" ref="T335:T339" si="330">100-S335</f>
        <v>64.02899671</v>
      </c>
      <c r="V335" s="26" t="s">
        <v>70</v>
      </c>
      <c r="X335" s="27">
        <v>12501.313</v>
      </c>
      <c r="Z335" s="27">
        <v>11338.0</v>
      </c>
      <c r="AA335" s="6">
        <f t="shared" ref="AA335:AA337" si="331">ABS((ABS(X335-Z335)/134)-100)</f>
        <v>91.3185597</v>
      </c>
      <c r="AB335" s="28">
        <v>13542.0</v>
      </c>
      <c r="AC335" s="6">
        <f t="shared" ref="AC335:AC337" si="332">ABS((ABS(Z335-AB335)/134)-100)</f>
        <v>83.55223881</v>
      </c>
      <c r="AD335" s="29">
        <v>16916.0</v>
      </c>
      <c r="AE335" s="6">
        <f t="shared" ref="AE335:AE337" si="333">ABS((ABS(X335-AD335)/134)-100)</f>
        <v>67.05457463</v>
      </c>
      <c r="AF335" s="28">
        <v>13578.0</v>
      </c>
      <c r="AG335" s="6">
        <f t="shared" ref="AG335:AG337" si="334">ABS((ABS(X335-AF335)/134)-100)</f>
        <v>91.96502239</v>
      </c>
      <c r="AH335" s="30"/>
      <c r="AI335" s="31"/>
      <c r="AJ335" s="31"/>
    </row>
    <row r="336" ht="14.25" customHeight="1">
      <c r="A336" s="2"/>
      <c r="F336" s="5" t="s">
        <v>30</v>
      </c>
      <c r="G336" s="5"/>
      <c r="H336" s="5">
        <v>25382.0</v>
      </c>
      <c r="I336" s="5">
        <f t="shared" si="324"/>
        <v>2538.2</v>
      </c>
      <c r="J336" s="15">
        <v>2988.4531</v>
      </c>
      <c r="K336" s="6">
        <f t="shared" si="325"/>
        <v>14.81095724</v>
      </c>
      <c r="L336" s="6">
        <f t="shared" si="326"/>
        <v>85.18904276</v>
      </c>
      <c r="N336" s="15">
        <v>3408.0642</v>
      </c>
      <c r="O336" s="6">
        <f t="shared" si="327"/>
        <v>28.61395395</v>
      </c>
      <c r="P336" s="6">
        <f t="shared" si="328"/>
        <v>71.38604605</v>
      </c>
      <c r="R336" s="15">
        <v>3911.1926</v>
      </c>
      <c r="S336" s="6">
        <f t="shared" si="329"/>
        <v>45.16423026</v>
      </c>
      <c r="T336" s="6">
        <f t="shared" si="330"/>
        <v>54.83576974</v>
      </c>
      <c r="V336" s="26" t="s">
        <v>71</v>
      </c>
      <c r="X336" s="27">
        <v>12369.37</v>
      </c>
      <c r="Z336" s="27">
        <v>10918.0</v>
      </c>
      <c r="AA336" s="6">
        <f t="shared" si="331"/>
        <v>89.1688806</v>
      </c>
      <c r="AB336" s="28">
        <v>13723.0</v>
      </c>
      <c r="AC336" s="6">
        <f t="shared" si="332"/>
        <v>79.06716418</v>
      </c>
      <c r="AD336" s="29">
        <v>17230.0</v>
      </c>
      <c r="AE336" s="6">
        <f t="shared" si="333"/>
        <v>63.72664179</v>
      </c>
      <c r="AF336" s="28">
        <v>13500.0</v>
      </c>
      <c r="AG336" s="6">
        <f t="shared" si="334"/>
        <v>91.56246269</v>
      </c>
      <c r="AH336" s="30"/>
      <c r="AI336" s="31"/>
      <c r="AJ336" s="31"/>
    </row>
    <row r="337" ht="14.25" customHeight="1">
      <c r="A337" s="2"/>
      <c r="F337" s="5" t="s">
        <v>31</v>
      </c>
      <c r="G337" s="5"/>
      <c r="H337" s="5">
        <v>25382.0</v>
      </c>
      <c r="I337" s="5">
        <f t="shared" si="324"/>
        <v>2538.2</v>
      </c>
      <c r="J337" s="15">
        <v>3073.1</v>
      </c>
      <c r="K337" s="6">
        <f t="shared" si="325"/>
        <v>17.59539474</v>
      </c>
      <c r="L337" s="6">
        <f t="shared" si="326"/>
        <v>82.40460526</v>
      </c>
      <c r="N337" s="15">
        <v>4110.361</v>
      </c>
      <c r="O337" s="6">
        <f t="shared" si="327"/>
        <v>51.71582237</v>
      </c>
      <c r="P337" s="6">
        <f t="shared" si="328"/>
        <v>48.28417763</v>
      </c>
      <c r="R337" s="15">
        <v>3629.65</v>
      </c>
      <c r="S337" s="6">
        <f t="shared" si="329"/>
        <v>35.90296053</v>
      </c>
      <c r="T337" s="6">
        <f t="shared" si="330"/>
        <v>64.09703947</v>
      </c>
      <c r="V337" s="26" t="s">
        <v>72</v>
      </c>
      <c r="X337" s="27">
        <v>12197.93</v>
      </c>
      <c r="Z337" s="27">
        <v>11347.0</v>
      </c>
      <c r="AA337" s="6">
        <f t="shared" si="331"/>
        <v>93.64977612</v>
      </c>
      <c r="AB337" s="28">
        <v>13603.0</v>
      </c>
      <c r="AC337" s="6">
        <f t="shared" si="332"/>
        <v>83.1641791</v>
      </c>
      <c r="AD337" s="29">
        <v>16726.0</v>
      </c>
      <c r="AE337" s="6">
        <f t="shared" si="333"/>
        <v>66.20843284</v>
      </c>
      <c r="AF337" s="28">
        <v>13186.0</v>
      </c>
      <c r="AG337" s="6">
        <f t="shared" si="334"/>
        <v>92.62634328</v>
      </c>
      <c r="AH337" s="30"/>
      <c r="AI337" s="31"/>
      <c r="AJ337" s="31"/>
    </row>
    <row r="338" ht="14.25" customHeight="1">
      <c r="A338" s="2"/>
      <c r="F338" s="5" t="s">
        <v>32</v>
      </c>
      <c r="G338" s="5"/>
      <c r="H338" s="5">
        <v>27842.0</v>
      </c>
      <c r="I338" s="5">
        <f t="shared" si="324"/>
        <v>2784.2</v>
      </c>
      <c r="J338" s="15">
        <v>3104.69</v>
      </c>
      <c r="K338" s="6">
        <f t="shared" si="325"/>
        <v>10.54243421</v>
      </c>
      <c r="L338" s="6">
        <f t="shared" si="326"/>
        <v>89.45756579</v>
      </c>
      <c r="N338" s="15">
        <v>3897.9026</v>
      </c>
      <c r="O338" s="6">
        <f t="shared" si="327"/>
        <v>36.63495395</v>
      </c>
      <c r="P338" s="6">
        <f t="shared" si="328"/>
        <v>63.36504605</v>
      </c>
      <c r="R338" s="15">
        <v>3755.3064</v>
      </c>
      <c r="S338" s="6">
        <f t="shared" si="329"/>
        <v>31.94428947</v>
      </c>
      <c r="T338" s="6">
        <f t="shared" si="330"/>
        <v>68.05571053</v>
      </c>
      <c r="V338" s="5"/>
      <c r="W338" s="5"/>
      <c r="X338" s="5"/>
      <c r="Y338" s="5"/>
      <c r="Z338" s="15"/>
      <c r="AA338" s="6"/>
      <c r="AB338" s="6"/>
      <c r="AD338" s="15"/>
      <c r="AE338" s="6"/>
      <c r="AF338" s="6"/>
      <c r="AH338" s="30"/>
      <c r="AI338" s="31"/>
      <c r="AJ338" s="31"/>
    </row>
    <row r="339" ht="14.25" customHeight="1">
      <c r="A339" s="2"/>
      <c r="F339" s="5" t="s">
        <v>33</v>
      </c>
      <c r="G339" s="5"/>
      <c r="H339" s="5">
        <v>30543.0</v>
      </c>
      <c r="I339" s="5">
        <f t="shared" si="324"/>
        <v>3054.3</v>
      </c>
      <c r="J339" s="15">
        <v>3080.5684</v>
      </c>
      <c r="K339" s="6">
        <f t="shared" si="325"/>
        <v>0.8640921053</v>
      </c>
      <c r="L339" s="6">
        <f t="shared" si="326"/>
        <v>99.13590789</v>
      </c>
      <c r="N339" s="15">
        <v>3845.9968</v>
      </c>
      <c r="O339" s="6">
        <f t="shared" si="327"/>
        <v>26.04265789</v>
      </c>
      <c r="P339" s="6">
        <f t="shared" si="328"/>
        <v>73.95734211</v>
      </c>
      <c r="R339" s="15">
        <v>3770.0017</v>
      </c>
      <c r="S339" s="6">
        <f t="shared" si="329"/>
        <v>23.54281908</v>
      </c>
      <c r="T339" s="6">
        <f t="shared" si="330"/>
        <v>76.45718092</v>
      </c>
      <c r="V339" s="27"/>
      <c r="W339" s="27"/>
      <c r="X339" s="27"/>
      <c r="Y339" s="27"/>
      <c r="Z339" s="27"/>
      <c r="AH339" s="25"/>
      <c r="AI339" s="25"/>
      <c r="AJ339" s="25"/>
    </row>
    <row r="340" ht="14.25" customHeight="1">
      <c r="A340" s="2"/>
      <c r="F340" s="5"/>
      <c r="G340" s="5"/>
      <c r="H340" s="5"/>
      <c r="I340" s="5"/>
      <c r="J340" s="15"/>
      <c r="K340" s="6"/>
      <c r="L340" s="6"/>
      <c r="N340" s="15"/>
      <c r="O340" s="6"/>
      <c r="P340" s="6"/>
      <c r="R340" s="15"/>
      <c r="S340" s="6"/>
      <c r="T340" s="6"/>
      <c r="AH340" s="25"/>
      <c r="AI340" s="25"/>
      <c r="AJ340" s="25"/>
    </row>
    <row r="341" ht="14.25" customHeight="1">
      <c r="A341" s="2"/>
      <c r="F341" s="5" t="s">
        <v>34</v>
      </c>
      <c r="G341" s="5"/>
      <c r="H341" s="5">
        <v>29575.0</v>
      </c>
      <c r="I341" s="5">
        <f t="shared" ref="I341:I343" si="335">H341/10</f>
        <v>2957.5</v>
      </c>
      <c r="J341" s="15">
        <v>3032.1472</v>
      </c>
      <c r="K341" s="6">
        <f t="shared" ref="K341:K343" si="336">ABS(J341-I341)/30.4</f>
        <v>2.4555</v>
      </c>
      <c r="L341" s="6">
        <f t="shared" ref="L341:L343" si="337">100-K341</f>
        <v>97.5445</v>
      </c>
      <c r="N341" s="15">
        <v>3632.3638</v>
      </c>
      <c r="O341" s="6">
        <f t="shared" ref="O341:O343" si="338">ABS(N341-I341)/30.4</f>
        <v>22.19946711</v>
      </c>
      <c r="P341" s="6">
        <f t="shared" ref="P341:P343" si="339">100-O341</f>
        <v>77.80053289</v>
      </c>
      <c r="R341" s="15">
        <v>3885.7356</v>
      </c>
      <c r="S341" s="6">
        <f t="shared" ref="S341:S343" si="340">ABS(R341-I341)/30.4</f>
        <v>30.53406579</v>
      </c>
      <c r="T341" s="6">
        <f t="shared" ref="T341:T343" si="341">100-S341</f>
        <v>69.46593421</v>
      </c>
      <c r="AH341" s="25"/>
      <c r="AI341" s="25"/>
      <c r="AJ341" s="25"/>
    </row>
    <row r="342" ht="14.25" customHeight="1">
      <c r="A342" s="2"/>
      <c r="F342" s="5" t="s">
        <v>35</v>
      </c>
      <c r="G342" s="5"/>
      <c r="H342" s="5">
        <v>29913.0</v>
      </c>
      <c r="I342" s="5">
        <f t="shared" si="335"/>
        <v>2991.3</v>
      </c>
      <c r="J342" s="15">
        <v>3111.1719</v>
      </c>
      <c r="K342" s="6">
        <f t="shared" si="336"/>
        <v>3.943154605</v>
      </c>
      <c r="L342" s="6">
        <f t="shared" si="337"/>
        <v>96.05684539</v>
      </c>
      <c r="N342" s="15">
        <v>3469.666</v>
      </c>
      <c r="O342" s="6">
        <f t="shared" si="338"/>
        <v>15.73572368</v>
      </c>
      <c r="P342" s="6">
        <f t="shared" si="339"/>
        <v>84.26427632</v>
      </c>
      <c r="R342" s="15">
        <v>3514.773</v>
      </c>
      <c r="S342" s="6">
        <f t="shared" si="340"/>
        <v>17.21950658</v>
      </c>
      <c r="T342" s="6">
        <f t="shared" si="341"/>
        <v>82.78049342</v>
      </c>
      <c r="AH342" s="25"/>
      <c r="AI342" s="25"/>
      <c r="AJ342" s="25"/>
    </row>
    <row r="343" ht="14.25" customHeight="1">
      <c r="A343" s="2"/>
      <c r="F343" s="5" t="s">
        <v>36</v>
      </c>
      <c r="G343" s="5"/>
      <c r="H343" s="5">
        <v>30971.0</v>
      </c>
      <c r="I343" s="5">
        <f t="shared" si="335"/>
        <v>3097.1</v>
      </c>
      <c r="J343" s="15">
        <v>3111.1719</v>
      </c>
      <c r="K343" s="6">
        <f t="shared" si="336"/>
        <v>0.4628914474</v>
      </c>
      <c r="L343" s="6">
        <f t="shared" si="337"/>
        <v>99.53710855</v>
      </c>
      <c r="N343" s="15">
        <v>3469.666</v>
      </c>
      <c r="O343" s="6">
        <f t="shared" si="338"/>
        <v>12.25546053</v>
      </c>
      <c r="P343" s="6">
        <f t="shared" si="339"/>
        <v>87.74453947</v>
      </c>
      <c r="R343" s="15">
        <v>3514.773</v>
      </c>
      <c r="S343" s="6">
        <f t="shared" si="340"/>
        <v>13.73924342</v>
      </c>
      <c r="T343" s="6">
        <f t="shared" si="341"/>
        <v>86.26075658</v>
      </c>
      <c r="AH343" s="25"/>
      <c r="AI343" s="25"/>
      <c r="AJ343" s="25"/>
    </row>
    <row r="344" ht="14.25" customHeight="1">
      <c r="A344" s="2"/>
      <c r="F344" s="5"/>
      <c r="G344" s="5"/>
      <c r="H344" s="5"/>
      <c r="I344" s="5"/>
      <c r="K344" s="6"/>
      <c r="L344" s="6"/>
      <c r="O344" s="6"/>
      <c r="P344" s="6"/>
      <c r="S344" s="6"/>
      <c r="T344" s="6"/>
      <c r="AH344" s="25"/>
      <c r="AI344" s="25"/>
      <c r="AJ344" s="25"/>
    </row>
    <row r="345" ht="14.25" customHeight="1">
      <c r="A345" s="2"/>
      <c r="F345" s="5" t="s">
        <v>37</v>
      </c>
      <c r="G345" s="5"/>
      <c r="H345" s="5">
        <v>27457.0</v>
      </c>
      <c r="I345" s="5">
        <f t="shared" ref="I345:I346" si="342">H345/10</f>
        <v>2745.7</v>
      </c>
      <c r="J345" s="15">
        <v>3133.1396</v>
      </c>
      <c r="K345" s="6">
        <f t="shared" ref="K345:K346" si="343">ABS(J345-I345)/30.4</f>
        <v>12.74472368</v>
      </c>
      <c r="L345" s="6">
        <f t="shared" ref="L345:L346" si="344">100-K345</f>
        <v>87.25527632</v>
      </c>
      <c r="N345" s="15">
        <v>3606.7373</v>
      </c>
      <c r="O345" s="6">
        <f t="shared" ref="O345:O346" si="345">ABS(N345-I345)/30.4</f>
        <v>28.32359539</v>
      </c>
      <c r="P345" s="6">
        <f t="shared" ref="P345:P346" si="346">100-O345</f>
        <v>71.67640461</v>
      </c>
      <c r="R345" s="15">
        <v>3459.657</v>
      </c>
      <c r="S345" s="6">
        <f t="shared" ref="S345:S346" si="347">ABS(R345-I345)/30.4</f>
        <v>23.48542763</v>
      </c>
      <c r="T345" s="6">
        <f t="shared" ref="T345:T346" si="348">100-S345</f>
        <v>76.51457237</v>
      </c>
      <c r="AH345" s="25"/>
      <c r="AI345" s="25"/>
      <c r="AJ345" s="25"/>
    </row>
    <row r="346" ht="14.25" customHeight="1">
      <c r="A346" s="2"/>
      <c r="B346" s="4" t="s">
        <v>73</v>
      </c>
      <c r="F346" s="5" t="s">
        <v>38</v>
      </c>
      <c r="G346" s="5"/>
      <c r="H346" s="5">
        <v>29266.0</v>
      </c>
      <c r="I346" s="5">
        <f t="shared" si="342"/>
        <v>2926.6</v>
      </c>
      <c r="J346" s="15">
        <v>3051.74</v>
      </c>
      <c r="K346" s="6">
        <f t="shared" si="343"/>
        <v>4.116447368</v>
      </c>
      <c r="L346" s="6">
        <f t="shared" si="344"/>
        <v>95.88355263</v>
      </c>
      <c r="N346" s="15">
        <v>3332.504</v>
      </c>
      <c r="O346" s="6">
        <f t="shared" si="345"/>
        <v>13.35210526</v>
      </c>
      <c r="P346" s="6">
        <f t="shared" si="346"/>
        <v>86.64789474</v>
      </c>
      <c r="R346" s="15">
        <v>3588.022</v>
      </c>
      <c r="S346" s="6">
        <f t="shared" si="347"/>
        <v>21.75730263</v>
      </c>
      <c r="T346" s="6">
        <f t="shared" si="348"/>
        <v>78.24269737</v>
      </c>
      <c r="AH346" s="25"/>
      <c r="AI346" s="25"/>
      <c r="AJ346" s="25"/>
    </row>
    <row r="347" ht="14.25" customHeight="1">
      <c r="A347" s="2"/>
      <c r="F347" s="5"/>
      <c r="G347" s="5"/>
      <c r="H347" s="5"/>
      <c r="I347" s="5"/>
      <c r="J347" s="5"/>
      <c r="K347" s="5"/>
      <c r="L347" s="5"/>
      <c r="N347" s="5"/>
      <c r="O347" s="5"/>
      <c r="P347" s="5"/>
      <c r="R347" s="5"/>
      <c r="S347" s="5"/>
      <c r="T347" s="5"/>
      <c r="AH347" s="25"/>
      <c r="AI347" s="25"/>
      <c r="AJ347" s="25"/>
    </row>
    <row r="348" ht="14.25" customHeight="1">
      <c r="A348" s="2"/>
      <c r="F348" s="16" t="s">
        <v>39</v>
      </c>
      <c r="G348" s="3"/>
      <c r="H348" s="3"/>
      <c r="I348" s="3"/>
      <c r="J348" s="3"/>
      <c r="K348" s="17">
        <f t="shared" ref="K348:L348" si="349">(SUM(K335:K346)/10)</f>
        <v>8.117255921</v>
      </c>
      <c r="L348" s="18">
        <f t="shared" si="349"/>
        <v>91.88274408</v>
      </c>
      <c r="N348" s="3"/>
      <c r="O348" s="17">
        <f t="shared" ref="O348:P348" si="350">(SUM(O335:O346)/10)</f>
        <v>25.73779836</v>
      </c>
      <c r="P348" s="17">
        <f t="shared" si="350"/>
        <v>74.26220164</v>
      </c>
      <c r="R348" s="3"/>
      <c r="S348" s="17">
        <f t="shared" ref="S348:T348" si="351">(SUM(S335:S346)/10)</f>
        <v>27.92608487</v>
      </c>
      <c r="T348" s="17">
        <f t="shared" si="351"/>
        <v>72.07391513</v>
      </c>
      <c r="V348" s="16" t="s">
        <v>39</v>
      </c>
      <c r="W348" s="3"/>
      <c r="X348" s="24"/>
      <c r="Y348" s="24"/>
      <c r="Z348" s="24"/>
      <c r="AA348" s="18">
        <f>(SUM(AA335:AA337)/3)</f>
        <v>91.37907214</v>
      </c>
      <c r="AB348" s="32"/>
      <c r="AC348" s="17">
        <f>(SUM(AC335:AC337)/3)</f>
        <v>81.9278607</v>
      </c>
      <c r="AD348" s="24"/>
      <c r="AE348" s="17">
        <f>(SUM(AE335:AE337)/3)</f>
        <v>65.66321642</v>
      </c>
      <c r="AF348" s="33"/>
      <c r="AG348" s="18">
        <f>(SUM(AG335:AG337)/3)</f>
        <v>92.05127612</v>
      </c>
      <c r="AH348" s="24"/>
      <c r="AI348" s="33"/>
      <c r="AJ348" s="33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11" t="s">
        <v>1</v>
      </c>
      <c r="B352" s="11" t="s">
        <v>2</v>
      </c>
      <c r="C352" s="11"/>
      <c r="D352" s="11" t="s">
        <v>3</v>
      </c>
      <c r="E352" s="11"/>
      <c r="F352" s="11" t="s">
        <v>40</v>
      </c>
      <c r="G352" s="19"/>
      <c r="H352" s="11"/>
      <c r="I352" s="11"/>
      <c r="J352" s="11" t="s">
        <v>59</v>
      </c>
      <c r="K352" s="11"/>
      <c r="L352" s="11"/>
      <c r="M352" s="11"/>
      <c r="N352" s="11" t="s">
        <v>60</v>
      </c>
      <c r="O352" s="11"/>
      <c r="P352" s="11"/>
      <c r="Q352" s="11"/>
      <c r="R352" s="11" t="s">
        <v>49</v>
      </c>
      <c r="S352" s="11"/>
      <c r="T352" s="11"/>
      <c r="U352" s="11"/>
      <c r="V352" s="11" t="s">
        <v>61</v>
      </c>
      <c r="W352" s="11"/>
      <c r="X352" s="11"/>
      <c r="Y352" s="11"/>
      <c r="Z352" s="11" t="s">
        <v>62</v>
      </c>
      <c r="AA352" s="11"/>
      <c r="AB352" s="11"/>
      <c r="AC352" s="11"/>
      <c r="AD352" s="11" t="s">
        <v>63</v>
      </c>
      <c r="AE352" s="11"/>
      <c r="AF352" s="11"/>
      <c r="AG352" s="11"/>
      <c r="AH352" s="11" t="s">
        <v>64</v>
      </c>
      <c r="AI352" s="11"/>
      <c r="AJ352" s="11"/>
    </row>
    <row r="353" ht="14.25" customHeight="1">
      <c r="A353" s="2"/>
      <c r="B353" s="4" t="s">
        <v>74</v>
      </c>
    </row>
    <row r="354" ht="14.25" customHeight="1">
      <c r="A354" s="2"/>
      <c r="F354" s="5" t="s">
        <v>42</v>
      </c>
      <c r="G354" s="5"/>
      <c r="H354" s="5">
        <v>25382.0</v>
      </c>
      <c r="I354" s="5">
        <f t="shared" ref="I354:I358" si="352">H354/10</f>
        <v>2538.2</v>
      </c>
      <c r="J354" s="15">
        <v>2374.3699</v>
      </c>
      <c r="K354" s="6">
        <f t="shared" ref="K354:K358" si="353">ABS(J354-I354)/30.4</f>
        <v>5.389148026</v>
      </c>
      <c r="L354" s="6">
        <f t="shared" ref="L354:L358" si="354">100-K354</f>
        <v>94.61085197</v>
      </c>
      <c r="N354" s="15">
        <v>2085.882</v>
      </c>
      <c r="O354" s="6">
        <f t="shared" ref="O354:O358" si="355">ABS(N354-I354)/30.4</f>
        <v>14.87888158</v>
      </c>
      <c r="P354" s="6">
        <f t="shared" ref="P354:P358" si="356">100-O354</f>
        <v>85.12111842</v>
      </c>
      <c r="R354" s="15">
        <v>2226.9114</v>
      </c>
      <c r="S354" s="6">
        <f t="shared" ref="S354:S358" si="357">ABS(R354-I354)/30.4</f>
        <v>10.23975658</v>
      </c>
      <c r="T354" s="6">
        <f t="shared" ref="T354:T358" si="358">100-S354</f>
        <v>89.76024342</v>
      </c>
      <c r="V354" s="15">
        <v>2648.4612</v>
      </c>
      <c r="W354" s="6">
        <f t="shared" ref="W354:W358" si="359">ABS(V354-I354)/30.4</f>
        <v>3.627013158</v>
      </c>
      <c r="X354" s="34">
        <f t="shared" ref="X354:X358" si="360">100-W354</f>
        <v>96.37298684</v>
      </c>
      <c r="Z354" s="15">
        <v>2772.3083</v>
      </c>
      <c r="AA354" s="6">
        <f t="shared" ref="AA354:AA358" si="361">ABS(Z354-I354)/30.4</f>
        <v>7.700930921</v>
      </c>
      <c r="AB354" s="6">
        <f t="shared" ref="AB354:AB358" si="362">100-AA354</f>
        <v>92.29906908</v>
      </c>
      <c r="AD354" s="15">
        <v>2721.5876</v>
      </c>
      <c r="AE354" s="6">
        <f t="shared" ref="AE354:AE358" si="363">ABS(AD354-I354)/30.4</f>
        <v>6.032486842</v>
      </c>
      <c r="AF354" s="6">
        <f t="shared" ref="AF354:AF358" si="364">100-AE354</f>
        <v>93.96751316</v>
      </c>
      <c r="AH354" s="15">
        <v>2775.8542</v>
      </c>
      <c r="AI354" s="6">
        <f t="shared" ref="AI354:AI358" si="365">ABS(AH354-I354)/30.4</f>
        <v>7.817572368</v>
      </c>
      <c r="AJ354" s="34">
        <f t="shared" ref="AJ354:AJ358" si="366">100-AI354</f>
        <v>92.18242763</v>
      </c>
    </row>
    <row r="355" ht="14.25" customHeight="1">
      <c r="A355" s="2" t="s">
        <v>14</v>
      </c>
      <c r="F355" s="5" t="s">
        <v>30</v>
      </c>
      <c r="G355" s="5"/>
      <c r="H355" s="5">
        <v>25382.0</v>
      </c>
      <c r="I355" s="5">
        <f t="shared" si="352"/>
        <v>2538.2</v>
      </c>
      <c r="J355" s="15">
        <v>1408.8751</v>
      </c>
      <c r="K355" s="6">
        <f t="shared" si="353"/>
        <v>37.14884539</v>
      </c>
      <c r="L355" s="6">
        <f t="shared" si="354"/>
        <v>62.85115461</v>
      </c>
      <c r="N355" s="15">
        <v>2024.7089</v>
      </c>
      <c r="O355" s="6">
        <f t="shared" si="355"/>
        <v>16.89115461</v>
      </c>
      <c r="P355" s="6">
        <f t="shared" si="356"/>
        <v>83.10884539</v>
      </c>
      <c r="R355" s="15">
        <v>1795.7708</v>
      </c>
      <c r="S355" s="6">
        <f t="shared" si="357"/>
        <v>24.42201316</v>
      </c>
      <c r="T355" s="6">
        <f t="shared" si="358"/>
        <v>75.57798684</v>
      </c>
      <c r="V355" s="15">
        <v>2802.714</v>
      </c>
      <c r="W355" s="6">
        <f t="shared" si="359"/>
        <v>8.701118421</v>
      </c>
      <c r="X355" s="34">
        <f t="shared" si="360"/>
        <v>91.29888158</v>
      </c>
      <c r="Z355" s="15">
        <v>1048.5448</v>
      </c>
      <c r="AA355" s="6">
        <f t="shared" si="361"/>
        <v>49.00181579</v>
      </c>
      <c r="AB355" s="6">
        <f t="shared" si="362"/>
        <v>50.99818421</v>
      </c>
      <c r="AD355" s="15">
        <v>2899.3503</v>
      </c>
      <c r="AE355" s="6">
        <f t="shared" si="363"/>
        <v>11.87994408</v>
      </c>
      <c r="AF355" s="6">
        <f t="shared" si="364"/>
        <v>88.12005592</v>
      </c>
      <c r="AH355" s="15">
        <v>2354.6038</v>
      </c>
      <c r="AI355" s="6">
        <f t="shared" si="365"/>
        <v>6.039348684</v>
      </c>
      <c r="AJ355" s="34">
        <f t="shared" si="366"/>
        <v>93.96065132</v>
      </c>
    </row>
    <row r="356" ht="14.25" customHeight="1">
      <c r="A356" s="2"/>
      <c r="F356" s="5" t="s">
        <v>31</v>
      </c>
      <c r="G356" s="5"/>
      <c r="H356" s="5">
        <v>25382.0</v>
      </c>
      <c r="I356" s="5">
        <f t="shared" si="352"/>
        <v>2538.2</v>
      </c>
      <c r="J356" s="15">
        <v>1669.324</v>
      </c>
      <c r="K356" s="6">
        <f t="shared" si="353"/>
        <v>28.58144737</v>
      </c>
      <c r="L356" s="6">
        <f t="shared" si="354"/>
        <v>71.41855263</v>
      </c>
      <c r="N356" s="15">
        <v>2066.3467</v>
      </c>
      <c r="O356" s="6">
        <f t="shared" si="355"/>
        <v>15.52149013</v>
      </c>
      <c r="P356" s="6">
        <f t="shared" si="356"/>
        <v>84.47850987</v>
      </c>
      <c r="R356" s="15">
        <v>1896.33</v>
      </c>
      <c r="S356" s="6">
        <f t="shared" si="357"/>
        <v>21.11414474</v>
      </c>
      <c r="T356" s="6">
        <f t="shared" si="358"/>
        <v>78.88585526</v>
      </c>
      <c r="V356" s="15">
        <v>2650.7866</v>
      </c>
      <c r="W356" s="6">
        <f t="shared" si="359"/>
        <v>3.703506579</v>
      </c>
      <c r="X356" s="34">
        <f t="shared" si="360"/>
        <v>96.29649342</v>
      </c>
      <c r="Z356" s="15">
        <v>1163.7811</v>
      </c>
      <c r="AA356" s="6">
        <f t="shared" si="361"/>
        <v>45.21114803</v>
      </c>
      <c r="AB356" s="6">
        <f t="shared" si="362"/>
        <v>54.78885197</v>
      </c>
      <c r="AD356" s="15">
        <v>2790.5278</v>
      </c>
      <c r="AE356" s="6">
        <f t="shared" si="363"/>
        <v>8.300256579</v>
      </c>
      <c r="AF356" s="6">
        <f t="shared" si="364"/>
        <v>91.69974342</v>
      </c>
      <c r="AH356" s="15">
        <v>3059.182</v>
      </c>
      <c r="AI356" s="6">
        <f t="shared" si="365"/>
        <v>17.13756579</v>
      </c>
      <c r="AJ356" s="34">
        <f t="shared" si="366"/>
        <v>82.86243421</v>
      </c>
    </row>
    <row r="357" ht="14.25" customHeight="1">
      <c r="A357" s="2"/>
      <c r="F357" s="5" t="s">
        <v>32</v>
      </c>
      <c r="G357" s="5"/>
      <c r="H357" s="5">
        <v>27842.0</v>
      </c>
      <c r="I357" s="5">
        <f t="shared" si="352"/>
        <v>2784.2</v>
      </c>
      <c r="J357" s="15">
        <v>1564.9647</v>
      </c>
      <c r="K357" s="6">
        <f t="shared" si="353"/>
        <v>40.10642434</v>
      </c>
      <c r="L357" s="6">
        <f t="shared" si="354"/>
        <v>59.89357566</v>
      </c>
      <c r="N357" s="15">
        <v>2055.7847</v>
      </c>
      <c r="O357" s="6">
        <f t="shared" si="355"/>
        <v>23.96102961</v>
      </c>
      <c r="P357" s="6">
        <f t="shared" si="356"/>
        <v>76.03897039</v>
      </c>
      <c r="R357" s="15">
        <v>1887.3817</v>
      </c>
      <c r="S357" s="6">
        <f t="shared" si="357"/>
        <v>29.50060197</v>
      </c>
      <c r="T357" s="6">
        <f t="shared" si="358"/>
        <v>70.49939803</v>
      </c>
      <c r="V357" s="15">
        <v>2790.4287</v>
      </c>
      <c r="W357" s="6">
        <f t="shared" si="359"/>
        <v>0.2048914474</v>
      </c>
      <c r="X357" s="34">
        <f t="shared" si="360"/>
        <v>99.79510855</v>
      </c>
      <c r="Z357" s="15">
        <v>985.32776</v>
      </c>
      <c r="AA357" s="6">
        <f t="shared" si="361"/>
        <v>59.17342895</v>
      </c>
      <c r="AB357" s="6">
        <f t="shared" si="362"/>
        <v>40.82657105</v>
      </c>
      <c r="AD357" s="15">
        <v>2939.827</v>
      </c>
      <c r="AE357" s="6">
        <f t="shared" si="363"/>
        <v>5.119309211</v>
      </c>
      <c r="AF357" s="6">
        <f t="shared" si="364"/>
        <v>94.88069079</v>
      </c>
      <c r="AH357" s="15">
        <v>2740.7747</v>
      </c>
      <c r="AI357" s="6">
        <f t="shared" si="365"/>
        <v>1.428463816</v>
      </c>
      <c r="AJ357" s="34">
        <f t="shared" si="366"/>
        <v>98.57153618</v>
      </c>
    </row>
    <row r="358" ht="14.25" customHeight="1">
      <c r="A358" s="2"/>
      <c r="F358" s="5" t="s">
        <v>33</v>
      </c>
      <c r="G358" s="5"/>
      <c r="H358" s="5">
        <v>30543.0</v>
      </c>
      <c r="I358" s="5">
        <f t="shared" si="352"/>
        <v>3054.3</v>
      </c>
      <c r="J358" s="15">
        <v>2566.4011</v>
      </c>
      <c r="K358" s="6">
        <f t="shared" si="353"/>
        <v>16.04930592</v>
      </c>
      <c r="L358" s="6">
        <f t="shared" si="354"/>
        <v>83.95069408</v>
      </c>
      <c r="N358" s="15">
        <v>2129.8293</v>
      </c>
      <c r="O358" s="6">
        <f t="shared" si="355"/>
        <v>30.41022039</v>
      </c>
      <c r="P358" s="6">
        <f t="shared" si="356"/>
        <v>69.58977961</v>
      </c>
      <c r="R358" s="15">
        <v>2339.0198</v>
      </c>
      <c r="S358" s="6">
        <f t="shared" si="357"/>
        <v>23.52895395</v>
      </c>
      <c r="T358" s="6">
        <f t="shared" si="358"/>
        <v>76.47104605</v>
      </c>
      <c r="V358" s="15">
        <v>2719.6743</v>
      </c>
      <c r="W358" s="6">
        <f t="shared" si="359"/>
        <v>11.00742434</v>
      </c>
      <c r="X358" s="34">
        <f t="shared" si="360"/>
        <v>88.99257566</v>
      </c>
      <c r="Z358" s="15">
        <v>3153.0544</v>
      </c>
      <c r="AA358" s="6">
        <f t="shared" si="361"/>
        <v>3.2485</v>
      </c>
      <c r="AB358" s="6">
        <f t="shared" si="362"/>
        <v>96.7515</v>
      </c>
      <c r="AD358" s="15">
        <v>2694.2646</v>
      </c>
      <c r="AE358" s="6">
        <f t="shared" si="363"/>
        <v>11.84326974</v>
      </c>
      <c r="AF358" s="6">
        <f t="shared" si="364"/>
        <v>88.15673026</v>
      </c>
      <c r="AH358" s="15">
        <v>3101.1196</v>
      </c>
      <c r="AI358" s="6">
        <f t="shared" si="365"/>
        <v>1.540118421</v>
      </c>
      <c r="AJ358" s="34">
        <f t="shared" si="366"/>
        <v>98.45988158</v>
      </c>
    </row>
    <row r="359" ht="14.25" customHeight="1">
      <c r="A359" s="2"/>
      <c r="F359" s="5"/>
      <c r="G359" s="5"/>
      <c r="H359" s="5"/>
      <c r="I359" s="5"/>
      <c r="J359" s="15"/>
      <c r="K359" s="6"/>
      <c r="L359" s="6"/>
      <c r="N359" s="15"/>
      <c r="O359" s="6"/>
      <c r="P359" s="6"/>
      <c r="R359" s="15"/>
      <c r="S359" s="6"/>
      <c r="T359" s="6"/>
      <c r="V359" s="15"/>
      <c r="W359" s="6"/>
      <c r="X359" s="6"/>
      <c r="Z359" s="15"/>
      <c r="AA359" s="6"/>
      <c r="AB359" s="6"/>
      <c r="AD359" s="15"/>
      <c r="AE359" s="6"/>
      <c r="AF359" s="6"/>
      <c r="AH359" s="15"/>
      <c r="AI359" s="6"/>
      <c r="AJ359" s="6"/>
    </row>
    <row r="360" ht="14.25" customHeight="1">
      <c r="A360" s="2"/>
      <c r="F360" s="5" t="s">
        <v>34</v>
      </c>
      <c r="G360" s="5"/>
      <c r="H360" s="5">
        <v>29575.0</v>
      </c>
      <c r="I360" s="5">
        <f t="shared" ref="I360:I362" si="367">H360/10</f>
        <v>2957.5</v>
      </c>
      <c r="J360" s="15">
        <v>2130.811</v>
      </c>
      <c r="K360" s="6">
        <f t="shared" ref="K360:K362" si="368">ABS(J360-I360)/30.4</f>
        <v>27.19371711</v>
      </c>
      <c r="L360" s="6">
        <f t="shared" ref="L360:L362" si="369">100-K360</f>
        <v>72.80628289</v>
      </c>
      <c r="N360" s="15">
        <v>2104.526</v>
      </c>
      <c r="O360" s="6">
        <f t="shared" ref="O360:O362" si="370">ABS(N360-I360)/30.4</f>
        <v>28.05835526</v>
      </c>
      <c r="P360" s="6">
        <f t="shared" ref="P360:P362" si="371">100-O360</f>
        <v>71.94164474</v>
      </c>
      <c r="R360" s="15">
        <v>2118.0317</v>
      </c>
      <c r="S360" s="6">
        <f t="shared" ref="S360:S362" si="372">ABS(R360-I360)/30.4</f>
        <v>27.61408882</v>
      </c>
      <c r="T360" s="6">
        <f t="shared" ref="T360:T362" si="373">100-S360</f>
        <v>72.38591118</v>
      </c>
      <c r="V360" s="15">
        <v>2691.8042</v>
      </c>
      <c r="W360" s="6">
        <f t="shared" ref="W360:W362" si="374">ABS(V360-I360)/30.4</f>
        <v>8.739993421</v>
      </c>
      <c r="X360" s="6">
        <f t="shared" ref="X360:X362" si="375">100-W360</f>
        <v>91.26000658</v>
      </c>
      <c r="Z360" s="15">
        <v>2672.939</v>
      </c>
      <c r="AA360" s="6">
        <f t="shared" ref="AA360:AA362" si="376">ABS(Z360-I360)/30.4</f>
        <v>9.360559211</v>
      </c>
      <c r="AB360" s="6">
        <f t="shared" ref="AB360:AB362" si="377">100-AA360</f>
        <v>90.63944079</v>
      </c>
      <c r="AD360" s="15">
        <v>2739.6873</v>
      </c>
      <c r="AE360" s="6">
        <f t="shared" ref="AE360:AE362" si="378">ABS(AD360-I360)/30.4</f>
        <v>7.164891447</v>
      </c>
      <c r="AF360" s="6">
        <f t="shared" ref="AF360:AF362" si="379">100-AE360</f>
        <v>92.83510855</v>
      </c>
      <c r="AH360" s="15">
        <v>2436.8945</v>
      </c>
      <c r="AI360" s="6">
        <f t="shared" ref="AI360:AI362" si="380">ABS(AH360-I360)/30.4</f>
        <v>17.12518092</v>
      </c>
      <c r="AJ360" s="6">
        <f t="shared" ref="AJ360:AJ362" si="381">100-AI360</f>
        <v>82.87481908</v>
      </c>
    </row>
    <row r="361" ht="14.25" customHeight="1">
      <c r="A361" s="2"/>
      <c r="F361" s="5" t="s">
        <v>35</v>
      </c>
      <c r="G361" s="5"/>
      <c r="H361" s="5">
        <v>29913.0</v>
      </c>
      <c r="I361" s="5">
        <f t="shared" si="367"/>
        <v>2991.3</v>
      </c>
      <c r="J361" s="15">
        <v>2215.652</v>
      </c>
      <c r="K361" s="6">
        <f t="shared" si="368"/>
        <v>25.51473684</v>
      </c>
      <c r="L361" s="6">
        <f t="shared" si="369"/>
        <v>74.48526316</v>
      </c>
      <c r="N361" s="15">
        <v>2150.5056</v>
      </c>
      <c r="O361" s="6">
        <f t="shared" si="370"/>
        <v>27.65771053</v>
      </c>
      <c r="P361" s="6">
        <f t="shared" si="371"/>
        <v>72.34228947</v>
      </c>
      <c r="R361" s="15">
        <v>2090.027</v>
      </c>
      <c r="S361" s="6">
        <f t="shared" si="372"/>
        <v>29.64713816</v>
      </c>
      <c r="T361" s="6">
        <f t="shared" si="373"/>
        <v>70.35286184</v>
      </c>
      <c r="V361" s="15">
        <v>2403.0437</v>
      </c>
      <c r="W361" s="6">
        <f t="shared" si="374"/>
        <v>19.35053618</v>
      </c>
      <c r="X361" s="6">
        <f t="shared" si="375"/>
        <v>80.64946382</v>
      </c>
      <c r="Z361" s="15">
        <v>2985.2993</v>
      </c>
      <c r="AA361" s="6">
        <f t="shared" si="376"/>
        <v>0.1973914474</v>
      </c>
      <c r="AB361" s="6">
        <f t="shared" si="377"/>
        <v>99.80260855</v>
      </c>
      <c r="AD361" s="15">
        <v>2452.579</v>
      </c>
      <c r="AE361" s="6">
        <f t="shared" si="378"/>
        <v>17.72108553</v>
      </c>
      <c r="AF361" s="6">
        <f t="shared" si="379"/>
        <v>82.27891447</v>
      </c>
      <c r="AH361" s="15">
        <v>1846.2361</v>
      </c>
      <c r="AI361" s="6">
        <f t="shared" si="380"/>
        <v>37.66657566</v>
      </c>
      <c r="AJ361" s="6">
        <f t="shared" si="381"/>
        <v>62.33342434</v>
      </c>
    </row>
    <row r="362" ht="14.25" customHeight="1">
      <c r="A362" s="2"/>
      <c r="F362" s="5" t="s">
        <v>36</v>
      </c>
      <c r="G362" s="5"/>
      <c r="H362" s="5">
        <v>30971.0</v>
      </c>
      <c r="I362" s="5">
        <f t="shared" si="367"/>
        <v>3097.1</v>
      </c>
      <c r="J362" s="15">
        <v>2215.652</v>
      </c>
      <c r="K362" s="6">
        <f t="shared" si="368"/>
        <v>28.995</v>
      </c>
      <c r="L362" s="6">
        <f t="shared" si="369"/>
        <v>71.005</v>
      </c>
      <c r="N362" s="15">
        <v>2150.5056</v>
      </c>
      <c r="O362" s="6">
        <f t="shared" si="370"/>
        <v>31.13797368</v>
      </c>
      <c r="P362" s="6">
        <f t="shared" si="371"/>
        <v>68.86202632</v>
      </c>
      <c r="R362" s="15">
        <v>2090.027</v>
      </c>
      <c r="S362" s="6">
        <f t="shared" si="372"/>
        <v>33.12740132</v>
      </c>
      <c r="T362" s="6">
        <f t="shared" si="373"/>
        <v>66.87259868</v>
      </c>
      <c r="V362" s="15">
        <v>2403.0437</v>
      </c>
      <c r="W362" s="6">
        <f t="shared" si="374"/>
        <v>22.83079934</v>
      </c>
      <c r="X362" s="6">
        <f t="shared" si="375"/>
        <v>77.16920066</v>
      </c>
      <c r="Z362" s="15">
        <v>2985.2993</v>
      </c>
      <c r="AA362" s="6">
        <f t="shared" si="376"/>
        <v>3.677654605</v>
      </c>
      <c r="AB362" s="6">
        <f t="shared" si="377"/>
        <v>96.32234539</v>
      </c>
      <c r="AD362" s="15">
        <v>2452.579</v>
      </c>
      <c r="AE362" s="6">
        <f t="shared" si="378"/>
        <v>21.20134868</v>
      </c>
      <c r="AF362" s="6">
        <f t="shared" si="379"/>
        <v>78.79865132</v>
      </c>
      <c r="AH362" s="15">
        <v>1846.2361</v>
      </c>
      <c r="AI362" s="6">
        <f t="shared" si="380"/>
        <v>41.14683882</v>
      </c>
      <c r="AJ362" s="6">
        <f t="shared" si="381"/>
        <v>58.85316118</v>
      </c>
    </row>
    <row r="363" ht="14.25" customHeight="1">
      <c r="A363" s="2"/>
      <c r="B363" s="4" t="s">
        <v>45</v>
      </c>
      <c r="F363" s="5"/>
      <c r="G363" s="5"/>
      <c r="H363" s="5"/>
      <c r="I363" s="5"/>
      <c r="K363" s="6"/>
      <c r="L363" s="6"/>
      <c r="O363" s="6"/>
      <c r="P363" s="6"/>
      <c r="S363" s="6"/>
      <c r="T363" s="6"/>
      <c r="W363" s="6"/>
      <c r="X363" s="6"/>
      <c r="AA363" s="6"/>
      <c r="AB363" s="6"/>
      <c r="AE363" s="6"/>
      <c r="AF363" s="6"/>
      <c r="AI363" s="6"/>
      <c r="AJ363" s="6"/>
    </row>
    <row r="364" ht="14.25" customHeight="1">
      <c r="A364" s="2"/>
      <c r="F364" s="5" t="s">
        <v>37</v>
      </c>
      <c r="G364" s="5"/>
      <c r="H364" s="5">
        <v>27457.0</v>
      </c>
      <c r="I364" s="5">
        <f t="shared" ref="I364:I365" si="382">H364/10</f>
        <v>2745.7</v>
      </c>
      <c r="J364" s="15">
        <v>2459.1702</v>
      </c>
      <c r="K364" s="6">
        <f t="shared" ref="K364:K365" si="383">ABS(J364-I364)/30.4</f>
        <v>9.425322368</v>
      </c>
      <c r="L364" s="6">
        <f t="shared" ref="L364:L365" si="384">100-K364</f>
        <v>90.57467763</v>
      </c>
      <c r="N364" s="15">
        <v>2206.8926</v>
      </c>
      <c r="O364" s="6">
        <f t="shared" ref="O364:O365" si="385">ABS(N364-I364)/30.4</f>
        <v>17.72392763</v>
      </c>
      <c r="P364" s="6">
        <f t="shared" ref="P364:P365" si="386">100-O364</f>
        <v>82.27607237</v>
      </c>
      <c r="R364" s="15">
        <v>2242.1406</v>
      </c>
      <c r="S364" s="6">
        <f t="shared" ref="S364:S365" si="387">ABS(R364-I364)/30.4</f>
        <v>16.56445395</v>
      </c>
      <c r="T364" s="6">
        <f t="shared" ref="T364:T365" si="388">100-S364</f>
        <v>83.43554605</v>
      </c>
      <c r="V364" s="15">
        <v>2488.2463</v>
      </c>
      <c r="W364" s="6">
        <f t="shared" ref="W364:W365" si="389">ABS(V364-I364)/30.4</f>
        <v>8.468871711</v>
      </c>
      <c r="X364" s="6">
        <f t="shared" ref="X364:X365" si="390">100-W364</f>
        <v>91.53112829</v>
      </c>
      <c r="Z364" s="15">
        <v>3124.6702</v>
      </c>
      <c r="AA364" s="6">
        <f t="shared" ref="AA364:AA365" si="391">ABS(Z364-I364)/30.4</f>
        <v>12.466125</v>
      </c>
      <c r="AB364" s="6">
        <f t="shared" ref="AB364:AB365" si="392">100-AA364</f>
        <v>87.533875</v>
      </c>
      <c r="AD364" s="15">
        <v>2499.5383</v>
      </c>
      <c r="AE364" s="6">
        <f t="shared" ref="AE364:AE365" si="393">ABS(AD364-I364)/30.4</f>
        <v>8.097424342</v>
      </c>
      <c r="AF364" s="6">
        <f t="shared" ref="AF364:AF365" si="394">100-AE364</f>
        <v>91.90257566</v>
      </c>
      <c r="AH364" s="15">
        <v>3066.3115</v>
      </c>
      <c r="AI364" s="6">
        <f t="shared" ref="AI364:AI365" si="395">ABS(AH364-I364)/30.4</f>
        <v>10.54643092</v>
      </c>
      <c r="AJ364" s="6">
        <f t="shared" ref="AJ364:AJ365" si="396">100-AI364</f>
        <v>89.45356908</v>
      </c>
    </row>
    <row r="365" ht="14.25" customHeight="1">
      <c r="A365" s="2"/>
      <c r="F365" s="5" t="s">
        <v>38</v>
      </c>
      <c r="G365" s="5"/>
      <c r="H365" s="5">
        <v>29266.0</v>
      </c>
      <c r="I365" s="5">
        <f t="shared" si="382"/>
        <v>2926.6</v>
      </c>
      <c r="J365" s="15">
        <v>1865.8745</v>
      </c>
      <c r="K365" s="6">
        <f t="shared" si="383"/>
        <v>34.89228618</v>
      </c>
      <c r="L365" s="6">
        <f t="shared" si="384"/>
        <v>65.10771382</v>
      </c>
      <c r="N365" s="15">
        <v>2124.0024</v>
      </c>
      <c r="O365" s="6">
        <f t="shared" si="385"/>
        <v>26.40123684</v>
      </c>
      <c r="P365" s="6">
        <f t="shared" si="386"/>
        <v>73.59876316</v>
      </c>
      <c r="R365" s="15">
        <v>2070.9653</v>
      </c>
      <c r="S365" s="6">
        <f t="shared" si="387"/>
        <v>28.14587829</v>
      </c>
      <c r="T365" s="6">
        <f t="shared" si="388"/>
        <v>71.85412171</v>
      </c>
      <c r="V365" s="15">
        <v>2509.051</v>
      </c>
      <c r="W365" s="6">
        <f t="shared" si="389"/>
        <v>13.73516447</v>
      </c>
      <c r="X365" s="6">
        <f t="shared" si="390"/>
        <v>86.26483553</v>
      </c>
      <c r="Z365" s="15">
        <v>2104.3062</v>
      </c>
      <c r="AA365" s="6">
        <f t="shared" si="391"/>
        <v>27.04913816</v>
      </c>
      <c r="AB365" s="6">
        <f t="shared" si="392"/>
        <v>72.95086184</v>
      </c>
      <c r="AD365" s="15">
        <v>2564.7087</v>
      </c>
      <c r="AE365" s="6">
        <f t="shared" si="393"/>
        <v>11.90431908</v>
      </c>
      <c r="AF365" s="6">
        <f t="shared" si="394"/>
        <v>88.09568092</v>
      </c>
      <c r="AH365" s="15">
        <v>2299.5269</v>
      </c>
      <c r="AI365" s="6">
        <f t="shared" si="395"/>
        <v>20.62740461</v>
      </c>
      <c r="AJ365" s="6">
        <f t="shared" si="396"/>
        <v>79.37259539</v>
      </c>
    </row>
    <row r="366" ht="14.25" customHeight="1">
      <c r="A366" s="2"/>
      <c r="F366" s="5"/>
      <c r="G366" s="5"/>
      <c r="H366" s="5"/>
      <c r="I366" s="5"/>
      <c r="J366" s="5"/>
      <c r="K366" s="5"/>
      <c r="L366" s="5"/>
      <c r="N366" s="5"/>
      <c r="O366" s="5"/>
      <c r="P366" s="5"/>
      <c r="R366" s="5"/>
      <c r="S366" s="5"/>
      <c r="T366" s="5"/>
      <c r="V366" s="5"/>
      <c r="W366" s="5"/>
      <c r="X366" s="5"/>
      <c r="Z366" s="5"/>
      <c r="AA366" s="5"/>
      <c r="AB366" s="5"/>
      <c r="AD366" s="5"/>
      <c r="AE366" s="5"/>
      <c r="AF366" s="5"/>
      <c r="AH366" s="5"/>
      <c r="AI366" s="5"/>
      <c r="AJ366" s="5"/>
    </row>
    <row r="367" ht="14.25" customHeight="1">
      <c r="A367" s="2"/>
      <c r="F367" s="16" t="s">
        <v>39</v>
      </c>
      <c r="G367" s="3"/>
      <c r="H367" s="3"/>
      <c r="I367" s="3"/>
      <c r="J367" s="3"/>
      <c r="K367" s="17">
        <f t="shared" ref="K367:L367" si="397">(SUM(K354:K365)/10)</f>
        <v>25.32962336</v>
      </c>
      <c r="L367" s="17">
        <f t="shared" si="397"/>
        <v>74.67037664</v>
      </c>
      <c r="N367" s="3"/>
      <c r="O367" s="17">
        <f t="shared" ref="O367:P367" si="398">(SUM(O354:O365)/10)</f>
        <v>23.26419803</v>
      </c>
      <c r="P367" s="17">
        <f t="shared" si="398"/>
        <v>76.73580197</v>
      </c>
      <c r="R367" s="3"/>
      <c r="S367" s="17">
        <f t="shared" ref="S367:T367" si="399">(SUM(S354:S365)/10)</f>
        <v>24.39044309</v>
      </c>
      <c r="T367" s="17">
        <f t="shared" si="399"/>
        <v>75.60955691</v>
      </c>
      <c r="V367" s="3"/>
      <c r="W367" s="17">
        <f t="shared" ref="W367:X367" si="400">(SUM(W354:W365)/10)</f>
        <v>10.03693191</v>
      </c>
      <c r="X367" s="18">
        <f t="shared" si="400"/>
        <v>89.96306809</v>
      </c>
      <c r="Z367" s="3"/>
      <c r="AA367" s="17">
        <f t="shared" ref="AA367:AB367" si="401">(SUM(AA354:AA365)/10)</f>
        <v>21.70866921</v>
      </c>
      <c r="AB367" s="17">
        <f t="shared" si="401"/>
        <v>78.29133079</v>
      </c>
      <c r="AD367" s="3"/>
      <c r="AE367" s="17">
        <f t="shared" ref="AE367:AF367" si="402">(SUM(AE354:AE365)/10)</f>
        <v>10.92643355</v>
      </c>
      <c r="AF367" s="18">
        <f t="shared" si="402"/>
        <v>89.07356645</v>
      </c>
      <c r="AH367" s="3"/>
      <c r="AI367" s="17">
        <f t="shared" ref="AI367:AJ367" si="403">(SUM(AI354:AI365)/10)</f>
        <v>16.10755</v>
      </c>
      <c r="AJ367" s="17">
        <f t="shared" si="403"/>
        <v>83.89245</v>
      </c>
    </row>
    <row r="368" ht="14.25" customHeight="1">
      <c r="A368" s="2"/>
    </row>
    <row r="369" ht="14.25" customHeight="1">
      <c r="A369" s="2"/>
    </row>
    <row r="370" ht="14.25" customHeight="1">
      <c r="A370" s="2"/>
      <c r="F370" s="11" t="s">
        <v>40</v>
      </c>
      <c r="G370" s="35"/>
      <c r="H370" s="35"/>
      <c r="I370" s="35"/>
      <c r="J370" s="11" t="s">
        <v>75</v>
      </c>
      <c r="K370" s="35"/>
      <c r="L370" s="35"/>
      <c r="M370" s="35"/>
      <c r="N370" s="35"/>
      <c r="O370" s="35"/>
      <c r="P370" s="35"/>
    </row>
    <row r="371" ht="14.25" customHeight="1">
      <c r="A371" s="2"/>
    </row>
    <row r="372" ht="14.25" customHeight="1">
      <c r="A372" s="2"/>
      <c r="F372" s="5" t="s">
        <v>42</v>
      </c>
      <c r="G372" s="5"/>
      <c r="H372" s="5">
        <v>25382.0</v>
      </c>
      <c r="I372" s="5">
        <f t="shared" ref="I372:I376" si="404">H372/10</f>
        <v>2538.2</v>
      </c>
      <c r="J372" s="15">
        <v>2476.993</v>
      </c>
      <c r="K372" s="6">
        <f t="shared" ref="K372:K376" si="405">ABS(J372-I372)/30.4</f>
        <v>2.013388158</v>
      </c>
      <c r="L372" s="34">
        <f t="shared" ref="L372:L376" si="406">100-K372</f>
        <v>97.98661184</v>
      </c>
      <c r="N372" s="15"/>
      <c r="O372" s="6">
        <f t="shared" ref="O372:O376" si="407">ABS(N372-I372)/30.4</f>
        <v>83.49342105</v>
      </c>
      <c r="P372" s="6">
        <f t="shared" ref="P372:P376" si="408">100-O372</f>
        <v>16.50657895</v>
      </c>
    </row>
    <row r="373" ht="14.25" customHeight="1">
      <c r="A373" s="2"/>
      <c r="F373" s="5" t="s">
        <v>30</v>
      </c>
      <c r="G373" s="5"/>
      <c r="H373" s="5">
        <v>25382.0</v>
      </c>
      <c r="I373" s="5">
        <f t="shared" si="404"/>
        <v>2538.2</v>
      </c>
      <c r="J373" s="15">
        <v>2155.1292</v>
      </c>
      <c r="K373" s="6">
        <f t="shared" si="405"/>
        <v>12.60101316</v>
      </c>
      <c r="L373" s="34">
        <f t="shared" si="406"/>
        <v>87.39898684</v>
      </c>
      <c r="N373" s="15"/>
      <c r="O373" s="6">
        <f t="shared" si="407"/>
        <v>83.49342105</v>
      </c>
      <c r="P373" s="6">
        <f t="shared" si="408"/>
        <v>16.50657895</v>
      </c>
    </row>
    <row r="374" ht="14.25" customHeight="1">
      <c r="A374" s="2"/>
      <c r="F374" s="5" t="s">
        <v>31</v>
      </c>
      <c r="G374" s="5"/>
      <c r="H374" s="5">
        <v>25382.0</v>
      </c>
      <c r="I374" s="5">
        <f t="shared" si="404"/>
        <v>2538.2</v>
      </c>
      <c r="J374" s="15">
        <v>2402.2</v>
      </c>
      <c r="K374" s="6">
        <f t="shared" si="405"/>
        <v>4.473684211</v>
      </c>
      <c r="L374" s="34">
        <f t="shared" si="406"/>
        <v>95.52631579</v>
      </c>
      <c r="N374" s="15"/>
      <c r="O374" s="6">
        <f t="shared" si="407"/>
        <v>83.49342105</v>
      </c>
      <c r="P374" s="6">
        <f t="shared" si="408"/>
        <v>16.50657895</v>
      </c>
    </row>
    <row r="375" ht="14.25" customHeight="1">
      <c r="A375" s="2"/>
      <c r="F375" s="5" t="s">
        <v>32</v>
      </c>
      <c r="G375" s="5"/>
      <c r="H375" s="5">
        <v>27842.0</v>
      </c>
      <c r="I375" s="5">
        <f t="shared" si="404"/>
        <v>2784.2</v>
      </c>
      <c r="J375" s="15">
        <v>2533.6775</v>
      </c>
      <c r="K375" s="6">
        <f t="shared" si="405"/>
        <v>8.240871711</v>
      </c>
      <c r="L375" s="34">
        <f t="shared" si="406"/>
        <v>91.75912829</v>
      </c>
      <c r="N375" s="15"/>
      <c r="O375" s="6">
        <f t="shared" si="407"/>
        <v>91.58552632</v>
      </c>
      <c r="P375" s="6">
        <f t="shared" si="408"/>
        <v>8.414473684</v>
      </c>
    </row>
    <row r="376" ht="14.25" customHeight="1">
      <c r="A376" s="2"/>
      <c r="F376" s="5" t="s">
        <v>33</v>
      </c>
      <c r="G376" s="5"/>
      <c r="H376" s="5">
        <v>30543.0</v>
      </c>
      <c r="I376" s="5">
        <f t="shared" si="404"/>
        <v>3054.3</v>
      </c>
      <c r="J376" s="15">
        <v>2844.396</v>
      </c>
      <c r="K376" s="6">
        <f t="shared" si="405"/>
        <v>6.904736842</v>
      </c>
      <c r="L376" s="34">
        <f t="shared" si="406"/>
        <v>93.09526316</v>
      </c>
      <c r="N376" s="15"/>
      <c r="O376" s="6">
        <f t="shared" si="407"/>
        <v>100.4703947</v>
      </c>
      <c r="P376" s="6">
        <f t="shared" si="408"/>
        <v>-0.4703947368</v>
      </c>
    </row>
    <row r="377" ht="14.25" customHeight="1">
      <c r="A377" s="2"/>
      <c r="F377" s="5"/>
      <c r="G377" s="5"/>
      <c r="H377" s="5"/>
      <c r="I377" s="5"/>
      <c r="J377" s="15"/>
      <c r="K377" s="6"/>
      <c r="L377" s="6"/>
      <c r="N377" s="15"/>
      <c r="O377" s="6"/>
      <c r="P377" s="6"/>
    </row>
    <row r="378" ht="14.25" customHeight="1">
      <c r="A378" s="2"/>
      <c r="F378" s="5" t="s">
        <v>34</v>
      </c>
      <c r="G378" s="5"/>
      <c r="H378" s="5">
        <v>29575.0</v>
      </c>
      <c r="I378" s="5">
        <f t="shared" ref="I378:I380" si="409">H378/10</f>
        <v>2957.5</v>
      </c>
      <c r="J378" s="15">
        <v>2337.3237</v>
      </c>
      <c r="K378" s="6">
        <f t="shared" ref="K378:K380" si="410">ABS(J378-I378)/30.4</f>
        <v>20.40053618</v>
      </c>
      <c r="L378" s="6">
        <f t="shared" ref="L378:L380" si="411">100-K378</f>
        <v>79.59946382</v>
      </c>
      <c r="N378" s="15"/>
      <c r="O378" s="6">
        <f t="shared" ref="O378:O380" si="412">ABS(N378-I378)/30.4</f>
        <v>97.28618421</v>
      </c>
      <c r="P378" s="6">
        <f t="shared" ref="P378:P380" si="413">100-O378</f>
        <v>2.713815789</v>
      </c>
    </row>
    <row r="379" ht="14.25" customHeight="1">
      <c r="A379" s="2"/>
      <c r="F379" s="5" t="s">
        <v>35</v>
      </c>
      <c r="G379" s="5"/>
      <c r="H379" s="5">
        <v>29913.0</v>
      </c>
      <c r="I379" s="5">
        <f t="shared" si="409"/>
        <v>2991.3</v>
      </c>
      <c r="J379" s="15">
        <v>2316.0505</v>
      </c>
      <c r="K379" s="6">
        <f t="shared" si="410"/>
        <v>22.21215461</v>
      </c>
      <c r="L379" s="6">
        <f t="shared" si="411"/>
        <v>77.78784539</v>
      </c>
      <c r="N379" s="15"/>
      <c r="O379" s="6">
        <f t="shared" si="412"/>
        <v>98.39802632</v>
      </c>
      <c r="P379" s="6">
        <f t="shared" si="413"/>
        <v>1.601973684</v>
      </c>
    </row>
    <row r="380" ht="14.25" customHeight="1">
      <c r="A380" s="2"/>
      <c r="F380" s="5" t="s">
        <v>36</v>
      </c>
      <c r="G380" s="5"/>
      <c r="H380" s="5">
        <v>30971.0</v>
      </c>
      <c r="I380" s="5">
        <f t="shared" si="409"/>
        <v>3097.1</v>
      </c>
      <c r="J380" s="15">
        <v>2316.0505</v>
      </c>
      <c r="K380" s="6">
        <f t="shared" si="410"/>
        <v>25.69241776</v>
      </c>
      <c r="L380" s="6">
        <f t="shared" si="411"/>
        <v>74.30758224</v>
      </c>
      <c r="N380" s="15"/>
      <c r="O380" s="6">
        <f t="shared" si="412"/>
        <v>101.8782895</v>
      </c>
      <c r="P380" s="6">
        <f t="shared" si="413"/>
        <v>-1.878289474</v>
      </c>
    </row>
    <row r="381" ht="14.25" customHeight="1">
      <c r="A381" s="2"/>
      <c r="F381" s="5"/>
      <c r="G381" s="5"/>
      <c r="H381" s="5"/>
      <c r="I381" s="5"/>
      <c r="K381" s="6"/>
      <c r="L381" s="6"/>
      <c r="O381" s="6"/>
      <c r="P381" s="6"/>
    </row>
    <row r="382" ht="14.25" customHeight="1">
      <c r="A382" s="2"/>
      <c r="F382" s="5" t="s">
        <v>37</v>
      </c>
      <c r="G382" s="5"/>
      <c r="H382" s="5">
        <v>27457.0</v>
      </c>
      <c r="I382" s="5">
        <f t="shared" ref="I382:I383" si="414">H382/10</f>
        <v>2745.7</v>
      </c>
      <c r="J382" s="15">
        <v>2651.6238</v>
      </c>
      <c r="K382" s="6">
        <f t="shared" ref="K382:K383" si="415">ABS(J382-I382)/30.4</f>
        <v>3.094611842</v>
      </c>
      <c r="L382" s="6">
        <f t="shared" ref="L382:L383" si="416">100-K382</f>
        <v>96.90538816</v>
      </c>
      <c r="N382" s="15"/>
      <c r="O382" s="6">
        <f t="shared" ref="O382:O383" si="417">ABS(N382-I382)/30.4</f>
        <v>90.31907895</v>
      </c>
      <c r="P382" s="6">
        <f t="shared" ref="P382:P383" si="418">100-O382</f>
        <v>9.680921053</v>
      </c>
    </row>
    <row r="383" ht="14.25" customHeight="1">
      <c r="A383" s="2"/>
      <c r="F383" s="5" t="s">
        <v>38</v>
      </c>
      <c r="G383" s="5"/>
      <c r="H383" s="5">
        <v>29266.0</v>
      </c>
      <c r="I383" s="5">
        <f t="shared" si="414"/>
        <v>2926.6</v>
      </c>
      <c r="J383" s="15">
        <v>2229.3184</v>
      </c>
      <c r="K383" s="6">
        <f t="shared" si="415"/>
        <v>22.93689474</v>
      </c>
      <c r="L383" s="6">
        <f t="shared" si="416"/>
        <v>77.06310526</v>
      </c>
      <c r="N383" s="15"/>
      <c r="O383" s="6">
        <f t="shared" si="417"/>
        <v>96.26973684</v>
      </c>
      <c r="P383" s="6">
        <f t="shared" si="418"/>
        <v>3.730263158</v>
      </c>
    </row>
    <row r="384" ht="14.25" customHeight="1">
      <c r="A384" s="2"/>
      <c r="F384" s="5"/>
      <c r="G384" s="5"/>
      <c r="H384" s="5"/>
      <c r="I384" s="5"/>
      <c r="J384" s="5"/>
      <c r="K384" s="5"/>
      <c r="L384" s="5"/>
      <c r="N384" s="5"/>
      <c r="O384" s="5"/>
      <c r="P384" s="5"/>
    </row>
    <row r="385" ht="14.25" customHeight="1">
      <c r="A385" s="2"/>
      <c r="F385" s="16" t="s">
        <v>39</v>
      </c>
      <c r="G385" s="3"/>
      <c r="H385" s="3"/>
      <c r="I385" s="3"/>
      <c r="J385" s="3"/>
      <c r="K385" s="17">
        <f t="shared" ref="K385:L385" si="419">(SUM(K372:K383)/10)</f>
        <v>12.85703092</v>
      </c>
      <c r="L385" s="17">
        <f t="shared" si="419"/>
        <v>87.14296908</v>
      </c>
      <c r="N385" s="3"/>
      <c r="O385" s="17">
        <f t="shared" ref="O385:P385" si="420">(SUM(O372:O383)/10)</f>
        <v>92.66875</v>
      </c>
      <c r="P385" s="17">
        <f t="shared" si="420"/>
        <v>7.33125</v>
      </c>
    </row>
    <row r="386" ht="14.25" customHeight="1">
      <c r="A386" s="2"/>
    </row>
    <row r="387" ht="14.25" customHeight="1">
      <c r="A387" s="2"/>
    </row>
    <row r="388" ht="14.25" customHeight="1">
      <c r="A388" s="11" t="s">
        <v>1</v>
      </c>
      <c r="B388" s="11" t="s">
        <v>2</v>
      </c>
      <c r="C388" s="11"/>
      <c r="D388" s="11" t="s">
        <v>3</v>
      </c>
      <c r="E388" s="11"/>
      <c r="F388" s="11" t="s">
        <v>40</v>
      </c>
      <c r="G388" s="19"/>
      <c r="H388" s="11"/>
      <c r="I388" s="11"/>
      <c r="J388" s="11" t="s">
        <v>59</v>
      </c>
      <c r="K388" s="11"/>
      <c r="L388" s="11"/>
      <c r="M388" s="11"/>
      <c r="N388" s="11" t="s">
        <v>60</v>
      </c>
      <c r="O388" s="11"/>
      <c r="P388" s="11"/>
      <c r="Q388" s="11"/>
      <c r="R388" s="11" t="s">
        <v>49</v>
      </c>
      <c r="S388" s="11"/>
      <c r="T388" s="11"/>
      <c r="U388" s="11"/>
      <c r="V388" s="11" t="s">
        <v>61</v>
      </c>
      <c r="W388" s="11"/>
      <c r="X388" s="11"/>
      <c r="Y388" s="11"/>
      <c r="Z388" s="11" t="s">
        <v>62</v>
      </c>
      <c r="AA388" s="11"/>
      <c r="AB388" s="11"/>
      <c r="AC388" s="11"/>
      <c r="AD388" s="11" t="s">
        <v>63</v>
      </c>
      <c r="AE388" s="11"/>
      <c r="AF388" s="11"/>
      <c r="AG388" s="11"/>
      <c r="AH388" s="11" t="s">
        <v>64</v>
      </c>
      <c r="AI388" s="11"/>
      <c r="AJ388" s="11"/>
    </row>
    <row r="389" ht="14.25" customHeight="1">
      <c r="A389" s="2"/>
      <c r="B389" s="4" t="s">
        <v>76</v>
      </c>
    </row>
    <row r="390" ht="14.25" customHeight="1">
      <c r="A390" s="2"/>
      <c r="F390" s="5" t="s">
        <v>42</v>
      </c>
      <c r="G390" s="5"/>
      <c r="H390" s="5">
        <v>25382.0</v>
      </c>
      <c r="I390" s="5">
        <f t="shared" ref="I390:I394" si="421">H390/10</f>
        <v>2538.2</v>
      </c>
      <c r="J390" s="15">
        <v>2358.092</v>
      </c>
      <c r="K390" s="6">
        <f t="shared" ref="K390:K394" si="422">ABS(J390-I390)/30.4</f>
        <v>5.924605263</v>
      </c>
      <c r="L390" s="6">
        <f t="shared" ref="L390:L394" si="423">100-K390</f>
        <v>94.07539474</v>
      </c>
      <c r="N390" s="15">
        <v>2068.6594</v>
      </c>
      <c r="O390" s="6">
        <f t="shared" ref="O390:O394" si="424">ABS(N390-I390)/30.4</f>
        <v>15.44541447</v>
      </c>
      <c r="P390" s="6">
        <f t="shared" ref="P390:P394" si="425">100-O390</f>
        <v>84.55458553</v>
      </c>
      <c r="R390" s="15">
        <v>2210.0388</v>
      </c>
      <c r="S390" s="6">
        <f t="shared" ref="S390:S394" si="426">ABS(R390-I390)/30.4</f>
        <v>10.79477632</v>
      </c>
      <c r="T390" s="6">
        <f t="shared" ref="T390:T394" si="427">100-S390</f>
        <v>89.20522368</v>
      </c>
      <c r="V390" s="15">
        <v>2651.1428</v>
      </c>
      <c r="W390" s="6">
        <f t="shared" ref="W390:W394" si="428">ABS(V390-I390)/30.4</f>
        <v>3.715223684</v>
      </c>
      <c r="X390" s="34">
        <f t="shared" ref="X390:X394" si="429">100-W390</f>
        <v>96.28477632</v>
      </c>
      <c r="Z390" s="15">
        <v>2757.627</v>
      </c>
      <c r="AA390" s="6">
        <f t="shared" ref="AA390:AA394" si="430">ABS(Z390-I390)/30.4</f>
        <v>7.217993421</v>
      </c>
      <c r="AB390" s="6">
        <f t="shared" ref="AB390:AB394" si="431">100-AA390</f>
        <v>92.78200658</v>
      </c>
      <c r="AD390" s="15">
        <v>2726.6787</v>
      </c>
      <c r="AE390" s="6">
        <f t="shared" ref="AE390:AE394" si="432">ABS(AD390-I390)/30.4</f>
        <v>6.199957237</v>
      </c>
      <c r="AF390" s="6">
        <f t="shared" ref="AF390:AF394" si="433">100-AE390</f>
        <v>93.80004276</v>
      </c>
      <c r="AH390" s="15">
        <v>2760.6719</v>
      </c>
      <c r="AI390" s="6">
        <f t="shared" ref="AI390:AI394" si="434">ABS(AH390-I390)/30.4</f>
        <v>7.318154605</v>
      </c>
      <c r="AJ390" s="34">
        <f t="shared" ref="AJ390:AJ394" si="435">100-AI390</f>
        <v>92.68184539</v>
      </c>
    </row>
    <row r="391" ht="14.25" customHeight="1">
      <c r="A391" s="2" t="s">
        <v>14</v>
      </c>
      <c r="F391" s="5" t="s">
        <v>30</v>
      </c>
      <c r="G391" s="5"/>
      <c r="H391" s="5">
        <v>25382.0</v>
      </c>
      <c r="I391" s="5">
        <f t="shared" si="421"/>
        <v>2538.2</v>
      </c>
      <c r="J391" s="15">
        <v>1391.8301</v>
      </c>
      <c r="K391" s="6">
        <f t="shared" si="422"/>
        <v>37.70953618</v>
      </c>
      <c r="L391" s="6">
        <f t="shared" si="423"/>
        <v>62.29046382</v>
      </c>
      <c r="N391" s="15">
        <v>2008.5918</v>
      </c>
      <c r="O391" s="6">
        <f t="shared" si="424"/>
        <v>17.42132237</v>
      </c>
      <c r="P391" s="6">
        <f t="shared" si="425"/>
        <v>82.57867763</v>
      </c>
      <c r="R391" s="15">
        <v>1779.1091</v>
      </c>
      <c r="S391" s="6">
        <f t="shared" si="426"/>
        <v>24.97009539</v>
      </c>
      <c r="T391" s="6">
        <f t="shared" si="427"/>
        <v>75.02990461</v>
      </c>
      <c r="V391" s="15">
        <v>2796.5466</v>
      </c>
      <c r="W391" s="6">
        <f t="shared" si="428"/>
        <v>8.498243421</v>
      </c>
      <c r="X391" s="34">
        <f t="shared" si="429"/>
        <v>91.50175658</v>
      </c>
      <c r="Z391" s="15">
        <v>1032.3132</v>
      </c>
      <c r="AA391" s="6">
        <f t="shared" si="430"/>
        <v>49.53575</v>
      </c>
      <c r="AB391" s="6">
        <f t="shared" si="431"/>
        <v>50.46425</v>
      </c>
      <c r="AD391" s="15">
        <v>2892.4158</v>
      </c>
      <c r="AE391" s="6">
        <f t="shared" si="432"/>
        <v>11.65183553</v>
      </c>
      <c r="AF391" s="6">
        <f t="shared" si="433"/>
        <v>88.34816447</v>
      </c>
      <c r="AH391" s="15">
        <v>2339.012</v>
      </c>
      <c r="AI391" s="6">
        <f t="shared" si="434"/>
        <v>6.552236842</v>
      </c>
      <c r="AJ391" s="34">
        <f t="shared" si="435"/>
        <v>93.44776316</v>
      </c>
    </row>
    <row r="392" ht="14.25" customHeight="1">
      <c r="A392" s="2"/>
      <c r="F392" s="5" t="s">
        <v>31</v>
      </c>
      <c r="G392" s="5"/>
      <c r="H392" s="5">
        <v>25382.0</v>
      </c>
      <c r="I392" s="5">
        <f t="shared" si="421"/>
        <v>2538.2</v>
      </c>
      <c r="J392" s="15">
        <v>1655.3528</v>
      </c>
      <c r="K392" s="6">
        <f t="shared" si="422"/>
        <v>29.04102632</v>
      </c>
      <c r="L392" s="6">
        <f t="shared" si="423"/>
        <v>70.95897368</v>
      </c>
      <c r="N392" s="15">
        <v>2053.3284</v>
      </c>
      <c r="O392" s="6">
        <f t="shared" si="424"/>
        <v>15.94972368</v>
      </c>
      <c r="P392" s="6">
        <f t="shared" si="425"/>
        <v>84.05027632</v>
      </c>
      <c r="R392" s="15">
        <v>1884.0936</v>
      </c>
      <c r="S392" s="6">
        <f t="shared" si="426"/>
        <v>21.51665789</v>
      </c>
      <c r="T392" s="6">
        <f t="shared" si="427"/>
        <v>78.48334211</v>
      </c>
      <c r="V392" s="15">
        <v>2659.5288</v>
      </c>
      <c r="W392" s="6">
        <f t="shared" si="428"/>
        <v>3.991078947</v>
      </c>
      <c r="X392" s="34">
        <f t="shared" si="429"/>
        <v>96.00892105</v>
      </c>
      <c r="Z392" s="15">
        <v>1152.2485</v>
      </c>
      <c r="AA392" s="6">
        <f t="shared" si="430"/>
        <v>45.59050987</v>
      </c>
      <c r="AB392" s="6">
        <f t="shared" si="431"/>
        <v>54.40949013</v>
      </c>
      <c r="AD392" s="15">
        <v>2790.783</v>
      </c>
      <c r="AE392" s="6">
        <f t="shared" si="432"/>
        <v>8.308651316</v>
      </c>
      <c r="AF392" s="6">
        <f t="shared" si="433"/>
        <v>91.69134868</v>
      </c>
      <c r="AH392" s="15">
        <v>3046.4692</v>
      </c>
      <c r="AI392" s="6">
        <f t="shared" si="434"/>
        <v>16.71938158</v>
      </c>
      <c r="AJ392" s="34">
        <f t="shared" si="435"/>
        <v>83.28061842</v>
      </c>
    </row>
    <row r="393" ht="14.25" customHeight="1">
      <c r="A393" s="2"/>
      <c r="F393" s="5" t="s">
        <v>32</v>
      </c>
      <c r="G393" s="5"/>
      <c r="H393" s="5">
        <v>27842.0</v>
      </c>
      <c r="I393" s="5">
        <f t="shared" si="421"/>
        <v>2784.2</v>
      </c>
      <c r="J393" s="15">
        <v>1549.052</v>
      </c>
      <c r="K393" s="6">
        <f t="shared" si="422"/>
        <v>40.62986842</v>
      </c>
      <c r="L393" s="6">
        <f t="shared" si="423"/>
        <v>59.37013158</v>
      </c>
      <c r="N393" s="15">
        <v>2040.9154</v>
      </c>
      <c r="O393" s="6">
        <f t="shared" si="424"/>
        <v>24.45015132</v>
      </c>
      <c r="P393" s="6">
        <f t="shared" si="425"/>
        <v>75.54984868</v>
      </c>
      <c r="R393" s="15">
        <v>1872.7058</v>
      </c>
      <c r="S393" s="6">
        <f t="shared" si="426"/>
        <v>29.98336184</v>
      </c>
      <c r="T393" s="6">
        <f t="shared" si="427"/>
        <v>70.01663816</v>
      </c>
      <c r="V393" s="15">
        <v>2791.5286</v>
      </c>
      <c r="W393" s="6">
        <f t="shared" si="428"/>
        <v>0.2410723684</v>
      </c>
      <c r="X393" s="34">
        <f t="shared" si="429"/>
        <v>99.75892763</v>
      </c>
      <c r="Z393" s="15">
        <v>972.463</v>
      </c>
      <c r="AA393" s="6">
        <f t="shared" si="430"/>
        <v>59.59661184</v>
      </c>
      <c r="AB393" s="6">
        <f t="shared" si="431"/>
        <v>40.40338816</v>
      </c>
      <c r="AD393" s="15">
        <v>2936.7976</v>
      </c>
      <c r="AE393" s="6">
        <f t="shared" si="432"/>
        <v>5.019657895</v>
      </c>
      <c r="AF393" s="6">
        <f t="shared" si="433"/>
        <v>94.98034211</v>
      </c>
      <c r="AH393" s="15">
        <v>2726.4314</v>
      </c>
      <c r="AI393" s="6">
        <f t="shared" si="434"/>
        <v>1.900282895</v>
      </c>
      <c r="AJ393" s="34">
        <f t="shared" si="435"/>
        <v>98.09971711</v>
      </c>
    </row>
    <row r="394" ht="14.25" customHeight="1">
      <c r="A394" s="2"/>
      <c r="F394" s="5" t="s">
        <v>33</v>
      </c>
      <c r="G394" s="5"/>
      <c r="H394" s="5">
        <v>30543.0</v>
      </c>
      <c r="I394" s="5">
        <f t="shared" si="421"/>
        <v>3054.3</v>
      </c>
      <c r="J394" s="15">
        <v>2552.1238</v>
      </c>
      <c r="K394" s="6">
        <f t="shared" si="422"/>
        <v>16.51895395</v>
      </c>
      <c r="L394" s="6">
        <f t="shared" si="423"/>
        <v>83.48104605</v>
      </c>
      <c r="N394" s="15">
        <v>2115.9905</v>
      </c>
      <c r="O394" s="6">
        <f t="shared" si="424"/>
        <v>30.86544408</v>
      </c>
      <c r="P394" s="6">
        <f t="shared" si="425"/>
        <v>69.13455592</v>
      </c>
      <c r="R394" s="15">
        <v>2325.546</v>
      </c>
      <c r="S394" s="6">
        <f t="shared" si="426"/>
        <v>23.97217105</v>
      </c>
      <c r="T394" s="6">
        <f t="shared" si="427"/>
        <v>76.02782895</v>
      </c>
      <c r="V394" s="15">
        <v>2709.0864</v>
      </c>
      <c r="W394" s="6">
        <f t="shared" si="428"/>
        <v>11.35571053</v>
      </c>
      <c r="X394" s="34">
        <f t="shared" si="429"/>
        <v>88.64428947</v>
      </c>
      <c r="Z394" s="15">
        <v>3139.4421</v>
      </c>
      <c r="AA394" s="6">
        <f t="shared" si="430"/>
        <v>2.800726974</v>
      </c>
      <c r="AB394" s="6">
        <f t="shared" si="431"/>
        <v>97.19927303</v>
      </c>
      <c r="AD394" s="15">
        <v>2695.7458</v>
      </c>
      <c r="AE394" s="6">
        <f t="shared" si="432"/>
        <v>11.79454605</v>
      </c>
      <c r="AF394" s="6">
        <f t="shared" si="433"/>
        <v>88.20545395</v>
      </c>
      <c r="AH394" s="15">
        <v>3086.726</v>
      </c>
      <c r="AI394" s="6">
        <f t="shared" si="434"/>
        <v>1.066644737</v>
      </c>
      <c r="AJ394" s="34">
        <f t="shared" si="435"/>
        <v>98.93335526</v>
      </c>
    </row>
    <row r="395" ht="14.25" customHeight="1">
      <c r="A395" s="2"/>
      <c r="F395" s="5"/>
      <c r="G395" s="5"/>
      <c r="H395" s="5"/>
      <c r="I395" s="5"/>
      <c r="J395" s="15"/>
      <c r="K395" s="6"/>
      <c r="L395" s="6"/>
      <c r="N395" s="15"/>
      <c r="O395" s="6"/>
      <c r="P395" s="6"/>
      <c r="R395" s="15"/>
      <c r="S395" s="6"/>
      <c r="T395" s="6"/>
      <c r="V395" s="15"/>
      <c r="W395" s="6"/>
      <c r="X395" s="6"/>
      <c r="Z395" s="15"/>
      <c r="AA395" s="6"/>
      <c r="AB395" s="6"/>
      <c r="AD395" s="15"/>
      <c r="AE395" s="6"/>
      <c r="AF395" s="6"/>
      <c r="AH395" s="15"/>
      <c r="AI395" s="6"/>
      <c r="AJ395" s="6"/>
    </row>
    <row r="396" ht="14.25" customHeight="1">
      <c r="A396" s="2"/>
      <c r="F396" s="5" t="s">
        <v>34</v>
      </c>
      <c r="G396" s="5"/>
      <c r="H396" s="5">
        <v>29575.0</v>
      </c>
      <c r="I396" s="5">
        <f t="shared" ref="I396:I398" si="436">H396/10</f>
        <v>2957.5</v>
      </c>
      <c r="J396" s="15">
        <v>2112.5325</v>
      </c>
      <c r="K396" s="6">
        <f t="shared" ref="K396:K398" si="437">ABS(J396-I396)/30.4</f>
        <v>27.79498355</v>
      </c>
      <c r="L396" s="6">
        <f t="shared" ref="L396:L398" si="438">100-K396</f>
        <v>72.20501645</v>
      </c>
      <c r="N396" s="15">
        <v>2085.4817</v>
      </c>
      <c r="O396" s="6">
        <f t="shared" ref="O396:O398" si="439">ABS(N396-I396)/30.4</f>
        <v>28.6848125</v>
      </c>
      <c r="P396" s="6">
        <f t="shared" ref="P396:P398" si="440">100-O396</f>
        <v>71.3151875</v>
      </c>
      <c r="R396" s="15">
        <v>2098.76</v>
      </c>
      <c r="S396" s="6">
        <f t="shared" ref="S396:S398" si="441">ABS(R396-I396)/30.4</f>
        <v>28.24802632</v>
      </c>
      <c r="T396" s="6">
        <f t="shared" ref="T396:T398" si="442">100-S396</f>
        <v>71.75197368</v>
      </c>
      <c r="V396" s="15">
        <v>2672.8584</v>
      </c>
      <c r="W396" s="6">
        <f t="shared" ref="W396:W398" si="443">ABS(V396-I396)/30.4</f>
        <v>9.363210526</v>
      </c>
      <c r="X396" s="6">
        <f t="shared" ref="X396:X398" si="444">100-W396</f>
        <v>90.63678947</v>
      </c>
      <c r="Z396" s="15">
        <v>2656.4556</v>
      </c>
      <c r="AA396" s="6">
        <f t="shared" ref="AA396:AA398" si="445">ABS(Z396-I396)/30.4</f>
        <v>9.902776316</v>
      </c>
      <c r="AB396" s="6">
        <f t="shared" ref="AB396:AB398" si="446">100-AA396</f>
        <v>90.09722368</v>
      </c>
      <c r="AD396" s="15">
        <v>2719.5935</v>
      </c>
      <c r="AE396" s="6">
        <f t="shared" ref="AE396:AE398" si="447">ABS(AD396-I396)/30.4</f>
        <v>7.825871711</v>
      </c>
      <c r="AF396" s="6">
        <f t="shared" ref="AF396:AF398" si="448">100-AE396</f>
        <v>92.17412829</v>
      </c>
      <c r="AH396" s="15">
        <v>2420.3594</v>
      </c>
      <c r="AI396" s="6">
        <f t="shared" ref="AI396:AI398" si="449">ABS(AH396-I396)/30.4</f>
        <v>17.66909868</v>
      </c>
      <c r="AJ396" s="6">
        <f t="shared" ref="AJ396:AJ398" si="450">100-AI396</f>
        <v>82.33090132</v>
      </c>
    </row>
    <row r="397" ht="14.25" customHeight="1">
      <c r="A397" s="2"/>
      <c r="F397" s="5" t="s">
        <v>35</v>
      </c>
      <c r="G397" s="5"/>
      <c r="H397" s="5">
        <v>29913.0</v>
      </c>
      <c r="I397" s="5">
        <f t="shared" si="436"/>
        <v>2991.3</v>
      </c>
      <c r="J397" s="15">
        <v>2198.8325</v>
      </c>
      <c r="K397" s="6">
        <f t="shared" si="437"/>
        <v>26.06800987</v>
      </c>
      <c r="L397" s="6">
        <f t="shared" si="438"/>
        <v>73.93199013</v>
      </c>
      <c r="N397" s="15">
        <v>2133.556</v>
      </c>
      <c r="O397" s="6">
        <f t="shared" si="439"/>
        <v>28.21526316</v>
      </c>
      <c r="P397" s="6">
        <f t="shared" si="440"/>
        <v>71.78473684</v>
      </c>
      <c r="R397" s="15">
        <v>2072.465</v>
      </c>
      <c r="S397" s="6">
        <f t="shared" si="441"/>
        <v>30.22483553</v>
      </c>
      <c r="T397" s="6">
        <f t="shared" si="442"/>
        <v>69.77516447</v>
      </c>
      <c r="V397" s="15">
        <v>2392.1665</v>
      </c>
      <c r="W397" s="6">
        <f t="shared" si="443"/>
        <v>19.70833882</v>
      </c>
      <c r="X397" s="6">
        <f t="shared" si="444"/>
        <v>80.29166118</v>
      </c>
      <c r="Z397" s="15">
        <v>2977.0432</v>
      </c>
      <c r="AA397" s="6">
        <f t="shared" si="445"/>
        <v>0.4689736842</v>
      </c>
      <c r="AB397" s="6">
        <f t="shared" si="446"/>
        <v>99.53102632</v>
      </c>
      <c r="AD397" s="15">
        <v>2442.637</v>
      </c>
      <c r="AE397" s="6">
        <f t="shared" si="447"/>
        <v>18.048125</v>
      </c>
      <c r="AF397" s="6">
        <f t="shared" si="448"/>
        <v>81.951875</v>
      </c>
      <c r="AH397" s="15">
        <v>1830.4049</v>
      </c>
      <c r="AI397" s="6">
        <f t="shared" si="449"/>
        <v>38.18733882</v>
      </c>
      <c r="AJ397" s="6">
        <f t="shared" si="450"/>
        <v>61.81266118</v>
      </c>
    </row>
    <row r="398" ht="14.25" customHeight="1">
      <c r="A398" s="2"/>
      <c r="F398" s="5" t="s">
        <v>36</v>
      </c>
      <c r="G398" s="5"/>
      <c r="H398" s="5">
        <v>30971.0</v>
      </c>
      <c r="I398" s="5">
        <f t="shared" si="436"/>
        <v>3097.1</v>
      </c>
      <c r="J398" s="15">
        <v>2198.8325</v>
      </c>
      <c r="K398" s="6">
        <f t="shared" si="437"/>
        <v>29.54827303</v>
      </c>
      <c r="L398" s="6">
        <f t="shared" si="438"/>
        <v>70.45172697</v>
      </c>
      <c r="N398" s="15">
        <v>2133.556</v>
      </c>
      <c r="O398" s="6">
        <f t="shared" si="439"/>
        <v>31.69552632</v>
      </c>
      <c r="P398" s="6">
        <f t="shared" si="440"/>
        <v>68.30447368</v>
      </c>
      <c r="R398" s="15">
        <v>2072.465</v>
      </c>
      <c r="S398" s="6">
        <f t="shared" si="441"/>
        <v>33.70509868</v>
      </c>
      <c r="T398" s="6">
        <f t="shared" si="442"/>
        <v>66.29490132</v>
      </c>
      <c r="V398" s="15">
        <v>2392.1665</v>
      </c>
      <c r="W398" s="6">
        <f t="shared" si="443"/>
        <v>23.18860197</v>
      </c>
      <c r="X398" s="6">
        <f t="shared" si="444"/>
        <v>76.81139803</v>
      </c>
      <c r="Z398" s="15">
        <v>2977.0432</v>
      </c>
      <c r="AA398" s="6">
        <f t="shared" si="445"/>
        <v>3.949236842</v>
      </c>
      <c r="AB398" s="6">
        <f t="shared" si="446"/>
        <v>96.05076316</v>
      </c>
      <c r="AD398" s="15">
        <v>2442.637</v>
      </c>
      <c r="AE398" s="6">
        <f t="shared" si="447"/>
        <v>21.52838816</v>
      </c>
      <c r="AF398" s="6">
        <f t="shared" si="448"/>
        <v>78.47161184</v>
      </c>
      <c r="AH398" s="15">
        <v>1830.4049</v>
      </c>
      <c r="AI398" s="6">
        <f t="shared" si="449"/>
        <v>41.66760197</v>
      </c>
      <c r="AJ398" s="6">
        <f t="shared" si="450"/>
        <v>58.33239803</v>
      </c>
    </row>
    <row r="399" ht="14.25" customHeight="1">
      <c r="A399" s="2"/>
      <c r="B399" s="4" t="s">
        <v>45</v>
      </c>
      <c r="F399" s="5"/>
      <c r="G399" s="5"/>
      <c r="H399" s="5"/>
      <c r="I399" s="5"/>
      <c r="K399" s="6"/>
      <c r="L399" s="6"/>
      <c r="O399" s="6"/>
      <c r="P399" s="6"/>
      <c r="S399" s="6"/>
      <c r="T399" s="6"/>
      <c r="W399" s="6"/>
      <c r="X399" s="6"/>
      <c r="AA399" s="6"/>
      <c r="AB399" s="6"/>
      <c r="AE399" s="6"/>
      <c r="AF399" s="6"/>
      <c r="AI399" s="6"/>
      <c r="AJ399" s="6"/>
    </row>
    <row r="400" ht="14.25" customHeight="1">
      <c r="A400" s="2"/>
      <c r="F400" s="5" t="s">
        <v>37</v>
      </c>
      <c r="G400" s="5"/>
      <c r="H400" s="5">
        <v>27457.0</v>
      </c>
      <c r="I400" s="5">
        <f t="shared" ref="I400:I401" si="451">H400/10</f>
        <v>2745.7</v>
      </c>
      <c r="J400" s="15">
        <v>2444.1396</v>
      </c>
      <c r="K400" s="6">
        <f t="shared" ref="K400:K401" si="452">ABS(J400-I400)/30.4</f>
        <v>9.91975</v>
      </c>
      <c r="L400" s="6">
        <f t="shared" ref="L400:L401" si="453">100-K400</f>
        <v>90.08025</v>
      </c>
      <c r="N400" s="15">
        <v>2191.251</v>
      </c>
      <c r="O400" s="6">
        <f t="shared" ref="O400:O401" si="454">ABS(N400-I400)/30.4</f>
        <v>18.23845395</v>
      </c>
      <c r="P400" s="6">
        <f t="shared" ref="P400:P401" si="455">100-O400</f>
        <v>81.76154605</v>
      </c>
      <c r="R400" s="15">
        <v>2226.508</v>
      </c>
      <c r="S400" s="6">
        <f t="shared" ref="S400:S401" si="456">ABS(R400-I400)/30.4</f>
        <v>17.07868421</v>
      </c>
      <c r="T400" s="6">
        <f t="shared" ref="T400:T401" si="457">100-S400</f>
        <v>82.92131579</v>
      </c>
      <c r="V400" s="15">
        <v>2479.9753</v>
      </c>
      <c r="W400" s="6">
        <f t="shared" ref="W400:W401" si="458">ABS(V400-I400)/30.4</f>
        <v>8.740944079</v>
      </c>
      <c r="X400" s="6">
        <f t="shared" ref="X400:X401" si="459">100-W400</f>
        <v>91.25905592</v>
      </c>
      <c r="Z400" s="15">
        <v>3114.8186</v>
      </c>
      <c r="AA400" s="6">
        <f t="shared" ref="AA400:AA401" si="460">ABS(Z400-I400)/30.4</f>
        <v>12.14205921</v>
      </c>
      <c r="AB400" s="6">
        <f t="shared" ref="AB400:AB401" si="461">100-AA400</f>
        <v>87.85794079</v>
      </c>
      <c r="AD400" s="15">
        <v>2490.3835</v>
      </c>
      <c r="AE400" s="6">
        <f t="shared" ref="AE400:AE401" si="462">ABS(AD400-I400)/30.4</f>
        <v>8.398569079</v>
      </c>
      <c r="AF400" s="6">
        <f t="shared" ref="AF400:AF401" si="463">100-AE400</f>
        <v>91.60143092</v>
      </c>
      <c r="AH400" s="15">
        <v>3051.6694</v>
      </c>
      <c r="AI400" s="6">
        <f t="shared" ref="AI400:AI401" si="464">ABS(AH400-I400)/30.4</f>
        <v>10.06478289</v>
      </c>
      <c r="AJ400" s="6">
        <f t="shared" ref="AJ400:AJ401" si="465">100-AI400</f>
        <v>89.93521711</v>
      </c>
    </row>
    <row r="401" ht="14.25" customHeight="1">
      <c r="A401" s="2"/>
      <c r="F401" s="5" t="s">
        <v>38</v>
      </c>
      <c r="G401" s="5"/>
      <c r="H401" s="5">
        <v>29266.0</v>
      </c>
      <c r="I401" s="5">
        <f t="shared" si="451"/>
        <v>2926.6</v>
      </c>
      <c r="J401" s="15">
        <v>1850.0747</v>
      </c>
      <c r="K401" s="6">
        <f t="shared" si="452"/>
        <v>35.41201645</v>
      </c>
      <c r="L401" s="6">
        <f t="shared" si="453"/>
        <v>64.58798355</v>
      </c>
      <c r="N401" s="15">
        <v>2108.5144</v>
      </c>
      <c r="O401" s="6">
        <f t="shared" si="454"/>
        <v>26.91071053</v>
      </c>
      <c r="P401" s="6">
        <f t="shared" si="455"/>
        <v>73.08928947</v>
      </c>
      <c r="R401" s="15">
        <v>2055.406</v>
      </c>
      <c r="S401" s="6">
        <f t="shared" si="456"/>
        <v>28.65769737</v>
      </c>
      <c r="T401" s="6">
        <f t="shared" si="457"/>
        <v>71.34230263</v>
      </c>
      <c r="V401" s="15">
        <v>2497.446</v>
      </c>
      <c r="W401" s="6">
        <f t="shared" si="458"/>
        <v>14.11690789</v>
      </c>
      <c r="X401" s="6">
        <f t="shared" si="459"/>
        <v>85.88309211</v>
      </c>
      <c r="Z401" s="15">
        <v>2089.8328</v>
      </c>
      <c r="AA401" s="6">
        <f t="shared" si="460"/>
        <v>27.52523684</v>
      </c>
      <c r="AB401" s="6">
        <f t="shared" si="461"/>
        <v>72.47476316</v>
      </c>
      <c r="AD401" s="15">
        <v>2554.1262</v>
      </c>
      <c r="AE401" s="6">
        <f t="shared" si="462"/>
        <v>12.25242763</v>
      </c>
      <c r="AF401" s="6">
        <f t="shared" si="463"/>
        <v>87.74757237</v>
      </c>
      <c r="AH401" s="15">
        <v>2285.0635</v>
      </c>
      <c r="AI401" s="6">
        <f t="shared" si="464"/>
        <v>21.10317434</v>
      </c>
      <c r="AJ401" s="6">
        <f t="shared" si="465"/>
        <v>78.89682566</v>
      </c>
    </row>
    <row r="402" ht="14.25" customHeight="1">
      <c r="A402" s="2"/>
      <c r="F402" s="5"/>
      <c r="G402" s="5"/>
      <c r="H402" s="5"/>
      <c r="I402" s="5"/>
      <c r="J402" s="5"/>
      <c r="K402" s="5"/>
      <c r="L402" s="5"/>
      <c r="N402" s="5"/>
      <c r="O402" s="5"/>
      <c r="P402" s="5"/>
      <c r="R402" s="5"/>
      <c r="S402" s="5"/>
      <c r="T402" s="5"/>
      <c r="V402" s="5"/>
      <c r="W402" s="5"/>
      <c r="X402" s="5"/>
      <c r="Z402" s="5"/>
      <c r="AA402" s="5"/>
      <c r="AB402" s="5"/>
      <c r="AD402" s="5"/>
      <c r="AE402" s="5"/>
      <c r="AF402" s="5"/>
      <c r="AH402" s="5"/>
      <c r="AI402" s="5"/>
      <c r="AJ402" s="5"/>
    </row>
    <row r="403" ht="14.25" customHeight="1">
      <c r="A403" s="2"/>
      <c r="F403" s="16" t="s">
        <v>39</v>
      </c>
      <c r="G403" s="3"/>
      <c r="H403" s="3"/>
      <c r="I403" s="3"/>
      <c r="J403" s="3"/>
      <c r="K403" s="17">
        <f t="shared" ref="K403:L403" si="466">(SUM(K390:K401)/10)</f>
        <v>25.8567023</v>
      </c>
      <c r="L403" s="17">
        <f t="shared" si="466"/>
        <v>74.1432977</v>
      </c>
      <c r="N403" s="3"/>
      <c r="O403" s="17">
        <f t="shared" ref="O403:P403" si="467">(SUM(O390:O401)/10)</f>
        <v>23.78768224</v>
      </c>
      <c r="P403" s="17">
        <f t="shared" si="467"/>
        <v>76.21231776</v>
      </c>
      <c r="R403" s="3"/>
      <c r="S403" s="17">
        <f t="shared" ref="S403:T403" si="468">(SUM(S390:S401)/10)</f>
        <v>24.91514046</v>
      </c>
      <c r="T403" s="17">
        <f t="shared" si="468"/>
        <v>75.08485954</v>
      </c>
      <c r="V403" s="3"/>
      <c r="W403" s="17">
        <f t="shared" ref="W403:X403" si="469">(SUM(W390:W401)/10)</f>
        <v>10.29193322</v>
      </c>
      <c r="X403" s="18">
        <f t="shared" si="469"/>
        <v>89.70806678</v>
      </c>
      <c r="Z403" s="3"/>
      <c r="AA403" s="17">
        <f t="shared" ref="AA403:AB403" si="470">(SUM(AA390:AA401)/10)</f>
        <v>21.8729875</v>
      </c>
      <c r="AB403" s="17">
        <f t="shared" si="470"/>
        <v>78.1270125</v>
      </c>
      <c r="AD403" s="3"/>
      <c r="AE403" s="17">
        <f t="shared" ref="AE403:AF403" si="471">(SUM(AE390:AE401)/10)</f>
        <v>11.10280296</v>
      </c>
      <c r="AF403" s="18">
        <f t="shared" si="471"/>
        <v>88.89719704</v>
      </c>
      <c r="AH403" s="3"/>
      <c r="AI403" s="17">
        <f t="shared" ref="AI403:AJ403" si="472">(SUM(AI390:AI401)/10)</f>
        <v>16.22486974</v>
      </c>
      <c r="AJ403" s="17">
        <f t="shared" si="472"/>
        <v>83.77513026</v>
      </c>
    </row>
    <row r="404" ht="14.25" customHeight="1">
      <c r="A404" s="2"/>
    </row>
    <row r="405" ht="14.25" customHeight="1">
      <c r="A405" s="2"/>
    </row>
    <row r="406" ht="14.25" customHeight="1">
      <c r="A406" s="2"/>
      <c r="F406" s="11" t="s">
        <v>40</v>
      </c>
      <c r="G406" s="35"/>
      <c r="H406" s="35"/>
      <c r="I406" s="35"/>
      <c r="J406" s="11" t="s">
        <v>68</v>
      </c>
      <c r="K406" s="35"/>
      <c r="L406" s="35"/>
      <c r="M406" s="35"/>
      <c r="N406" s="35"/>
      <c r="O406" s="35"/>
      <c r="P406" s="35"/>
    </row>
    <row r="407" ht="14.25" customHeight="1">
      <c r="A407" s="2"/>
    </row>
    <row r="408" ht="14.25" customHeight="1">
      <c r="A408" s="2"/>
      <c r="F408" s="5" t="s">
        <v>42</v>
      </c>
      <c r="G408" s="5"/>
      <c r="H408" s="5">
        <v>25382.0</v>
      </c>
      <c r="I408" s="5">
        <f t="shared" ref="I408:I412" si="473">H408/10</f>
        <v>2538.2</v>
      </c>
      <c r="J408" s="15">
        <v>2516.6897</v>
      </c>
      <c r="K408" s="6">
        <f t="shared" ref="K408:K412" si="474">ABS(J408-I408)/30.4</f>
        <v>0.7075756579</v>
      </c>
      <c r="L408" s="34">
        <f t="shared" ref="L408:L412" si="475">100-K408</f>
        <v>99.29242434</v>
      </c>
      <c r="N408" s="15"/>
      <c r="O408" s="6">
        <f t="shared" ref="O408:O412" si="476">ABS(N408-I408)/30.4</f>
        <v>83.49342105</v>
      </c>
      <c r="P408" s="6">
        <f t="shared" ref="P408:P412" si="477">100-O408</f>
        <v>16.50657895</v>
      </c>
    </row>
    <row r="409" ht="14.25" customHeight="1">
      <c r="A409" s="2"/>
      <c r="F409" s="5" t="s">
        <v>30</v>
      </c>
      <c r="G409" s="5"/>
      <c r="H409" s="5">
        <v>25382.0</v>
      </c>
      <c r="I409" s="5">
        <f t="shared" si="473"/>
        <v>2538.2</v>
      </c>
      <c r="J409" s="15">
        <v>2705.8105</v>
      </c>
      <c r="K409" s="6">
        <f t="shared" si="474"/>
        <v>5.513503289</v>
      </c>
      <c r="L409" s="34">
        <f t="shared" si="475"/>
        <v>94.48649671</v>
      </c>
      <c r="N409" s="15"/>
      <c r="O409" s="6">
        <f t="shared" si="476"/>
        <v>83.49342105</v>
      </c>
      <c r="P409" s="6">
        <f t="shared" si="477"/>
        <v>16.50657895</v>
      </c>
    </row>
    <row r="410" ht="14.25" customHeight="1">
      <c r="A410" s="2"/>
      <c r="F410" s="5" t="s">
        <v>31</v>
      </c>
      <c r="G410" s="5"/>
      <c r="H410" s="5">
        <v>25382.0</v>
      </c>
      <c r="I410" s="5">
        <f t="shared" si="473"/>
        <v>2538.2</v>
      </c>
      <c r="J410" s="15">
        <v>2527.5203</v>
      </c>
      <c r="K410" s="6">
        <f t="shared" si="474"/>
        <v>0.3513059211</v>
      </c>
      <c r="L410" s="34">
        <f t="shared" si="475"/>
        <v>99.64869408</v>
      </c>
      <c r="N410" s="15"/>
      <c r="O410" s="6">
        <f t="shared" si="476"/>
        <v>83.49342105</v>
      </c>
      <c r="P410" s="6">
        <f t="shared" si="477"/>
        <v>16.50657895</v>
      </c>
    </row>
    <row r="411" ht="14.25" customHeight="1">
      <c r="A411" s="2"/>
      <c r="F411" s="5" t="s">
        <v>32</v>
      </c>
      <c r="G411" s="5"/>
      <c r="H411" s="5">
        <v>27842.0</v>
      </c>
      <c r="I411" s="5">
        <f t="shared" si="473"/>
        <v>2784.2</v>
      </c>
      <c r="J411" s="15">
        <v>2607.4504</v>
      </c>
      <c r="K411" s="6">
        <f t="shared" si="474"/>
        <v>5.814131579</v>
      </c>
      <c r="L411" s="34">
        <f t="shared" si="475"/>
        <v>94.18586842</v>
      </c>
      <c r="N411" s="15"/>
      <c r="O411" s="6">
        <f t="shared" si="476"/>
        <v>91.58552632</v>
      </c>
      <c r="P411" s="6">
        <f t="shared" si="477"/>
        <v>8.414473684</v>
      </c>
    </row>
    <row r="412" ht="14.25" customHeight="1">
      <c r="A412" s="2"/>
      <c r="F412" s="5" t="s">
        <v>33</v>
      </c>
      <c r="G412" s="5"/>
      <c r="H412" s="5">
        <v>30543.0</v>
      </c>
      <c r="I412" s="5">
        <f t="shared" si="473"/>
        <v>3054.3</v>
      </c>
      <c r="J412" s="15">
        <v>2593.6255</v>
      </c>
      <c r="K412" s="6">
        <f t="shared" si="474"/>
        <v>15.15376645</v>
      </c>
      <c r="L412" s="34">
        <f t="shared" si="475"/>
        <v>84.84623355</v>
      </c>
      <c r="N412" s="15"/>
      <c r="O412" s="6">
        <f t="shared" si="476"/>
        <v>100.4703947</v>
      </c>
      <c r="P412" s="6">
        <f t="shared" si="477"/>
        <v>-0.4703947368</v>
      </c>
    </row>
    <row r="413" ht="14.25" customHeight="1">
      <c r="A413" s="2"/>
      <c r="F413" s="5"/>
      <c r="G413" s="5"/>
      <c r="H413" s="5"/>
      <c r="I413" s="5"/>
      <c r="J413" s="15"/>
      <c r="K413" s="6"/>
      <c r="L413" s="6"/>
      <c r="N413" s="15"/>
      <c r="O413" s="6"/>
      <c r="P413" s="6"/>
    </row>
    <row r="414" ht="14.25" customHeight="1">
      <c r="A414" s="2"/>
      <c r="F414" s="5" t="s">
        <v>34</v>
      </c>
      <c r="G414" s="5"/>
      <c r="H414" s="5">
        <v>29575.0</v>
      </c>
      <c r="I414" s="5">
        <f t="shared" ref="I414:I416" si="478">H414/10</f>
        <v>2957.5</v>
      </c>
      <c r="J414" s="15">
        <v>2662.2896</v>
      </c>
      <c r="K414" s="6">
        <f t="shared" ref="K414:K416" si="479">ABS(J414-I414)/30.4</f>
        <v>9.710868421</v>
      </c>
      <c r="L414" s="6">
        <f t="shared" ref="L414:L416" si="480">100-K414</f>
        <v>90.28913158</v>
      </c>
      <c r="N414" s="15"/>
      <c r="O414" s="6">
        <f t="shared" ref="O414:O416" si="481">ABS(N414-I414)/30.4</f>
        <v>97.28618421</v>
      </c>
      <c r="P414" s="6">
        <f t="shared" ref="P414:P416" si="482">100-O414</f>
        <v>2.713815789</v>
      </c>
    </row>
    <row r="415" ht="14.25" customHeight="1">
      <c r="A415" s="2"/>
      <c r="F415" s="5" t="s">
        <v>35</v>
      </c>
      <c r="G415" s="5"/>
      <c r="H415" s="5">
        <v>29913.0</v>
      </c>
      <c r="I415" s="5">
        <f t="shared" si="478"/>
        <v>2991.3</v>
      </c>
      <c r="J415" s="15">
        <v>2434.1597</v>
      </c>
      <c r="K415" s="6">
        <f t="shared" si="479"/>
        <v>18.32698355</v>
      </c>
      <c r="L415" s="6">
        <f t="shared" si="480"/>
        <v>81.67301645</v>
      </c>
      <c r="N415" s="15"/>
      <c r="O415" s="6">
        <f t="shared" si="481"/>
        <v>98.39802632</v>
      </c>
      <c r="P415" s="6">
        <f t="shared" si="482"/>
        <v>1.601973684</v>
      </c>
    </row>
    <row r="416" ht="14.25" customHeight="1">
      <c r="A416" s="2"/>
      <c r="F416" s="5" t="s">
        <v>36</v>
      </c>
      <c r="G416" s="5"/>
      <c r="H416" s="5">
        <v>30971.0</v>
      </c>
      <c r="I416" s="5">
        <f t="shared" si="478"/>
        <v>3097.1</v>
      </c>
      <c r="J416" s="15">
        <v>2434.1597</v>
      </c>
      <c r="K416" s="6">
        <f t="shared" si="479"/>
        <v>21.80724671</v>
      </c>
      <c r="L416" s="6">
        <f t="shared" si="480"/>
        <v>78.19275329</v>
      </c>
      <c r="N416" s="15"/>
      <c r="O416" s="6">
        <f t="shared" si="481"/>
        <v>101.8782895</v>
      </c>
      <c r="P416" s="6">
        <f t="shared" si="482"/>
        <v>-1.878289474</v>
      </c>
    </row>
    <row r="417" ht="14.25" customHeight="1">
      <c r="A417" s="2"/>
      <c r="F417" s="5"/>
      <c r="G417" s="5"/>
      <c r="H417" s="5"/>
      <c r="I417" s="5"/>
      <c r="K417" s="6"/>
      <c r="L417" s="6"/>
      <c r="O417" s="6"/>
      <c r="P417" s="6"/>
    </row>
    <row r="418" ht="14.25" customHeight="1">
      <c r="A418" s="2"/>
      <c r="F418" s="5" t="s">
        <v>37</v>
      </c>
      <c r="G418" s="5"/>
      <c r="H418" s="5">
        <v>27457.0</v>
      </c>
      <c r="I418" s="5">
        <f t="shared" ref="I418:I419" si="483">H418/10</f>
        <v>2745.7</v>
      </c>
      <c r="J418" s="15">
        <v>2397.0176</v>
      </c>
      <c r="K418" s="6">
        <f t="shared" ref="K418:K419" si="484">ABS(J418-I418)/30.4</f>
        <v>11.46981579</v>
      </c>
      <c r="L418" s="6">
        <f t="shared" ref="L418:L419" si="485">100-K418</f>
        <v>88.53018421</v>
      </c>
      <c r="N418" s="15"/>
      <c r="O418" s="6">
        <f t="shared" ref="O418:O419" si="486">ABS(N418-I418)/30.4</f>
        <v>90.31907895</v>
      </c>
      <c r="P418" s="6">
        <f t="shared" ref="P418:P419" si="487">100-O418</f>
        <v>9.680921053</v>
      </c>
    </row>
    <row r="419" ht="14.25" customHeight="1">
      <c r="A419" s="2"/>
      <c r="F419" s="5" t="s">
        <v>38</v>
      </c>
      <c r="G419" s="5"/>
      <c r="H419" s="5">
        <v>29266.0</v>
      </c>
      <c r="I419" s="5">
        <f t="shared" si="483"/>
        <v>2926.6</v>
      </c>
      <c r="J419" s="15">
        <v>2483.2249</v>
      </c>
      <c r="K419" s="6">
        <f t="shared" si="484"/>
        <v>14.58470724</v>
      </c>
      <c r="L419" s="6">
        <f t="shared" si="485"/>
        <v>85.41529276</v>
      </c>
      <c r="N419" s="15"/>
      <c r="O419" s="6">
        <f t="shared" si="486"/>
        <v>96.26973684</v>
      </c>
      <c r="P419" s="6">
        <f t="shared" si="487"/>
        <v>3.730263158</v>
      </c>
    </row>
    <row r="420" ht="14.25" customHeight="1">
      <c r="A420" s="2"/>
      <c r="F420" s="5"/>
      <c r="G420" s="5"/>
      <c r="H420" s="5"/>
      <c r="I420" s="5"/>
      <c r="J420" s="5"/>
      <c r="K420" s="5"/>
      <c r="L420" s="5"/>
      <c r="N420" s="5"/>
      <c r="O420" s="5"/>
      <c r="P420" s="5"/>
    </row>
    <row r="421" ht="14.25" customHeight="1">
      <c r="A421" s="2"/>
      <c r="F421" s="16" t="s">
        <v>39</v>
      </c>
      <c r="G421" s="3"/>
      <c r="H421" s="3"/>
      <c r="I421" s="3"/>
      <c r="J421" s="3"/>
      <c r="K421" s="17">
        <f t="shared" ref="K421:L421" si="488">(SUM(K408:K419)/10)</f>
        <v>10.34399046</v>
      </c>
      <c r="L421" s="18">
        <f t="shared" si="488"/>
        <v>89.65600954</v>
      </c>
      <c r="N421" s="3"/>
      <c r="O421" s="17">
        <f t="shared" ref="O421:P421" si="489">(SUM(O408:O419)/10)</f>
        <v>92.66875</v>
      </c>
      <c r="P421" s="17">
        <f t="shared" si="489"/>
        <v>7.33125</v>
      </c>
    </row>
    <row r="422" ht="14.25" customHeight="1">
      <c r="A422" s="2"/>
    </row>
    <row r="423" ht="14.25" customHeight="1">
      <c r="A423" s="2"/>
    </row>
    <row r="424" ht="14.25" customHeight="1">
      <c r="A424" s="11" t="s">
        <v>1</v>
      </c>
      <c r="B424" s="11" t="s">
        <v>2</v>
      </c>
      <c r="C424" s="11"/>
      <c r="D424" s="11" t="s">
        <v>3</v>
      </c>
      <c r="E424" s="11"/>
      <c r="F424" s="11" t="s">
        <v>40</v>
      </c>
      <c r="G424" s="19"/>
      <c r="H424" s="11"/>
      <c r="I424" s="11"/>
      <c r="J424" s="11" t="s">
        <v>59</v>
      </c>
      <c r="K424" s="11"/>
      <c r="L424" s="11"/>
      <c r="M424" s="11"/>
      <c r="N424" s="11" t="s">
        <v>60</v>
      </c>
      <c r="O424" s="11"/>
      <c r="P424" s="11"/>
      <c r="Q424" s="11"/>
      <c r="R424" s="11" t="s">
        <v>49</v>
      </c>
      <c r="S424" s="11"/>
      <c r="T424" s="11"/>
      <c r="U424" s="11"/>
      <c r="V424" s="11" t="s">
        <v>61</v>
      </c>
      <c r="W424" s="11"/>
      <c r="X424" s="11"/>
      <c r="Y424" s="11"/>
      <c r="Z424" s="11" t="s">
        <v>62</v>
      </c>
      <c r="AA424" s="11"/>
      <c r="AB424" s="11"/>
      <c r="AC424" s="11"/>
      <c r="AD424" s="11" t="s">
        <v>63</v>
      </c>
      <c r="AE424" s="11"/>
      <c r="AF424" s="11"/>
      <c r="AG424" s="11"/>
      <c r="AH424" s="11" t="s">
        <v>64</v>
      </c>
      <c r="AI424" s="11"/>
      <c r="AJ424" s="11"/>
    </row>
    <row r="425" ht="14.25" customHeight="1">
      <c r="A425" s="2"/>
      <c r="B425" s="4" t="s">
        <v>77</v>
      </c>
    </row>
    <row r="426" ht="14.25" customHeight="1">
      <c r="A426" s="2"/>
      <c r="F426" s="5" t="s">
        <v>42</v>
      </c>
      <c r="G426" s="5"/>
      <c r="H426" s="5">
        <v>25382.0</v>
      </c>
      <c r="I426" s="5">
        <f t="shared" ref="I426:I430" si="490">H426/10</f>
        <v>2538.2</v>
      </c>
      <c r="J426" s="15">
        <v>2644.9612</v>
      </c>
      <c r="K426" s="6">
        <f t="shared" ref="K426:K430" si="491">ABS(J426-I426)/30.4</f>
        <v>3.511881579</v>
      </c>
      <c r="L426" s="6">
        <f t="shared" ref="L426:L430" si="492">100-K426</f>
        <v>96.48811842</v>
      </c>
      <c r="N426" s="15">
        <v>2318.8708</v>
      </c>
      <c r="O426" s="6">
        <f t="shared" ref="O426:O430" si="493">ABS(N426-I426)/30.4</f>
        <v>7.214776316</v>
      </c>
      <c r="P426" s="6">
        <f t="shared" ref="P426:P430" si="494">100-O426</f>
        <v>92.78522368</v>
      </c>
      <c r="R426" s="15">
        <v>2477.666</v>
      </c>
      <c r="S426" s="6">
        <f t="shared" ref="S426:S430" si="495">ABS(R426-I426)/30.4</f>
        <v>1.99125</v>
      </c>
      <c r="T426" s="6">
        <f t="shared" ref="T426:T430" si="496">100-S426</f>
        <v>98.00875</v>
      </c>
      <c r="V426" s="15">
        <v>2923.749</v>
      </c>
      <c r="W426" s="6">
        <f t="shared" ref="W426:W430" si="497">ABS(V426-I426)/30.4</f>
        <v>12.68253289</v>
      </c>
      <c r="X426" s="34">
        <f t="shared" ref="X426:X430" si="498">100-W426</f>
        <v>87.31746711</v>
      </c>
      <c r="Z426" s="15">
        <v>3090.0193</v>
      </c>
      <c r="AA426" s="6">
        <f t="shared" ref="AA426:AA430" si="499">ABS(Z426-I426)/30.4</f>
        <v>18.15195066</v>
      </c>
      <c r="AB426" s="6">
        <f t="shared" ref="AB426:AB430" si="500">100-AA426</f>
        <v>81.84804934</v>
      </c>
      <c r="AD426" s="15">
        <v>3008.4941</v>
      </c>
      <c r="AE426" s="6">
        <f t="shared" ref="AE426:AE430" si="501">ABS(AD426-I426)/30.4</f>
        <v>15.47020066</v>
      </c>
      <c r="AF426" s="6">
        <f t="shared" ref="AF426:AF430" si="502">100-AE426</f>
        <v>84.52979934</v>
      </c>
      <c r="AH426" s="15">
        <v>3095.0403</v>
      </c>
      <c r="AI426" s="6">
        <f t="shared" ref="AI426:AI430" si="503">ABS(AH426-I426)/30.4</f>
        <v>18.31711513</v>
      </c>
      <c r="AJ426" s="34">
        <f t="shared" ref="AJ426:AJ430" si="504">100-AI426</f>
        <v>81.68288487</v>
      </c>
    </row>
    <row r="427" ht="14.25" customHeight="1">
      <c r="A427" s="2" t="s">
        <v>14</v>
      </c>
      <c r="F427" s="5" t="s">
        <v>30</v>
      </c>
      <c r="G427" s="5"/>
      <c r="H427" s="5">
        <v>25382.0</v>
      </c>
      <c r="I427" s="5">
        <f t="shared" si="490"/>
        <v>2538.2</v>
      </c>
      <c r="J427" s="15">
        <v>1562.1317</v>
      </c>
      <c r="K427" s="6">
        <f t="shared" si="491"/>
        <v>32.10750987</v>
      </c>
      <c r="L427" s="6">
        <f t="shared" si="492"/>
        <v>67.89249013</v>
      </c>
      <c r="N427" s="15">
        <v>2252.6855</v>
      </c>
      <c r="O427" s="6">
        <f t="shared" si="493"/>
        <v>9.391924342</v>
      </c>
      <c r="P427" s="6">
        <f t="shared" si="494"/>
        <v>90.60807566</v>
      </c>
      <c r="R427" s="15">
        <v>1994.5162</v>
      </c>
      <c r="S427" s="6">
        <f t="shared" si="495"/>
        <v>17.88433553</v>
      </c>
      <c r="T427" s="6">
        <f t="shared" si="496"/>
        <v>82.11566447</v>
      </c>
      <c r="V427" s="15">
        <v>3100.5286</v>
      </c>
      <c r="W427" s="6">
        <f t="shared" si="497"/>
        <v>18.49765132</v>
      </c>
      <c r="X427" s="34">
        <f t="shared" si="498"/>
        <v>81.50234868</v>
      </c>
      <c r="Z427" s="15">
        <v>1147.0964</v>
      </c>
      <c r="AA427" s="6">
        <f t="shared" si="499"/>
        <v>45.75998684</v>
      </c>
      <c r="AB427" s="6">
        <f t="shared" si="500"/>
        <v>54.24001316</v>
      </c>
      <c r="AD427" s="15">
        <v>3211.0938</v>
      </c>
      <c r="AE427" s="6">
        <f t="shared" si="501"/>
        <v>22.13466447</v>
      </c>
      <c r="AF427" s="6">
        <f t="shared" si="502"/>
        <v>77.86533553</v>
      </c>
      <c r="AH427" s="15">
        <v>2622.89</v>
      </c>
      <c r="AI427" s="6">
        <f t="shared" si="503"/>
        <v>2.785855263</v>
      </c>
      <c r="AJ427" s="34">
        <f t="shared" si="504"/>
        <v>97.21414474</v>
      </c>
    </row>
    <row r="428" ht="14.25" customHeight="1">
      <c r="A428" s="2"/>
      <c r="F428" s="5" t="s">
        <v>31</v>
      </c>
      <c r="G428" s="5"/>
      <c r="H428" s="5">
        <v>25382.0</v>
      </c>
      <c r="I428" s="5">
        <f t="shared" si="490"/>
        <v>2538.2</v>
      </c>
      <c r="J428" s="15">
        <v>1854.8948</v>
      </c>
      <c r="K428" s="6">
        <f t="shared" si="491"/>
        <v>22.47714474</v>
      </c>
      <c r="L428" s="6">
        <f t="shared" si="492"/>
        <v>77.52285526</v>
      </c>
      <c r="N428" s="15">
        <v>2298.8657</v>
      </c>
      <c r="O428" s="6">
        <f t="shared" si="493"/>
        <v>7.872838816</v>
      </c>
      <c r="P428" s="6">
        <f t="shared" si="494"/>
        <v>92.12716118</v>
      </c>
      <c r="R428" s="15">
        <v>2107.6685</v>
      </c>
      <c r="S428" s="6">
        <f t="shared" si="495"/>
        <v>14.16222039</v>
      </c>
      <c r="T428" s="6">
        <f t="shared" si="496"/>
        <v>85.83777961</v>
      </c>
      <c r="V428" s="15">
        <v>2931.1028</v>
      </c>
      <c r="W428" s="6">
        <f t="shared" si="497"/>
        <v>12.92443421</v>
      </c>
      <c r="X428" s="34">
        <f t="shared" si="498"/>
        <v>87.07556579</v>
      </c>
      <c r="Z428" s="15">
        <v>1273.6715</v>
      </c>
      <c r="AA428" s="6">
        <f t="shared" si="499"/>
        <v>41.59633224</v>
      </c>
      <c r="AB428" s="6">
        <f t="shared" si="500"/>
        <v>58.40366776</v>
      </c>
      <c r="AD428" s="15">
        <v>3086.386</v>
      </c>
      <c r="AE428" s="6">
        <f t="shared" si="501"/>
        <v>18.03243421</v>
      </c>
      <c r="AF428" s="6">
        <f t="shared" si="502"/>
        <v>81.96756579</v>
      </c>
      <c r="AH428" s="15">
        <v>3414.506</v>
      </c>
      <c r="AI428" s="6">
        <f t="shared" si="503"/>
        <v>28.82585526</v>
      </c>
      <c r="AJ428" s="34">
        <f t="shared" si="504"/>
        <v>71.17414474</v>
      </c>
    </row>
    <row r="429" ht="14.25" customHeight="1">
      <c r="A429" s="2"/>
      <c r="F429" s="5" t="s">
        <v>32</v>
      </c>
      <c r="G429" s="5"/>
      <c r="H429" s="5">
        <v>27842.0</v>
      </c>
      <c r="I429" s="5">
        <f t="shared" si="490"/>
        <v>2784.2</v>
      </c>
      <c r="J429" s="15">
        <v>1737.8127</v>
      </c>
      <c r="K429" s="6">
        <f t="shared" si="491"/>
        <v>34.42063487</v>
      </c>
      <c r="L429" s="6">
        <f t="shared" si="492"/>
        <v>65.57936513</v>
      </c>
      <c r="N429" s="15">
        <v>2287.1785</v>
      </c>
      <c r="O429" s="6">
        <f t="shared" si="493"/>
        <v>16.34939145</v>
      </c>
      <c r="P429" s="6">
        <f t="shared" si="494"/>
        <v>83.65060855</v>
      </c>
      <c r="R429" s="15">
        <v>2098.1106</v>
      </c>
      <c r="S429" s="6">
        <f t="shared" si="495"/>
        <v>22.56873026</v>
      </c>
      <c r="T429" s="6">
        <f t="shared" si="496"/>
        <v>77.43126974</v>
      </c>
      <c r="V429" s="15">
        <v>3086.0623</v>
      </c>
      <c r="W429" s="6">
        <f t="shared" si="497"/>
        <v>9.929680921</v>
      </c>
      <c r="X429" s="34">
        <f t="shared" si="498"/>
        <v>90.07031908</v>
      </c>
      <c r="Z429" s="15">
        <v>1077.6456</v>
      </c>
      <c r="AA429" s="6">
        <f t="shared" si="499"/>
        <v>56.13665789</v>
      </c>
      <c r="AB429" s="6">
        <f t="shared" si="500"/>
        <v>43.86334211</v>
      </c>
      <c r="AD429" s="15">
        <v>3254.8257</v>
      </c>
      <c r="AE429" s="6">
        <f t="shared" si="501"/>
        <v>15.48110855</v>
      </c>
      <c r="AF429" s="6">
        <f t="shared" si="502"/>
        <v>84.51889145</v>
      </c>
      <c r="AH429" s="15">
        <v>3056.3955</v>
      </c>
      <c r="AI429" s="6">
        <f t="shared" si="503"/>
        <v>8.953799342</v>
      </c>
      <c r="AJ429" s="34">
        <f t="shared" si="504"/>
        <v>91.04620066</v>
      </c>
    </row>
    <row r="430" ht="14.25" customHeight="1">
      <c r="A430" s="2"/>
      <c r="F430" s="5" t="s">
        <v>33</v>
      </c>
      <c r="G430" s="5"/>
      <c r="H430" s="5">
        <v>30543.0</v>
      </c>
      <c r="I430" s="5">
        <f t="shared" si="490"/>
        <v>3054.3</v>
      </c>
      <c r="J430" s="15">
        <v>2862.0112</v>
      </c>
      <c r="K430" s="6">
        <f t="shared" si="491"/>
        <v>6.325289474</v>
      </c>
      <c r="L430" s="6">
        <f t="shared" si="492"/>
        <v>93.67471053</v>
      </c>
      <c r="N430" s="15">
        <v>2370.2961</v>
      </c>
      <c r="O430" s="6">
        <f t="shared" si="493"/>
        <v>22.50012829</v>
      </c>
      <c r="P430" s="6">
        <f t="shared" si="494"/>
        <v>77.49987171</v>
      </c>
      <c r="R430" s="15">
        <v>2605.169</v>
      </c>
      <c r="S430" s="6">
        <f t="shared" si="495"/>
        <v>14.77404605</v>
      </c>
      <c r="T430" s="6">
        <f t="shared" si="496"/>
        <v>85.22595395</v>
      </c>
      <c r="V430" s="15">
        <v>3016.7827</v>
      </c>
      <c r="W430" s="6">
        <f t="shared" si="497"/>
        <v>1.234121711</v>
      </c>
      <c r="X430" s="34">
        <f t="shared" si="498"/>
        <v>98.76587829</v>
      </c>
      <c r="Z430" s="15">
        <v>3520.2854</v>
      </c>
      <c r="AA430" s="6">
        <f t="shared" si="499"/>
        <v>15.32846711</v>
      </c>
      <c r="AB430" s="6">
        <f t="shared" si="500"/>
        <v>84.67153289</v>
      </c>
      <c r="AD430" s="15">
        <v>2986.36</v>
      </c>
      <c r="AE430" s="6">
        <f t="shared" si="501"/>
        <v>2.234868421</v>
      </c>
      <c r="AF430" s="6">
        <f t="shared" si="502"/>
        <v>97.76513158</v>
      </c>
      <c r="AH430" s="15">
        <v>3462.0564</v>
      </c>
      <c r="AI430" s="6">
        <f t="shared" si="503"/>
        <v>13.41303947</v>
      </c>
      <c r="AJ430" s="34">
        <f t="shared" si="504"/>
        <v>86.58696053</v>
      </c>
    </row>
    <row r="431" ht="14.25" customHeight="1">
      <c r="A431" s="2"/>
      <c r="F431" s="5"/>
      <c r="G431" s="5"/>
      <c r="H431" s="5"/>
      <c r="I431" s="5"/>
      <c r="J431" s="15"/>
      <c r="K431" s="6"/>
      <c r="L431" s="6"/>
      <c r="N431" s="15"/>
      <c r="O431" s="6"/>
      <c r="P431" s="6"/>
      <c r="R431" s="15"/>
      <c r="S431" s="6"/>
      <c r="T431" s="6"/>
      <c r="V431" s="15"/>
      <c r="W431" s="6"/>
      <c r="X431" s="6"/>
      <c r="Z431" s="15"/>
      <c r="AA431" s="6"/>
      <c r="AB431" s="6"/>
      <c r="AD431" s="15"/>
      <c r="AE431" s="6"/>
      <c r="AF431" s="6"/>
      <c r="AH431" s="15"/>
      <c r="AI431" s="6"/>
      <c r="AJ431" s="6"/>
    </row>
    <row r="432" ht="14.25" customHeight="1">
      <c r="A432" s="2"/>
      <c r="F432" s="5" t="s">
        <v>34</v>
      </c>
      <c r="G432" s="5"/>
      <c r="H432" s="5">
        <v>29575.0</v>
      </c>
      <c r="I432" s="5">
        <f t="shared" ref="I432:I434" si="505">H432/10</f>
        <v>2957.5</v>
      </c>
      <c r="J432" s="15">
        <v>2373.0715</v>
      </c>
      <c r="K432" s="6">
        <f t="shared" ref="K432:K434" si="506">ABS(J432-I432)/30.4</f>
        <v>19.22462171</v>
      </c>
      <c r="L432" s="6">
        <f t="shared" ref="L432:L434" si="507">100-K432</f>
        <v>80.77537829</v>
      </c>
      <c r="N432" s="15">
        <v>2343.0847</v>
      </c>
      <c r="O432" s="6">
        <f t="shared" ref="O432:O434" si="508">ABS(N432-I432)/30.4</f>
        <v>20.21102961</v>
      </c>
      <c r="P432" s="6">
        <f t="shared" ref="P432:P434" si="509">100-O432</f>
        <v>79.78897039</v>
      </c>
      <c r="R432" s="15">
        <v>2358.0112</v>
      </c>
      <c r="S432" s="6">
        <f t="shared" ref="S432:S434" si="510">ABS(R432-I432)/30.4</f>
        <v>19.72002632</v>
      </c>
      <c r="T432" s="6">
        <f t="shared" ref="T432:T434" si="511">100-S432</f>
        <v>80.27997368</v>
      </c>
      <c r="V432" s="15">
        <v>2996.4963</v>
      </c>
      <c r="W432" s="6">
        <f t="shared" ref="W432:W434" si="512">ABS(V432-I432)/30.4</f>
        <v>1.282773026</v>
      </c>
      <c r="X432" s="6">
        <f t="shared" ref="X432:X434" si="513">100-W432</f>
        <v>98.71722697</v>
      </c>
      <c r="Z432" s="15">
        <v>2980.109</v>
      </c>
      <c r="AA432" s="6">
        <f t="shared" ref="AA432:AA434" si="514">ABS(Z432-I432)/30.4</f>
        <v>0.7437171053</v>
      </c>
      <c r="AB432" s="6">
        <f t="shared" ref="AB432:AB434" si="515">100-AA432</f>
        <v>99.25628289</v>
      </c>
      <c r="AD432" s="15">
        <v>3043.908</v>
      </c>
      <c r="AE432" s="6">
        <f t="shared" ref="AE432:AE434" si="516">ABS(AD432-I432)/30.4</f>
        <v>2.842368421</v>
      </c>
      <c r="AF432" s="6">
        <f t="shared" ref="AF432:AF434" si="517">100-AE432</f>
        <v>97.15763158</v>
      </c>
      <c r="AH432" s="15">
        <v>2716.842</v>
      </c>
      <c r="AI432" s="6">
        <f t="shared" ref="AI432:AI434" si="518">ABS(AH432-I432)/30.4</f>
        <v>7.916381579</v>
      </c>
      <c r="AJ432" s="6">
        <f t="shared" ref="AJ432:AJ434" si="519">100-AI432</f>
        <v>92.08361842</v>
      </c>
    </row>
    <row r="433" ht="14.25" customHeight="1">
      <c r="A433" s="2"/>
      <c r="F433" s="5" t="s">
        <v>35</v>
      </c>
      <c r="G433" s="5"/>
      <c r="H433" s="5">
        <v>29913.0</v>
      </c>
      <c r="I433" s="5">
        <f t="shared" si="505"/>
        <v>2991.3</v>
      </c>
      <c r="J433" s="15">
        <v>2463.568</v>
      </c>
      <c r="K433" s="6">
        <f t="shared" si="506"/>
        <v>17.35960526</v>
      </c>
      <c r="L433" s="6">
        <f t="shared" si="507"/>
        <v>82.64039474</v>
      </c>
      <c r="N433" s="15">
        <v>2383.215</v>
      </c>
      <c r="O433" s="6">
        <f t="shared" si="508"/>
        <v>20.00279605</v>
      </c>
      <c r="P433" s="6">
        <f t="shared" si="509"/>
        <v>79.99720395</v>
      </c>
      <c r="R433" s="15">
        <v>2317.5527</v>
      </c>
      <c r="S433" s="6">
        <f t="shared" si="510"/>
        <v>22.16274013</v>
      </c>
      <c r="T433" s="6">
        <f t="shared" si="511"/>
        <v>77.83725987</v>
      </c>
      <c r="V433" s="15">
        <v>2644.9688</v>
      </c>
      <c r="W433" s="6">
        <f t="shared" si="512"/>
        <v>11.39247368</v>
      </c>
      <c r="X433" s="6">
        <f t="shared" si="513"/>
        <v>88.60752632</v>
      </c>
      <c r="Z433" s="15">
        <v>3314.365</v>
      </c>
      <c r="AA433" s="6">
        <f t="shared" si="514"/>
        <v>10.62713816</v>
      </c>
      <c r="AB433" s="6">
        <f t="shared" si="515"/>
        <v>89.37286184</v>
      </c>
      <c r="AD433" s="15">
        <v>2700.5017</v>
      </c>
      <c r="AE433" s="6">
        <f t="shared" si="516"/>
        <v>9.565733553</v>
      </c>
      <c r="AF433" s="6">
        <f t="shared" si="517"/>
        <v>90.43426645</v>
      </c>
      <c r="AH433" s="15">
        <v>2036.7566</v>
      </c>
      <c r="AI433" s="6">
        <f t="shared" si="518"/>
        <v>31.39945395</v>
      </c>
      <c r="AJ433" s="6">
        <f t="shared" si="519"/>
        <v>68.60054605</v>
      </c>
    </row>
    <row r="434" ht="14.25" customHeight="1">
      <c r="A434" s="2"/>
      <c r="F434" s="5" t="s">
        <v>36</v>
      </c>
      <c r="G434" s="5"/>
      <c r="H434" s="5">
        <v>30971.0</v>
      </c>
      <c r="I434" s="5">
        <f t="shared" si="505"/>
        <v>3097.1</v>
      </c>
      <c r="J434" s="15">
        <v>2463.568</v>
      </c>
      <c r="K434" s="6">
        <f t="shared" si="506"/>
        <v>20.83986842</v>
      </c>
      <c r="L434" s="6">
        <f t="shared" si="507"/>
        <v>79.16013158</v>
      </c>
      <c r="N434" s="15">
        <v>2383.215</v>
      </c>
      <c r="O434" s="6">
        <f t="shared" si="508"/>
        <v>23.48305921</v>
      </c>
      <c r="P434" s="6">
        <f t="shared" si="509"/>
        <v>76.51694079</v>
      </c>
      <c r="R434" s="15">
        <v>2317.5527</v>
      </c>
      <c r="S434" s="6">
        <f t="shared" si="510"/>
        <v>25.64300329</v>
      </c>
      <c r="T434" s="6">
        <f t="shared" si="511"/>
        <v>74.35699671</v>
      </c>
      <c r="V434" s="15">
        <v>2644.9688</v>
      </c>
      <c r="W434" s="6">
        <f t="shared" si="512"/>
        <v>14.87273684</v>
      </c>
      <c r="X434" s="6">
        <f t="shared" si="513"/>
        <v>85.12726316</v>
      </c>
      <c r="Z434" s="15">
        <v>3314.365</v>
      </c>
      <c r="AA434" s="6">
        <f t="shared" si="514"/>
        <v>7.146875</v>
      </c>
      <c r="AB434" s="6">
        <f t="shared" si="515"/>
        <v>92.853125</v>
      </c>
      <c r="AD434" s="15">
        <v>2700.5017</v>
      </c>
      <c r="AE434" s="6">
        <f t="shared" si="516"/>
        <v>13.04599671</v>
      </c>
      <c r="AF434" s="6">
        <f t="shared" si="517"/>
        <v>86.95400329</v>
      </c>
      <c r="AH434" s="15">
        <v>2036.7566</v>
      </c>
      <c r="AI434" s="6">
        <f t="shared" si="518"/>
        <v>34.87971711</v>
      </c>
      <c r="AJ434" s="6">
        <f t="shared" si="519"/>
        <v>65.12028289</v>
      </c>
    </row>
    <row r="435" ht="14.25" customHeight="1">
      <c r="A435" s="2"/>
      <c r="B435" s="4" t="s">
        <v>45</v>
      </c>
      <c r="F435" s="5"/>
      <c r="G435" s="5"/>
      <c r="H435" s="5"/>
      <c r="I435" s="5"/>
      <c r="K435" s="6"/>
      <c r="L435" s="6"/>
      <c r="O435" s="6"/>
      <c r="P435" s="6"/>
      <c r="S435" s="6"/>
      <c r="T435" s="6"/>
      <c r="W435" s="6"/>
      <c r="X435" s="6"/>
      <c r="AA435" s="6"/>
      <c r="AB435" s="6"/>
      <c r="AE435" s="6"/>
      <c r="AF435" s="6"/>
      <c r="AI435" s="6"/>
      <c r="AJ435" s="6"/>
    </row>
    <row r="436" ht="14.25" customHeight="1">
      <c r="A436" s="2"/>
      <c r="F436" s="5" t="s">
        <v>37</v>
      </c>
      <c r="G436" s="5"/>
      <c r="H436" s="5">
        <v>27457.0</v>
      </c>
      <c r="I436" s="5">
        <f t="shared" ref="I436:I437" si="520">H436/10</f>
        <v>2745.7</v>
      </c>
      <c r="J436" s="15">
        <v>2735.4595</v>
      </c>
      <c r="K436" s="6">
        <f t="shared" ref="K436:K437" si="521">ABS(J436-I436)/30.4</f>
        <v>0.3368585526</v>
      </c>
      <c r="L436" s="6">
        <f t="shared" ref="L436:L437" si="522">100-K436</f>
        <v>99.66314145</v>
      </c>
      <c r="N436" s="15">
        <v>2443.1917</v>
      </c>
      <c r="O436" s="6">
        <f t="shared" ref="O436:O437" si="523">ABS(N436-I436)/30.4</f>
        <v>9.950930921</v>
      </c>
      <c r="P436" s="6">
        <f t="shared" ref="P436:P437" si="524">100-O436</f>
        <v>90.04906908</v>
      </c>
      <c r="R436" s="15">
        <v>2485.1543</v>
      </c>
      <c r="S436" s="6">
        <f t="shared" ref="S436:S437" si="525">ABS(R436-I436)/30.4</f>
        <v>8.570582237</v>
      </c>
      <c r="T436" s="6">
        <f t="shared" ref="T436:T437" si="526">100-S436</f>
        <v>91.42941776</v>
      </c>
      <c r="V436" s="15">
        <v>2741.2827</v>
      </c>
      <c r="W436" s="6">
        <f t="shared" ref="W436:W437" si="527">ABS(V436-I436)/30.4</f>
        <v>0.1453059211</v>
      </c>
      <c r="X436" s="6">
        <f t="shared" ref="X436:X437" si="528">100-W436</f>
        <v>99.85469408</v>
      </c>
      <c r="Z436" s="15">
        <v>3482.4575</v>
      </c>
      <c r="AA436" s="6">
        <f t="shared" ref="AA436:AA437" si="529">ABS(Z436-I436)/30.4</f>
        <v>24.23544408</v>
      </c>
      <c r="AB436" s="6">
        <f t="shared" ref="AB436:AB437" si="530">100-AA436</f>
        <v>75.76455592</v>
      </c>
      <c r="AD436" s="15">
        <v>2752.8987</v>
      </c>
      <c r="AE436" s="6">
        <f t="shared" ref="AE436:AE437" si="531">ABS(AD436-I436)/30.4</f>
        <v>0.2367993421</v>
      </c>
      <c r="AF436" s="6">
        <f t="shared" ref="AF436:AF437" si="532">100-AE436</f>
        <v>99.76320066</v>
      </c>
      <c r="AH436" s="15">
        <v>3418.912</v>
      </c>
      <c r="AI436" s="6">
        <f t="shared" ref="AI436:AI437" si="533">ABS(AH436-I436)/30.4</f>
        <v>22.14513158</v>
      </c>
      <c r="AJ436" s="6">
        <f t="shared" ref="AJ436:AJ437" si="534">100-AI436</f>
        <v>77.85486842</v>
      </c>
    </row>
    <row r="437" ht="14.25" customHeight="1">
      <c r="A437" s="2"/>
      <c r="F437" s="5" t="s">
        <v>38</v>
      </c>
      <c r="G437" s="5"/>
      <c r="H437" s="5">
        <v>29266.0</v>
      </c>
      <c r="I437" s="5">
        <f t="shared" si="520"/>
        <v>2926.6</v>
      </c>
      <c r="J437" s="15">
        <v>2069.9377</v>
      </c>
      <c r="K437" s="6">
        <f t="shared" si="521"/>
        <v>28.17968092</v>
      </c>
      <c r="L437" s="6">
        <f t="shared" si="522"/>
        <v>71.82031908</v>
      </c>
      <c r="N437" s="15">
        <v>2358.074</v>
      </c>
      <c r="O437" s="6">
        <f t="shared" si="523"/>
        <v>18.70151316</v>
      </c>
      <c r="P437" s="6">
        <f t="shared" si="524"/>
        <v>81.29848684</v>
      </c>
      <c r="R437" s="15">
        <v>2297.8499</v>
      </c>
      <c r="S437" s="6">
        <f t="shared" si="525"/>
        <v>20.68256908</v>
      </c>
      <c r="T437" s="6">
        <f t="shared" si="526"/>
        <v>79.31743092</v>
      </c>
      <c r="V437" s="15">
        <v>2763.6653</v>
      </c>
      <c r="W437" s="6">
        <f t="shared" si="527"/>
        <v>5.359694079</v>
      </c>
      <c r="X437" s="6">
        <f t="shared" si="528"/>
        <v>94.64030592</v>
      </c>
      <c r="Z437" s="15">
        <v>2327.3892</v>
      </c>
      <c r="AA437" s="6">
        <f t="shared" si="529"/>
        <v>19.71088158</v>
      </c>
      <c r="AB437" s="6">
        <f t="shared" si="530"/>
        <v>80.28911842</v>
      </c>
      <c r="AD437" s="15">
        <v>2826.999</v>
      </c>
      <c r="AE437" s="6">
        <f t="shared" si="531"/>
        <v>3.276348684</v>
      </c>
      <c r="AF437" s="6">
        <f t="shared" si="532"/>
        <v>96.72365132</v>
      </c>
      <c r="AH437" s="15">
        <v>2552.395</v>
      </c>
      <c r="AI437" s="6">
        <f t="shared" si="533"/>
        <v>12.309375</v>
      </c>
      <c r="AJ437" s="6">
        <f t="shared" si="534"/>
        <v>87.690625</v>
      </c>
    </row>
    <row r="438" ht="14.25" customHeight="1">
      <c r="A438" s="2"/>
      <c r="F438" s="5"/>
      <c r="G438" s="5"/>
      <c r="H438" s="5"/>
      <c r="I438" s="5"/>
      <c r="J438" s="5"/>
      <c r="K438" s="5"/>
      <c r="L438" s="5"/>
      <c r="N438" s="5"/>
      <c r="O438" s="5"/>
      <c r="P438" s="5"/>
      <c r="R438" s="5"/>
      <c r="S438" s="5"/>
      <c r="T438" s="5"/>
      <c r="V438" s="5"/>
      <c r="W438" s="5"/>
      <c r="X438" s="5"/>
      <c r="Z438" s="5"/>
      <c r="AA438" s="5"/>
      <c r="AB438" s="5"/>
      <c r="AD438" s="5"/>
      <c r="AE438" s="5"/>
      <c r="AF438" s="5"/>
      <c r="AH438" s="5"/>
      <c r="AI438" s="5"/>
      <c r="AJ438" s="5"/>
    </row>
    <row r="439" ht="14.25" customHeight="1">
      <c r="A439" s="2"/>
      <c r="F439" s="16" t="s">
        <v>39</v>
      </c>
      <c r="G439" s="3"/>
      <c r="H439" s="3"/>
      <c r="I439" s="3"/>
      <c r="J439" s="3"/>
      <c r="K439" s="17">
        <f t="shared" ref="K439:L439" si="535">(SUM(K426:K437)/10)</f>
        <v>18.47830954</v>
      </c>
      <c r="L439" s="17">
        <f t="shared" si="535"/>
        <v>81.52169046</v>
      </c>
      <c r="N439" s="3"/>
      <c r="O439" s="17">
        <f t="shared" ref="O439:P439" si="536">(SUM(O426:O437)/10)</f>
        <v>15.56783882</v>
      </c>
      <c r="P439" s="17">
        <f t="shared" si="536"/>
        <v>84.43216118</v>
      </c>
      <c r="R439" s="3"/>
      <c r="S439" s="17">
        <f t="shared" ref="S439:T439" si="537">(SUM(S426:S437)/10)</f>
        <v>16.81595033</v>
      </c>
      <c r="T439" s="17">
        <f t="shared" si="537"/>
        <v>83.18404967</v>
      </c>
      <c r="V439" s="3"/>
      <c r="W439" s="17">
        <f t="shared" ref="W439:X439" si="538">(SUM(W426:W437)/10)</f>
        <v>8.832140461</v>
      </c>
      <c r="X439" s="18">
        <f t="shared" si="538"/>
        <v>91.16785954</v>
      </c>
      <c r="Z439" s="3"/>
      <c r="AA439" s="17">
        <f t="shared" ref="AA439:AB439" si="539">(SUM(AA426:AA437)/10)</f>
        <v>23.94374507</v>
      </c>
      <c r="AB439" s="17">
        <f t="shared" si="539"/>
        <v>76.05625493</v>
      </c>
      <c r="AD439" s="3"/>
      <c r="AE439" s="17">
        <f t="shared" ref="AE439:AF439" si="540">(SUM(AE426:AE437)/10)</f>
        <v>10.2320523</v>
      </c>
      <c r="AF439" s="18">
        <f t="shared" si="540"/>
        <v>89.7679477</v>
      </c>
      <c r="AH439" s="3"/>
      <c r="AI439" s="17">
        <f t="shared" ref="AI439:AJ439" si="541">(SUM(AI426:AI437)/10)</f>
        <v>18.09457237</v>
      </c>
      <c r="AJ439" s="17">
        <f t="shared" si="541"/>
        <v>81.90542763</v>
      </c>
    </row>
    <row r="440" ht="14.25" customHeight="1">
      <c r="A440" s="2"/>
    </row>
    <row r="441" ht="14.25" customHeight="1">
      <c r="A441" s="2"/>
    </row>
    <row r="442" ht="14.25" customHeight="1">
      <c r="A442" s="2"/>
      <c r="F442" s="11" t="s">
        <v>40</v>
      </c>
      <c r="G442" s="35"/>
      <c r="H442" s="35"/>
      <c r="I442" s="35"/>
      <c r="J442" s="11" t="s">
        <v>68</v>
      </c>
      <c r="K442" s="35"/>
      <c r="L442" s="35"/>
      <c r="M442" s="35"/>
      <c r="N442" s="11" t="s">
        <v>78</v>
      </c>
      <c r="O442" s="35"/>
      <c r="P442" s="35"/>
      <c r="Q442" s="35"/>
      <c r="R442" s="11" t="s">
        <v>79</v>
      </c>
      <c r="S442" s="35"/>
      <c r="T442" s="35"/>
    </row>
    <row r="443" ht="14.25" customHeight="1">
      <c r="A443" s="2"/>
    </row>
    <row r="444" ht="14.25" customHeight="1">
      <c r="A444" s="2"/>
      <c r="F444" s="5" t="s">
        <v>42</v>
      </c>
      <c r="G444" s="5"/>
      <c r="H444" s="5">
        <v>25382.0</v>
      </c>
      <c r="I444" s="5">
        <f t="shared" ref="I444:I448" si="542">H444/10</f>
        <v>2538.2</v>
      </c>
      <c r="J444" s="15">
        <v>2771.655</v>
      </c>
      <c r="K444" s="6">
        <f t="shared" ref="K444:K448" si="543">ABS(J444-I444)/30.4</f>
        <v>7.679440789</v>
      </c>
      <c r="L444" s="34">
        <f t="shared" ref="L444:L448" si="544">100-K444</f>
        <v>92.32055921</v>
      </c>
      <c r="N444" s="15">
        <v>2473.877</v>
      </c>
      <c r="O444" s="6">
        <f t="shared" ref="O444:O448" si="545">ABS(N444-I444)/30.4</f>
        <v>2.115888158</v>
      </c>
      <c r="P444" s="6">
        <f t="shared" ref="P444:P448" si="546">100-O444</f>
        <v>97.88411184</v>
      </c>
      <c r="R444" s="15">
        <v>2753.6577</v>
      </c>
      <c r="S444" s="6">
        <f t="shared" ref="S444:S448" si="547">ABS(R444-I444)/30.4</f>
        <v>7.087424342</v>
      </c>
      <c r="T444" s="6">
        <f t="shared" ref="T444:T448" si="548">100-S444</f>
        <v>92.91257566</v>
      </c>
    </row>
    <row r="445" ht="14.25" customHeight="1">
      <c r="A445" s="2"/>
      <c r="F445" s="5" t="s">
        <v>30</v>
      </c>
      <c r="G445" s="5"/>
      <c r="H445" s="5">
        <v>25382.0</v>
      </c>
      <c r="I445" s="5">
        <f t="shared" si="542"/>
        <v>2538.2</v>
      </c>
      <c r="J445" s="15">
        <v>2995.1077</v>
      </c>
      <c r="K445" s="6">
        <f t="shared" si="543"/>
        <v>15.02985855</v>
      </c>
      <c r="L445" s="34">
        <f t="shared" si="544"/>
        <v>84.97014145</v>
      </c>
      <c r="N445" s="15">
        <v>2619.224</v>
      </c>
      <c r="O445" s="6">
        <f t="shared" si="545"/>
        <v>2.665263158</v>
      </c>
      <c r="P445" s="6">
        <f t="shared" si="546"/>
        <v>97.33473684</v>
      </c>
      <c r="R445" s="15">
        <v>2391.4004</v>
      </c>
      <c r="S445" s="6">
        <f t="shared" si="547"/>
        <v>4.828934211</v>
      </c>
      <c r="T445" s="6">
        <f t="shared" si="548"/>
        <v>95.17106579</v>
      </c>
    </row>
    <row r="446" ht="14.25" customHeight="1">
      <c r="A446" s="2"/>
      <c r="F446" s="5" t="s">
        <v>31</v>
      </c>
      <c r="G446" s="5"/>
      <c r="H446" s="5">
        <v>25382.0</v>
      </c>
      <c r="I446" s="5">
        <f t="shared" si="542"/>
        <v>2538.2</v>
      </c>
      <c r="J446" s="15">
        <v>2782.14</v>
      </c>
      <c r="K446" s="6">
        <f t="shared" si="543"/>
        <v>8.024342105</v>
      </c>
      <c r="L446" s="34">
        <f t="shared" si="544"/>
        <v>91.97565789</v>
      </c>
      <c r="N446" s="15">
        <v>3153.688</v>
      </c>
      <c r="O446" s="6">
        <f t="shared" si="545"/>
        <v>20.24631579</v>
      </c>
      <c r="P446" s="6">
        <f t="shared" si="546"/>
        <v>79.75368421</v>
      </c>
      <c r="R446" s="15">
        <v>2657.8687</v>
      </c>
      <c r="S446" s="6">
        <f t="shared" si="547"/>
        <v>3.936470395</v>
      </c>
      <c r="T446" s="6">
        <f t="shared" si="548"/>
        <v>96.06352961</v>
      </c>
    </row>
    <row r="447" ht="14.25" customHeight="1">
      <c r="A447" s="2"/>
      <c r="F447" s="5" t="s">
        <v>32</v>
      </c>
      <c r="G447" s="5"/>
      <c r="H447" s="5">
        <v>27842.0</v>
      </c>
      <c r="I447" s="5">
        <f t="shared" si="542"/>
        <v>2784.2</v>
      </c>
      <c r="J447" s="15">
        <v>2878.4453</v>
      </c>
      <c r="K447" s="6">
        <f t="shared" si="543"/>
        <v>3.100174342</v>
      </c>
      <c r="L447" s="34">
        <f t="shared" si="544"/>
        <v>96.89982566</v>
      </c>
      <c r="N447" s="15">
        <v>2993.8162</v>
      </c>
      <c r="O447" s="6">
        <f t="shared" si="545"/>
        <v>6.895269737</v>
      </c>
      <c r="P447" s="6">
        <f t="shared" si="546"/>
        <v>93.10473026</v>
      </c>
      <c r="R447" s="15">
        <v>2814.4214</v>
      </c>
      <c r="S447" s="6">
        <f t="shared" si="547"/>
        <v>0.994125</v>
      </c>
      <c r="T447" s="6">
        <f t="shared" si="548"/>
        <v>99.005875</v>
      </c>
    </row>
    <row r="448" ht="14.25" customHeight="1">
      <c r="A448" s="2"/>
      <c r="F448" s="5" t="s">
        <v>33</v>
      </c>
      <c r="G448" s="5"/>
      <c r="H448" s="5">
        <v>30543.0</v>
      </c>
      <c r="I448" s="5">
        <f t="shared" si="542"/>
        <v>3054.3</v>
      </c>
      <c r="J448" s="15">
        <v>2886.399</v>
      </c>
      <c r="K448" s="6">
        <f t="shared" si="543"/>
        <v>5.523059211</v>
      </c>
      <c r="L448" s="34">
        <f t="shared" si="544"/>
        <v>94.47694079</v>
      </c>
      <c r="N448" s="15">
        <v>2951.325</v>
      </c>
      <c r="O448" s="6">
        <f t="shared" si="545"/>
        <v>3.387335526</v>
      </c>
      <c r="P448" s="6">
        <f t="shared" si="546"/>
        <v>96.61266447</v>
      </c>
      <c r="R448" s="15">
        <v>3167.4795</v>
      </c>
      <c r="S448" s="6">
        <f t="shared" si="547"/>
        <v>3.723009868</v>
      </c>
      <c r="T448" s="6">
        <f t="shared" si="548"/>
        <v>96.27699013</v>
      </c>
    </row>
    <row r="449" ht="14.25" customHeight="1">
      <c r="A449" s="2"/>
      <c r="F449" s="5"/>
      <c r="G449" s="5"/>
      <c r="H449" s="5"/>
      <c r="I449" s="5"/>
      <c r="J449" s="15"/>
      <c r="K449" s="6"/>
      <c r="L449" s="6"/>
      <c r="N449" s="15"/>
      <c r="O449" s="6"/>
      <c r="P449" s="6"/>
      <c r="R449" s="15"/>
      <c r="S449" s="6"/>
      <c r="T449" s="6"/>
    </row>
    <row r="450" ht="14.25" customHeight="1">
      <c r="A450" s="2"/>
      <c r="F450" s="5" t="s">
        <v>34</v>
      </c>
      <c r="G450" s="5"/>
      <c r="H450" s="5">
        <v>29575.0</v>
      </c>
      <c r="I450" s="5">
        <f t="shared" ref="I450:I452" si="549">H450/10</f>
        <v>2957.5</v>
      </c>
      <c r="J450" s="15">
        <v>2984.0576</v>
      </c>
      <c r="K450" s="6">
        <f t="shared" ref="K450:K452" si="550">ABS(J450-I450)/30.4</f>
        <v>0.8736052632</v>
      </c>
      <c r="L450" s="6">
        <f t="shared" ref="L450:L452" si="551">100-K450</f>
        <v>99.12639474</v>
      </c>
      <c r="N450" s="15">
        <v>2791.985</v>
      </c>
      <c r="O450" s="6">
        <f t="shared" ref="O450:O452" si="552">ABS(N450-I450)/30.4</f>
        <v>5.444572368</v>
      </c>
      <c r="P450" s="6">
        <f t="shared" ref="P450:P452" si="553">100-O450</f>
        <v>94.55542763</v>
      </c>
      <c r="R450" s="15">
        <v>2603.4763</v>
      </c>
      <c r="S450" s="6">
        <f t="shared" ref="S450:S452" si="554">ABS(R450-I450)/30.4</f>
        <v>11.64551645</v>
      </c>
      <c r="T450" s="6">
        <f t="shared" ref="T450:T452" si="555">100-S450</f>
        <v>88.35448355</v>
      </c>
    </row>
    <row r="451" ht="14.25" customHeight="1">
      <c r="A451" s="2"/>
      <c r="F451" s="5" t="s">
        <v>35</v>
      </c>
      <c r="G451" s="5"/>
      <c r="H451" s="5">
        <v>29913.0</v>
      </c>
      <c r="I451" s="5">
        <f t="shared" si="549"/>
        <v>2991.3</v>
      </c>
      <c r="J451" s="15">
        <v>2692.4866</v>
      </c>
      <c r="K451" s="6">
        <f t="shared" si="550"/>
        <v>9.829388158</v>
      </c>
      <c r="L451" s="6">
        <f t="shared" si="551"/>
        <v>90.17061184</v>
      </c>
      <c r="N451" s="15">
        <v>2659.8098</v>
      </c>
      <c r="O451" s="6">
        <f t="shared" si="552"/>
        <v>10.90428289</v>
      </c>
      <c r="P451" s="6">
        <f t="shared" si="553"/>
        <v>89.09571711</v>
      </c>
      <c r="R451" s="15">
        <v>2557.245</v>
      </c>
      <c r="S451" s="6">
        <f t="shared" si="554"/>
        <v>14.278125</v>
      </c>
      <c r="T451" s="6">
        <f t="shared" si="555"/>
        <v>85.721875</v>
      </c>
    </row>
    <row r="452" ht="14.25" customHeight="1">
      <c r="A452" s="2"/>
      <c r="F452" s="5" t="s">
        <v>36</v>
      </c>
      <c r="G452" s="5"/>
      <c r="H452" s="5">
        <v>30971.0</v>
      </c>
      <c r="I452" s="5">
        <f t="shared" si="549"/>
        <v>3097.1</v>
      </c>
      <c r="J452" s="15">
        <v>2692.4866</v>
      </c>
      <c r="K452" s="6">
        <f t="shared" si="550"/>
        <v>13.30965132</v>
      </c>
      <c r="L452" s="6">
        <f t="shared" si="551"/>
        <v>86.69034868</v>
      </c>
      <c r="N452" s="15">
        <v>2659.8098</v>
      </c>
      <c r="O452" s="6">
        <f t="shared" si="552"/>
        <v>14.38454605</v>
      </c>
      <c r="P452" s="6">
        <f t="shared" si="553"/>
        <v>85.61545395</v>
      </c>
      <c r="R452" s="15">
        <v>2557.245</v>
      </c>
      <c r="S452" s="6">
        <f t="shared" si="554"/>
        <v>17.75838816</v>
      </c>
      <c r="T452" s="6">
        <f t="shared" si="555"/>
        <v>82.24161184</v>
      </c>
    </row>
    <row r="453" ht="14.25" customHeight="1">
      <c r="A453" s="2"/>
      <c r="F453" s="5"/>
      <c r="G453" s="5"/>
      <c r="H453" s="5"/>
      <c r="I453" s="5"/>
      <c r="K453" s="6"/>
      <c r="L453" s="6"/>
      <c r="O453" s="6"/>
      <c r="P453" s="6"/>
      <c r="S453" s="6"/>
      <c r="T453" s="6"/>
    </row>
    <row r="454" ht="14.25" customHeight="1">
      <c r="A454" s="2"/>
      <c r="F454" s="5" t="s">
        <v>37</v>
      </c>
      <c r="G454" s="5"/>
      <c r="H454" s="5">
        <v>27457.0</v>
      </c>
      <c r="I454" s="5">
        <f t="shared" ref="I454:I455" si="556">H454/10</f>
        <v>2745.7</v>
      </c>
      <c r="J454" s="15">
        <v>2647.803</v>
      </c>
      <c r="K454" s="6">
        <f t="shared" ref="K454:K455" si="557">ABS(J454-I454)/30.4</f>
        <v>3.220296053</v>
      </c>
      <c r="L454" s="6">
        <f t="shared" ref="L454:L455" si="558">100-K454</f>
        <v>96.77970395</v>
      </c>
      <c r="N454" s="15">
        <v>2763.0312</v>
      </c>
      <c r="O454" s="6">
        <f t="shared" ref="O454:O455" si="559">ABS(N454-I454)/30.4</f>
        <v>0.5701052632</v>
      </c>
      <c r="P454" s="6">
        <f t="shared" ref="P454:P455" si="560">100-O454</f>
        <v>99.42989474</v>
      </c>
      <c r="R454" s="15">
        <v>2929.1868</v>
      </c>
      <c r="S454" s="6">
        <f t="shared" ref="S454:S455" si="561">ABS(R454-I454)/30.4</f>
        <v>6.03575</v>
      </c>
      <c r="T454" s="6">
        <f t="shared" ref="T454:T455" si="562">100-S454</f>
        <v>93.96425</v>
      </c>
    </row>
    <row r="455" ht="14.25" customHeight="1">
      <c r="A455" s="2"/>
      <c r="F455" s="5" t="s">
        <v>38</v>
      </c>
      <c r="G455" s="5"/>
      <c r="H455" s="5">
        <v>29266.0</v>
      </c>
      <c r="I455" s="5">
        <f t="shared" si="556"/>
        <v>2926.6</v>
      </c>
      <c r="J455" s="15">
        <v>2747.8838</v>
      </c>
      <c r="K455" s="6">
        <f t="shared" si="557"/>
        <v>5.878822368</v>
      </c>
      <c r="L455" s="6">
        <f t="shared" si="558"/>
        <v>94.12117763</v>
      </c>
      <c r="N455" s="15">
        <v>2555.9895</v>
      </c>
      <c r="O455" s="6">
        <f t="shared" si="559"/>
        <v>12.19113487</v>
      </c>
      <c r="P455" s="6">
        <f t="shared" si="560"/>
        <v>87.80886513</v>
      </c>
      <c r="R455" s="15">
        <v>2469.2822</v>
      </c>
      <c r="S455" s="6">
        <f t="shared" si="561"/>
        <v>15.04334868</v>
      </c>
      <c r="T455" s="6">
        <f t="shared" si="562"/>
        <v>84.95665132</v>
      </c>
    </row>
    <row r="456" ht="14.25" customHeight="1">
      <c r="A456" s="2"/>
      <c r="F456" s="5"/>
      <c r="G456" s="5"/>
      <c r="H456" s="5"/>
      <c r="I456" s="5"/>
      <c r="J456" s="5"/>
      <c r="K456" s="5"/>
      <c r="L456" s="5"/>
      <c r="N456" s="5"/>
      <c r="O456" s="5"/>
      <c r="P456" s="5"/>
      <c r="R456" s="5"/>
      <c r="S456" s="5"/>
      <c r="T456" s="5"/>
    </row>
    <row r="457" ht="14.25" customHeight="1">
      <c r="A457" s="2"/>
      <c r="F457" s="16" t="s">
        <v>39</v>
      </c>
      <c r="G457" s="3"/>
      <c r="H457" s="3"/>
      <c r="I457" s="3"/>
      <c r="J457" s="3"/>
      <c r="K457" s="17">
        <f t="shared" ref="K457:L457" si="563">(SUM(K444:K455)/10)</f>
        <v>7.246863816</v>
      </c>
      <c r="L457" s="18">
        <f t="shared" si="563"/>
        <v>92.75313618</v>
      </c>
      <c r="N457" s="3"/>
      <c r="O457" s="17">
        <f t="shared" ref="O457:P457" si="564">(SUM(O444:O455)/10)</f>
        <v>7.880471382</v>
      </c>
      <c r="P457" s="18">
        <f t="shared" si="564"/>
        <v>92.11952862</v>
      </c>
      <c r="R457" s="3"/>
      <c r="S457" s="17">
        <f t="shared" ref="S457:T457" si="565">(SUM(S444:S455)/10)</f>
        <v>8.533109211</v>
      </c>
      <c r="T457" s="18">
        <f t="shared" si="565"/>
        <v>91.46689079</v>
      </c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11" t="s">
        <v>1</v>
      </c>
      <c r="B463" s="11" t="s">
        <v>2</v>
      </c>
      <c r="C463" s="11"/>
      <c r="D463" s="11" t="s">
        <v>3</v>
      </c>
      <c r="E463" s="11"/>
      <c r="F463" s="11" t="s">
        <v>40</v>
      </c>
      <c r="G463" s="1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</row>
    <row r="464" ht="14.25" customHeight="1">
      <c r="A464" s="2"/>
      <c r="D464" s="4" t="s">
        <v>12</v>
      </c>
    </row>
    <row r="465" ht="14.25" customHeight="1">
      <c r="A465" s="2"/>
      <c r="F465" s="5"/>
      <c r="G465" s="5"/>
      <c r="H465" s="5" t="s">
        <v>13</v>
      </c>
      <c r="I465" s="5"/>
      <c r="J465" s="5"/>
      <c r="K465" s="5" t="s">
        <v>23</v>
      </c>
      <c r="L465" s="5"/>
    </row>
    <row r="466" ht="14.25" customHeight="1">
      <c r="A466" s="2" t="s">
        <v>14</v>
      </c>
      <c r="F466" s="5" t="s">
        <v>24</v>
      </c>
      <c r="G466" s="5">
        <v>2002.0</v>
      </c>
      <c r="H466" s="5">
        <v>2.7874E8</v>
      </c>
      <c r="I466" s="5">
        <f t="shared" ref="I466:I471" si="566">H466/100000</f>
        <v>2787.4</v>
      </c>
      <c r="J466" s="15">
        <v>2797.6233</v>
      </c>
      <c r="K466" s="6">
        <f t="shared" ref="K466:K471" si="567">ABS(J466-I466)/30.4</f>
        <v>0.3362927632</v>
      </c>
      <c r="L466" s="6">
        <f t="shared" ref="L466:L471" si="568">100-K466</f>
        <v>99.66370724</v>
      </c>
    </row>
    <row r="467" ht="14.25" customHeight="1">
      <c r="A467" s="2"/>
      <c r="F467" s="5" t="s">
        <v>25</v>
      </c>
      <c r="G467" s="5">
        <v>2003.0</v>
      </c>
      <c r="H467" s="5">
        <v>2.8603E8</v>
      </c>
      <c r="I467" s="5">
        <f t="shared" si="566"/>
        <v>2860.3</v>
      </c>
      <c r="J467" s="15">
        <v>2684.4424</v>
      </c>
      <c r="K467" s="6">
        <f t="shared" si="567"/>
        <v>5.784789474</v>
      </c>
      <c r="L467" s="6">
        <f t="shared" si="568"/>
        <v>94.21521053</v>
      </c>
    </row>
    <row r="468" ht="14.25" customHeight="1">
      <c r="A468" s="2"/>
      <c r="F468" s="5" t="s">
        <v>26</v>
      </c>
      <c r="G468" s="5">
        <v>2004.0</v>
      </c>
      <c r="H468" s="5">
        <v>2.7344E8</v>
      </c>
      <c r="I468" s="5">
        <f t="shared" si="566"/>
        <v>2734.4</v>
      </c>
      <c r="J468" s="15">
        <v>2572.6106</v>
      </c>
      <c r="K468" s="6">
        <f t="shared" si="567"/>
        <v>5.322019737</v>
      </c>
      <c r="L468" s="6">
        <f t="shared" si="568"/>
        <v>94.67798026</v>
      </c>
    </row>
    <row r="469" ht="14.25" customHeight="1">
      <c r="A469" s="2"/>
      <c r="F469" s="5" t="s">
        <v>27</v>
      </c>
      <c r="G469" s="5">
        <v>2005.0</v>
      </c>
      <c r="H469" s="5">
        <v>2.9034E8</v>
      </c>
      <c r="I469" s="5">
        <f t="shared" si="566"/>
        <v>2903.4</v>
      </c>
      <c r="J469" s="15">
        <v>2900.4626</v>
      </c>
      <c r="K469" s="6">
        <f t="shared" si="567"/>
        <v>0.096625</v>
      </c>
      <c r="L469" s="6">
        <f t="shared" si="568"/>
        <v>99.903375</v>
      </c>
    </row>
    <row r="470" ht="14.25" customHeight="1">
      <c r="A470" s="2"/>
      <c r="F470" s="5" t="s">
        <v>28</v>
      </c>
      <c r="G470" s="5">
        <v>2006.0</v>
      </c>
      <c r="H470" s="5">
        <v>2.7663E8</v>
      </c>
      <c r="I470" s="5">
        <f t="shared" si="566"/>
        <v>2766.3</v>
      </c>
      <c r="J470" s="15">
        <v>2804.6997</v>
      </c>
      <c r="K470" s="6">
        <f t="shared" si="567"/>
        <v>1.263148026</v>
      </c>
      <c r="L470" s="6">
        <f t="shared" si="568"/>
        <v>98.73685197</v>
      </c>
    </row>
    <row r="471" ht="14.25" customHeight="1">
      <c r="A471" s="2"/>
      <c r="F471" s="5" t="s">
        <v>29</v>
      </c>
      <c r="G471" s="5">
        <v>2007.0</v>
      </c>
      <c r="H471" s="5">
        <v>2.7585E8</v>
      </c>
      <c r="I471" s="5">
        <f t="shared" si="566"/>
        <v>2758.5</v>
      </c>
      <c r="J471" s="15">
        <v>2861.463</v>
      </c>
      <c r="K471" s="6">
        <f t="shared" si="567"/>
        <v>3.386940789</v>
      </c>
      <c r="L471" s="6">
        <f t="shared" si="568"/>
        <v>96.61305921</v>
      </c>
    </row>
    <row r="472" ht="14.25" customHeight="1">
      <c r="A472" s="2"/>
      <c r="F472" s="5"/>
      <c r="G472" s="5"/>
      <c r="H472" s="5"/>
      <c r="I472" s="5"/>
      <c r="J472" s="15"/>
      <c r="K472" s="6"/>
      <c r="L472" s="6"/>
    </row>
    <row r="473" ht="14.25" customHeight="1">
      <c r="A473" s="2"/>
      <c r="F473" s="5" t="s">
        <v>30</v>
      </c>
      <c r="G473" s="5"/>
      <c r="H473" s="5">
        <v>25382.0</v>
      </c>
      <c r="I473" s="5">
        <f t="shared" ref="I473:I476" si="569">H473/10</f>
        <v>2538.2</v>
      </c>
      <c r="J473" s="15">
        <v>2627.635</v>
      </c>
      <c r="K473" s="6">
        <f t="shared" ref="K473:K476" si="570">ABS(J473-I473)/30.4</f>
        <v>2.941940789</v>
      </c>
      <c r="L473" s="6">
        <f t="shared" ref="L473:L476" si="571">100-K473</f>
        <v>97.05805921</v>
      </c>
    </row>
    <row r="474" ht="14.25" customHeight="1">
      <c r="A474" s="2"/>
      <c r="B474" s="4" t="s">
        <v>80</v>
      </c>
      <c r="D474" s="4" t="s">
        <v>45</v>
      </c>
      <c r="F474" s="5" t="s">
        <v>31</v>
      </c>
      <c r="G474" s="5"/>
      <c r="H474" s="5">
        <v>25382.0</v>
      </c>
      <c r="I474" s="5">
        <f t="shared" si="569"/>
        <v>2538.2</v>
      </c>
      <c r="J474" s="15">
        <v>2781.0435</v>
      </c>
      <c r="K474" s="6">
        <f t="shared" si="570"/>
        <v>7.988273026</v>
      </c>
      <c r="L474" s="6">
        <f t="shared" si="571"/>
        <v>92.01172697</v>
      </c>
    </row>
    <row r="475" ht="14.25" customHeight="1">
      <c r="A475" s="2"/>
      <c r="F475" s="5" t="s">
        <v>32</v>
      </c>
      <c r="G475" s="5"/>
      <c r="H475" s="5">
        <v>27842.0</v>
      </c>
      <c r="I475" s="5">
        <f t="shared" si="569"/>
        <v>2784.2</v>
      </c>
      <c r="J475" s="15">
        <v>2787.2566</v>
      </c>
      <c r="K475" s="6">
        <f t="shared" si="570"/>
        <v>0.1005460526</v>
      </c>
      <c r="L475" s="6">
        <f t="shared" si="571"/>
        <v>99.89945395</v>
      </c>
    </row>
    <row r="476" ht="14.25" customHeight="1">
      <c r="A476" s="2"/>
      <c r="F476" s="5" t="s">
        <v>33</v>
      </c>
      <c r="G476" s="5"/>
      <c r="H476" s="5">
        <v>30543.0</v>
      </c>
      <c r="I476" s="5">
        <f t="shared" si="569"/>
        <v>3054.3</v>
      </c>
      <c r="J476" s="15">
        <v>2775.0974</v>
      </c>
      <c r="K476" s="6">
        <f t="shared" si="570"/>
        <v>9.184296053</v>
      </c>
      <c r="L476" s="6">
        <f t="shared" si="571"/>
        <v>90.81570395</v>
      </c>
    </row>
    <row r="477" ht="14.25" customHeight="1">
      <c r="A477" s="2"/>
      <c r="F477" s="5"/>
      <c r="G477" s="5"/>
      <c r="H477" s="5"/>
      <c r="I477" s="5"/>
      <c r="J477" s="15"/>
      <c r="K477" s="6"/>
      <c r="L477" s="6"/>
    </row>
    <row r="478" ht="14.25" customHeight="1">
      <c r="A478" s="2"/>
      <c r="F478" s="5" t="s">
        <v>34</v>
      </c>
      <c r="G478" s="5"/>
      <c r="H478" s="5">
        <v>29575.0</v>
      </c>
      <c r="I478" s="5">
        <f t="shared" ref="I478:I480" si="572">H478/10</f>
        <v>2957.5</v>
      </c>
      <c r="J478" s="15">
        <v>2766.6697</v>
      </c>
      <c r="K478" s="6">
        <f t="shared" ref="K478:K480" si="573">ABS(J478-I478)/30.4</f>
        <v>6.2773125</v>
      </c>
      <c r="L478" s="6">
        <f t="shared" ref="L478:L480" si="574">100-K478</f>
        <v>93.7226875</v>
      </c>
    </row>
    <row r="479" ht="14.25" customHeight="1">
      <c r="A479" s="2"/>
      <c r="F479" s="5" t="s">
        <v>35</v>
      </c>
      <c r="G479" s="5"/>
      <c r="H479" s="5">
        <v>29913.0</v>
      </c>
      <c r="I479" s="5">
        <f t="shared" si="572"/>
        <v>2991.3</v>
      </c>
      <c r="J479" s="15">
        <v>2804.5537</v>
      </c>
      <c r="K479" s="6">
        <f t="shared" si="573"/>
        <v>6.142970395</v>
      </c>
      <c r="L479" s="6">
        <f t="shared" si="574"/>
        <v>93.85702961</v>
      </c>
    </row>
    <row r="480" ht="14.25" customHeight="1">
      <c r="A480" s="2"/>
      <c r="F480" s="5" t="s">
        <v>36</v>
      </c>
      <c r="G480" s="5"/>
      <c r="H480" s="5">
        <v>30971.0</v>
      </c>
      <c r="I480" s="5">
        <f t="shared" si="572"/>
        <v>3097.1</v>
      </c>
      <c r="J480" s="15">
        <v>2954.468</v>
      </c>
      <c r="K480" s="6">
        <f t="shared" si="573"/>
        <v>4.691842105</v>
      </c>
      <c r="L480" s="6">
        <f t="shared" si="574"/>
        <v>95.30815789</v>
      </c>
    </row>
    <row r="481" ht="14.25" customHeight="1">
      <c r="A481" s="2"/>
      <c r="F481" s="5"/>
      <c r="G481" s="5"/>
      <c r="H481" s="5"/>
      <c r="I481" s="5"/>
      <c r="K481" s="6"/>
      <c r="L481" s="6"/>
    </row>
    <row r="482" ht="14.25" customHeight="1">
      <c r="A482" s="2"/>
      <c r="F482" s="5" t="s">
        <v>37</v>
      </c>
      <c r="G482" s="5"/>
      <c r="H482" s="5">
        <v>27457.0</v>
      </c>
      <c r="I482" s="5">
        <f t="shared" ref="I482:I483" si="575">H482/10</f>
        <v>2745.7</v>
      </c>
      <c r="J482" s="15">
        <v>2954.468</v>
      </c>
      <c r="K482" s="6">
        <f t="shared" ref="K482:K483" si="576">ABS(J482-I482)/30.4</f>
        <v>6.867368421</v>
      </c>
      <c r="L482" s="6">
        <f t="shared" ref="L482:L483" si="577">100-K482</f>
        <v>93.13263158</v>
      </c>
    </row>
    <row r="483" ht="14.25" customHeight="1">
      <c r="A483" s="2"/>
      <c r="F483" s="5" t="s">
        <v>38</v>
      </c>
      <c r="G483" s="5"/>
      <c r="H483" s="5">
        <v>29266.0</v>
      </c>
      <c r="I483" s="5">
        <f t="shared" si="575"/>
        <v>2926.6</v>
      </c>
      <c r="J483" s="15">
        <v>2883.0684</v>
      </c>
      <c r="K483" s="6">
        <f t="shared" si="576"/>
        <v>1.431960526</v>
      </c>
      <c r="L483" s="6">
        <f t="shared" si="577"/>
        <v>98.56803947</v>
      </c>
    </row>
    <row r="484" ht="14.25" customHeight="1">
      <c r="A484" s="2"/>
      <c r="F484" s="5"/>
      <c r="G484" s="5"/>
      <c r="H484" s="5"/>
      <c r="I484" s="5"/>
      <c r="J484" s="5"/>
      <c r="K484" s="5"/>
      <c r="L484" s="5"/>
    </row>
    <row r="485" ht="14.25" customHeight="1">
      <c r="A485" s="2"/>
      <c r="F485" s="16" t="s">
        <v>39</v>
      </c>
      <c r="G485" s="3"/>
      <c r="H485" s="3"/>
      <c r="I485" s="3"/>
      <c r="J485" s="3"/>
      <c r="K485" s="17">
        <f t="shared" ref="K485:L485" si="578">(SUM(K466:K483)/15)</f>
        <v>4.121088377</v>
      </c>
      <c r="L485" s="18">
        <f t="shared" si="578"/>
        <v>95.87891162</v>
      </c>
    </row>
    <row r="486" ht="14.25" customHeight="1">
      <c r="A486" s="2"/>
    </row>
    <row r="487" ht="14.25" customHeight="1">
      <c r="A487" s="2"/>
    </row>
    <row r="488" ht="14.25" customHeight="1">
      <c r="A488" s="3" t="s">
        <v>1</v>
      </c>
      <c r="B488" s="3" t="s">
        <v>2</v>
      </c>
      <c r="C488" s="3"/>
      <c r="D488" s="3" t="s">
        <v>3</v>
      </c>
      <c r="E488" s="3"/>
      <c r="F488" s="3" t="s">
        <v>40</v>
      </c>
      <c r="G488" s="14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ht="14.25" customHeight="1">
      <c r="A489" s="2"/>
      <c r="B489" s="4" t="s">
        <v>81</v>
      </c>
      <c r="D489" s="4" t="s">
        <v>41</v>
      </c>
    </row>
    <row r="490" ht="14.25" customHeight="1">
      <c r="A490" s="2"/>
      <c r="F490" s="5" t="s">
        <v>42</v>
      </c>
      <c r="G490" s="5"/>
      <c r="H490" s="5">
        <v>25382.0</v>
      </c>
      <c r="I490" s="5">
        <f t="shared" ref="I490:I494" si="579">H490/10</f>
        <v>2538.2</v>
      </c>
      <c r="J490" s="15">
        <v>2363.6575</v>
      </c>
      <c r="K490" s="6">
        <f t="shared" ref="K490:K494" si="580">ABS(J490-I490)/30.4</f>
        <v>5.741529605</v>
      </c>
      <c r="L490" s="6">
        <f t="shared" ref="L490:L494" si="581">100-K490</f>
        <v>94.25847039</v>
      </c>
    </row>
    <row r="491" ht="14.25" customHeight="1">
      <c r="A491" s="2" t="s">
        <v>14</v>
      </c>
      <c r="F491" s="5" t="s">
        <v>30</v>
      </c>
      <c r="G491" s="5"/>
      <c r="H491" s="5">
        <v>25382.0</v>
      </c>
      <c r="I491" s="5">
        <f t="shared" si="579"/>
        <v>2538.2</v>
      </c>
      <c r="J491" s="15">
        <v>1398.6791</v>
      </c>
      <c r="K491" s="6">
        <f t="shared" si="580"/>
        <v>37.48424013</v>
      </c>
      <c r="L491" s="6">
        <f t="shared" si="581"/>
        <v>62.51575987</v>
      </c>
    </row>
    <row r="492" ht="14.25" customHeight="1">
      <c r="A492" s="2"/>
      <c r="F492" s="5" t="s">
        <v>31</v>
      </c>
      <c r="G492" s="5"/>
      <c r="H492" s="5">
        <v>25382.0</v>
      </c>
      <c r="I492" s="5">
        <f t="shared" si="579"/>
        <v>2538.2</v>
      </c>
      <c r="J492" s="15">
        <v>1660.4076</v>
      </c>
      <c r="K492" s="6">
        <f t="shared" si="580"/>
        <v>28.87475</v>
      </c>
      <c r="L492" s="6">
        <f t="shared" si="581"/>
        <v>71.12525</v>
      </c>
    </row>
    <row r="493" ht="14.25" customHeight="1">
      <c r="A493" s="2"/>
      <c r="F493" s="5" t="s">
        <v>32</v>
      </c>
      <c r="G493" s="5"/>
      <c r="H493" s="5">
        <v>27842.0</v>
      </c>
      <c r="I493" s="5">
        <f t="shared" si="579"/>
        <v>2784.2</v>
      </c>
      <c r="J493" s="15">
        <v>1555.2753</v>
      </c>
      <c r="K493" s="6">
        <f t="shared" si="580"/>
        <v>40.42515461</v>
      </c>
      <c r="L493" s="6">
        <f t="shared" si="581"/>
        <v>59.57484539</v>
      </c>
    </row>
    <row r="494" ht="14.25" customHeight="1">
      <c r="A494" s="2"/>
      <c r="F494" s="5" t="s">
        <v>33</v>
      </c>
      <c r="G494" s="5"/>
      <c r="H494" s="5">
        <v>30543.0</v>
      </c>
      <c r="I494" s="5">
        <f t="shared" si="579"/>
        <v>3054.3</v>
      </c>
      <c r="J494" s="15">
        <v>2556.103</v>
      </c>
      <c r="K494" s="6">
        <f t="shared" si="580"/>
        <v>16.38805921</v>
      </c>
      <c r="L494" s="6">
        <f t="shared" si="581"/>
        <v>83.61194079</v>
      </c>
    </row>
    <row r="495" ht="14.25" customHeight="1">
      <c r="A495" s="2"/>
      <c r="F495" s="5"/>
      <c r="G495" s="5"/>
      <c r="H495" s="5"/>
      <c r="I495" s="5"/>
      <c r="J495" s="15"/>
      <c r="K495" s="6"/>
      <c r="L495" s="6"/>
    </row>
    <row r="496" ht="14.25" customHeight="1">
      <c r="A496" s="2"/>
      <c r="F496" s="5" t="s">
        <v>34</v>
      </c>
      <c r="G496" s="5"/>
      <c r="H496" s="5">
        <v>29575.0</v>
      </c>
      <c r="I496" s="5">
        <f t="shared" ref="I496:I498" si="582">H496/10</f>
        <v>2957.5</v>
      </c>
      <c r="J496" s="15">
        <v>2119.531</v>
      </c>
      <c r="K496" s="6">
        <f t="shared" ref="K496:K498" si="583">ABS(J496-I496)/30.4</f>
        <v>27.56476974</v>
      </c>
      <c r="L496" s="6">
        <f t="shared" ref="L496:L498" si="584">100-K496</f>
        <v>72.43523026</v>
      </c>
    </row>
    <row r="497" ht="14.25" customHeight="1">
      <c r="A497" s="2"/>
      <c r="F497" s="5" t="s">
        <v>35</v>
      </c>
      <c r="G497" s="5"/>
      <c r="H497" s="5">
        <v>29913.0</v>
      </c>
      <c r="I497" s="5">
        <f t="shared" si="582"/>
        <v>2991.3</v>
      </c>
      <c r="J497" s="15">
        <v>2204.2485</v>
      </c>
      <c r="K497" s="6">
        <f t="shared" si="583"/>
        <v>25.88985197</v>
      </c>
      <c r="L497" s="6">
        <f t="shared" si="584"/>
        <v>74.11014803</v>
      </c>
    </row>
    <row r="498" ht="14.25" customHeight="1">
      <c r="A498" s="2"/>
      <c r="F498" s="5" t="s">
        <v>36</v>
      </c>
      <c r="G498" s="5"/>
      <c r="H498" s="5">
        <v>30971.0</v>
      </c>
      <c r="I498" s="5">
        <f t="shared" si="582"/>
        <v>3097.1</v>
      </c>
      <c r="J498" s="15">
        <v>2204.2485</v>
      </c>
      <c r="K498" s="6">
        <f t="shared" si="583"/>
        <v>29.37011513</v>
      </c>
      <c r="L498" s="6">
        <f t="shared" si="584"/>
        <v>70.62988487</v>
      </c>
    </row>
    <row r="499" ht="14.25" customHeight="1">
      <c r="A499" s="2"/>
      <c r="B499" s="4" t="s">
        <v>80</v>
      </c>
      <c r="F499" s="5"/>
      <c r="G499" s="5"/>
      <c r="H499" s="5"/>
      <c r="I499" s="5"/>
      <c r="K499" s="6"/>
      <c r="L499" s="6"/>
    </row>
    <row r="500" ht="14.25" customHeight="1">
      <c r="A500" s="2"/>
      <c r="F500" s="5" t="s">
        <v>37</v>
      </c>
      <c r="G500" s="5"/>
      <c r="H500" s="5">
        <v>27457.0</v>
      </c>
      <c r="I500" s="5">
        <f t="shared" ref="I500:I501" si="585">H500/10</f>
        <v>2745.7</v>
      </c>
      <c r="J500" s="15">
        <v>2447.5703</v>
      </c>
      <c r="K500" s="6">
        <f t="shared" ref="K500:K501" si="586">ABS(J500-I500)/30.4</f>
        <v>9.806898026</v>
      </c>
      <c r="L500" s="6">
        <f t="shared" ref="L500:L501" si="587">100-K500</f>
        <v>90.19310197</v>
      </c>
    </row>
    <row r="501" ht="14.25" customHeight="1">
      <c r="A501" s="2"/>
      <c r="F501" s="5" t="s">
        <v>38</v>
      </c>
      <c r="G501" s="5"/>
      <c r="H501" s="5">
        <v>29266.0</v>
      </c>
      <c r="I501" s="5">
        <f t="shared" si="585"/>
        <v>2926.6</v>
      </c>
      <c r="J501" s="15">
        <v>1854.2006</v>
      </c>
      <c r="K501" s="6">
        <f t="shared" si="586"/>
        <v>35.27629605</v>
      </c>
      <c r="L501" s="6">
        <f t="shared" si="587"/>
        <v>64.72370395</v>
      </c>
    </row>
    <row r="502" ht="14.25" customHeight="1">
      <c r="A502" s="2"/>
      <c r="F502" s="5"/>
      <c r="G502" s="5"/>
      <c r="H502" s="5"/>
      <c r="I502" s="5"/>
      <c r="J502" s="5"/>
      <c r="K502" s="5"/>
      <c r="L502" s="5"/>
    </row>
    <row r="503" ht="14.25" customHeight="1">
      <c r="A503" s="2"/>
      <c r="F503" s="16" t="s">
        <v>39</v>
      </c>
      <c r="G503" s="3"/>
      <c r="H503" s="3"/>
      <c r="I503" s="3"/>
      <c r="J503" s="3"/>
      <c r="K503" s="17">
        <f t="shared" ref="K503:L503" si="588">(SUM(K490:K501)/10)</f>
        <v>25.68216645</v>
      </c>
      <c r="L503" s="17">
        <f t="shared" si="588"/>
        <v>74.31783355</v>
      </c>
    </row>
    <row r="504" ht="14.25" customHeight="1">
      <c r="A504" s="2"/>
    </row>
    <row r="505" ht="14.25" customHeight="1">
      <c r="A505" s="2"/>
    </row>
    <row r="506" ht="14.25" customHeight="1">
      <c r="A506" s="11" t="s">
        <v>1</v>
      </c>
      <c r="B506" s="11" t="s">
        <v>2</v>
      </c>
      <c r="C506" s="11"/>
      <c r="D506" s="11" t="s">
        <v>3</v>
      </c>
      <c r="E506" s="11"/>
      <c r="F506" s="11" t="s">
        <v>40</v>
      </c>
      <c r="G506" s="1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</row>
    <row r="507" ht="14.25" customHeight="1">
      <c r="A507" s="2"/>
      <c r="B507" s="4" t="s">
        <v>11</v>
      </c>
      <c r="D507" s="4" t="s">
        <v>12</v>
      </c>
    </row>
    <row r="508" ht="14.25" customHeight="1">
      <c r="A508" s="2"/>
      <c r="F508" s="5"/>
      <c r="G508" s="5"/>
      <c r="H508" s="5" t="s">
        <v>13</v>
      </c>
      <c r="I508" s="5"/>
      <c r="J508" s="5"/>
      <c r="K508" s="5" t="s">
        <v>23</v>
      </c>
      <c r="L508" s="5"/>
    </row>
    <row r="509" ht="14.25" customHeight="1">
      <c r="A509" s="2" t="s">
        <v>82</v>
      </c>
      <c r="F509" s="5" t="s">
        <v>24</v>
      </c>
      <c r="G509" s="5">
        <v>2002.0</v>
      </c>
      <c r="H509" s="5">
        <v>2.7874E8</v>
      </c>
      <c r="I509" s="5">
        <f t="shared" ref="I509:I514" si="589">H509/100000</f>
        <v>2787.4</v>
      </c>
      <c r="J509" s="15">
        <v>2755.578</v>
      </c>
      <c r="K509" s="6">
        <f t="shared" ref="K509:K514" si="590">ABS(J509-I509)/30.4</f>
        <v>1.046776316</v>
      </c>
      <c r="L509" s="6">
        <f t="shared" ref="L509:L514" si="591">100-K509</f>
        <v>98.95322368</v>
      </c>
    </row>
    <row r="510" ht="14.25" customHeight="1">
      <c r="A510" s="2"/>
      <c r="F510" s="5" t="s">
        <v>25</v>
      </c>
      <c r="G510" s="5">
        <v>2003.0</v>
      </c>
      <c r="H510" s="5">
        <v>2.8603E8</v>
      </c>
      <c r="I510" s="5">
        <f t="shared" si="589"/>
        <v>2860.3</v>
      </c>
      <c r="J510" s="15">
        <v>2756.2805</v>
      </c>
      <c r="K510" s="6">
        <f t="shared" si="590"/>
        <v>3.421694079</v>
      </c>
      <c r="L510" s="6">
        <f t="shared" si="591"/>
        <v>96.57830592</v>
      </c>
    </row>
    <row r="511" ht="14.25" customHeight="1">
      <c r="A511" s="2"/>
      <c r="F511" s="5" t="s">
        <v>26</v>
      </c>
      <c r="G511" s="5">
        <v>2004.0</v>
      </c>
      <c r="H511" s="5">
        <v>2.7344E8</v>
      </c>
      <c r="I511" s="5">
        <f t="shared" si="589"/>
        <v>2734.4</v>
      </c>
      <c r="J511" s="15">
        <v>2755.4705</v>
      </c>
      <c r="K511" s="6">
        <f t="shared" si="590"/>
        <v>0.6931085526</v>
      </c>
      <c r="L511" s="6">
        <f t="shared" si="591"/>
        <v>99.30689145</v>
      </c>
    </row>
    <row r="512" ht="14.25" customHeight="1">
      <c r="A512" s="2"/>
      <c r="F512" s="5" t="s">
        <v>27</v>
      </c>
      <c r="G512" s="5">
        <v>2005.0</v>
      </c>
      <c r="H512" s="5">
        <v>2.9034E8</v>
      </c>
      <c r="I512" s="5">
        <f t="shared" si="589"/>
        <v>2903.4</v>
      </c>
      <c r="J512" s="15">
        <v>2756.0002</v>
      </c>
      <c r="K512" s="6">
        <f t="shared" si="590"/>
        <v>4.848677632</v>
      </c>
      <c r="L512" s="6">
        <f t="shared" si="591"/>
        <v>95.15132237</v>
      </c>
    </row>
    <row r="513" ht="14.25" customHeight="1">
      <c r="A513" s="2"/>
      <c r="F513" s="5" t="s">
        <v>28</v>
      </c>
      <c r="G513" s="5">
        <v>2006.0</v>
      </c>
      <c r="H513" s="5">
        <v>2.7663E8</v>
      </c>
      <c r="I513" s="5">
        <f t="shared" si="589"/>
        <v>2766.3</v>
      </c>
      <c r="J513" s="15">
        <v>2757.124</v>
      </c>
      <c r="K513" s="6">
        <f t="shared" si="590"/>
        <v>0.3018421053</v>
      </c>
      <c r="L513" s="6">
        <f t="shared" si="591"/>
        <v>99.69815789</v>
      </c>
    </row>
    <row r="514" ht="14.25" customHeight="1">
      <c r="A514" s="2"/>
      <c r="F514" s="5" t="s">
        <v>29</v>
      </c>
      <c r="G514" s="5">
        <v>2007.0</v>
      </c>
      <c r="H514" s="5">
        <v>2.7585E8</v>
      </c>
      <c r="I514" s="5">
        <f t="shared" si="589"/>
        <v>2758.5</v>
      </c>
      <c r="J514" s="15">
        <v>2754.9893</v>
      </c>
      <c r="K514" s="6">
        <f t="shared" si="590"/>
        <v>0.1154835526</v>
      </c>
      <c r="L514" s="6">
        <f t="shared" si="591"/>
        <v>99.88451645</v>
      </c>
    </row>
    <row r="515" ht="14.25" customHeight="1">
      <c r="A515" s="2"/>
      <c r="F515" s="5"/>
      <c r="G515" s="5"/>
      <c r="H515" s="5"/>
      <c r="I515" s="5"/>
      <c r="J515" s="15"/>
      <c r="K515" s="6"/>
      <c r="L515" s="6"/>
    </row>
    <row r="516" ht="14.25" customHeight="1">
      <c r="A516" s="2"/>
      <c r="F516" s="5" t="s">
        <v>30</v>
      </c>
      <c r="G516" s="5"/>
      <c r="H516" s="5">
        <v>25382.0</v>
      </c>
      <c r="I516" s="5">
        <f t="shared" ref="I516:I519" si="592">H516/10</f>
        <v>2538.2</v>
      </c>
      <c r="J516" s="15">
        <v>2755.8838</v>
      </c>
      <c r="K516" s="6">
        <f t="shared" ref="K516:K519" si="593">ABS(J516-I516)/30.4</f>
        <v>7.160651316</v>
      </c>
      <c r="L516" s="6">
        <f t="shared" ref="L516:L519" si="594">100-K516</f>
        <v>92.83934868</v>
      </c>
    </row>
    <row r="517" ht="14.25" customHeight="1">
      <c r="A517" s="2"/>
      <c r="B517" s="4" t="s">
        <v>45</v>
      </c>
      <c r="D517" s="4" t="s">
        <v>45</v>
      </c>
      <c r="F517" s="5" t="s">
        <v>31</v>
      </c>
      <c r="G517" s="5"/>
      <c r="H517" s="5">
        <v>25382.0</v>
      </c>
      <c r="I517" s="5">
        <f t="shared" si="592"/>
        <v>2538.2</v>
      </c>
      <c r="J517" s="15">
        <v>2755.6155</v>
      </c>
      <c r="K517" s="6">
        <f t="shared" si="593"/>
        <v>7.151825658</v>
      </c>
      <c r="L517" s="6">
        <f t="shared" si="594"/>
        <v>92.84817434</v>
      </c>
    </row>
    <row r="518" ht="14.25" customHeight="1">
      <c r="A518" s="2"/>
      <c r="F518" s="5" t="s">
        <v>32</v>
      </c>
      <c r="G518" s="5"/>
      <c r="H518" s="5">
        <v>27842.0</v>
      </c>
      <c r="I518" s="5">
        <f t="shared" si="592"/>
        <v>2784.2</v>
      </c>
      <c r="J518" s="15">
        <v>2755.0208</v>
      </c>
      <c r="K518" s="6">
        <f t="shared" si="593"/>
        <v>0.9598421053</v>
      </c>
      <c r="L518" s="6">
        <f t="shared" si="594"/>
        <v>99.04015789</v>
      </c>
    </row>
    <row r="519" ht="14.25" customHeight="1">
      <c r="A519" s="2"/>
      <c r="F519" s="5" t="s">
        <v>33</v>
      </c>
      <c r="G519" s="5"/>
      <c r="H519" s="5">
        <v>30543.0</v>
      </c>
      <c r="I519" s="5">
        <f t="shared" si="592"/>
        <v>3054.3</v>
      </c>
      <c r="J519" s="15">
        <v>2755.7312</v>
      </c>
      <c r="K519" s="6">
        <f t="shared" si="593"/>
        <v>9.821342105</v>
      </c>
      <c r="L519" s="6">
        <f t="shared" si="594"/>
        <v>90.17865789</v>
      </c>
    </row>
    <row r="520" ht="14.25" customHeight="1">
      <c r="A520" s="2"/>
      <c r="F520" s="5"/>
      <c r="G520" s="5"/>
      <c r="H520" s="5"/>
      <c r="I520" s="5"/>
      <c r="J520" s="15"/>
      <c r="K520" s="6"/>
      <c r="L520" s="6"/>
    </row>
    <row r="521" ht="14.25" customHeight="1">
      <c r="A521" s="2"/>
      <c r="F521" s="5" t="s">
        <v>34</v>
      </c>
      <c r="G521" s="5"/>
      <c r="H521" s="5">
        <v>29575.0</v>
      </c>
      <c r="I521" s="5">
        <f t="shared" ref="I521:I523" si="595">H521/10</f>
        <v>2957.5</v>
      </c>
      <c r="J521" s="15">
        <v>2756.3083</v>
      </c>
      <c r="K521" s="6">
        <f t="shared" ref="K521:K523" si="596">ABS(J521-I521)/30.4</f>
        <v>6.618148026</v>
      </c>
      <c r="L521" s="6">
        <f t="shared" ref="L521:L523" si="597">100-K521</f>
        <v>93.38185197</v>
      </c>
    </row>
    <row r="522" ht="14.25" customHeight="1">
      <c r="A522" s="2"/>
      <c r="F522" s="5" t="s">
        <v>35</v>
      </c>
      <c r="G522" s="5"/>
      <c r="H522" s="5">
        <v>29913.0</v>
      </c>
      <c r="I522" s="5">
        <f t="shared" si="595"/>
        <v>2991.3</v>
      </c>
      <c r="J522" s="15">
        <v>2804.5537</v>
      </c>
      <c r="K522" s="6">
        <f t="shared" si="596"/>
        <v>6.142970395</v>
      </c>
      <c r="L522" s="6">
        <f t="shared" si="597"/>
        <v>93.85702961</v>
      </c>
    </row>
    <row r="523" ht="14.25" customHeight="1">
      <c r="A523" s="2"/>
      <c r="F523" s="5" t="s">
        <v>36</v>
      </c>
      <c r="G523" s="5"/>
      <c r="H523" s="5">
        <v>30971.0</v>
      </c>
      <c r="I523" s="5">
        <f t="shared" si="595"/>
        <v>3097.1</v>
      </c>
      <c r="J523" s="15">
        <v>2757.1284</v>
      </c>
      <c r="K523" s="6">
        <f t="shared" si="596"/>
        <v>11.18327632</v>
      </c>
      <c r="L523" s="6">
        <f t="shared" si="597"/>
        <v>88.81672368</v>
      </c>
    </row>
    <row r="524" ht="14.25" customHeight="1">
      <c r="A524" s="2"/>
      <c r="F524" s="5"/>
      <c r="G524" s="5"/>
      <c r="H524" s="5"/>
      <c r="I524" s="5"/>
      <c r="K524" s="6"/>
      <c r="L524" s="6"/>
    </row>
    <row r="525" ht="14.25" customHeight="1">
      <c r="A525" s="2"/>
      <c r="F525" s="5" t="s">
        <v>37</v>
      </c>
      <c r="G525" s="5"/>
      <c r="H525" s="5">
        <v>27457.0</v>
      </c>
      <c r="I525" s="5">
        <f t="shared" ref="I525:I526" si="598">H525/10</f>
        <v>2745.7</v>
      </c>
      <c r="J525" s="15">
        <v>2757.1284</v>
      </c>
      <c r="K525" s="6">
        <f t="shared" ref="K525:K526" si="599">ABS(J525-I525)/30.4</f>
        <v>0.3759342105</v>
      </c>
      <c r="L525" s="6">
        <f t="shared" ref="L525:L526" si="600">100-K525</f>
        <v>99.62406579</v>
      </c>
    </row>
    <row r="526" ht="14.25" customHeight="1">
      <c r="A526" s="2"/>
      <c r="F526" s="5" t="s">
        <v>38</v>
      </c>
      <c r="G526" s="5"/>
      <c r="H526" s="5">
        <v>29266.0</v>
      </c>
      <c r="I526" s="5">
        <f t="shared" si="598"/>
        <v>2926.6</v>
      </c>
      <c r="J526" s="15">
        <v>2757.6328</v>
      </c>
      <c r="K526" s="6">
        <f t="shared" si="599"/>
        <v>5.558131579</v>
      </c>
      <c r="L526" s="6">
        <f t="shared" si="600"/>
        <v>94.44186842</v>
      </c>
    </row>
    <row r="527" ht="14.25" customHeight="1">
      <c r="A527" s="2"/>
      <c r="F527" s="5"/>
      <c r="G527" s="5"/>
      <c r="H527" s="5"/>
      <c r="I527" s="5"/>
      <c r="J527" s="5"/>
      <c r="K527" s="5"/>
      <c r="L527" s="5"/>
    </row>
    <row r="528" ht="14.25" customHeight="1">
      <c r="A528" s="2"/>
      <c r="F528" s="16" t="s">
        <v>39</v>
      </c>
      <c r="G528" s="3"/>
      <c r="H528" s="3"/>
      <c r="I528" s="3"/>
      <c r="J528" s="3"/>
      <c r="K528" s="17">
        <f t="shared" ref="K528:L528" si="601">(SUM(K509:K526)/15)</f>
        <v>4.359980263</v>
      </c>
      <c r="L528" s="18">
        <f t="shared" si="601"/>
        <v>95.64001974</v>
      </c>
    </row>
    <row r="529" ht="14.25" customHeight="1">
      <c r="A529" s="2"/>
    </row>
    <row r="530" ht="14.25" customHeight="1">
      <c r="A530" s="2"/>
    </row>
    <row r="531" ht="14.25" customHeight="1">
      <c r="A531" s="3" t="s">
        <v>1</v>
      </c>
      <c r="B531" s="3" t="s">
        <v>2</v>
      </c>
      <c r="C531" s="3"/>
      <c r="D531" s="3" t="s">
        <v>3</v>
      </c>
      <c r="E531" s="3"/>
      <c r="F531" s="3" t="s">
        <v>40</v>
      </c>
      <c r="G531" s="14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ht="14.25" customHeight="1">
      <c r="A532" s="2"/>
      <c r="B532" s="4" t="s">
        <v>11</v>
      </c>
      <c r="D532" s="4" t="s">
        <v>41</v>
      </c>
    </row>
    <row r="533" ht="14.25" customHeight="1">
      <c r="A533" s="2"/>
      <c r="F533" s="5" t="s">
        <v>42</v>
      </c>
      <c r="G533" s="5"/>
      <c r="H533" s="5">
        <v>25382.0</v>
      </c>
      <c r="I533" s="5">
        <f t="shared" ref="I533:I537" si="602">H533/10</f>
        <v>2538.2</v>
      </c>
      <c r="J533" s="15">
        <v>2755.3838</v>
      </c>
      <c r="K533" s="6">
        <f t="shared" ref="K533:K537" si="603">ABS(J533-I533)/30.4</f>
        <v>7.144203947</v>
      </c>
      <c r="L533" s="6">
        <f t="shared" ref="L533:L537" si="604">100-K533</f>
        <v>92.85579605</v>
      </c>
    </row>
    <row r="534" ht="14.25" customHeight="1">
      <c r="A534" s="2" t="s">
        <v>82</v>
      </c>
      <c r="F534" s="5" t="s">
        <v>30</v>
      </c>
      <c r="G534" s="5"/>
      <c r="H534" s="5">
        <v>25382.0</v>
      </c>
      <c r="I534" s="5">
        <f t="shared" si="602"/>
        <v>2538.2</v>
      </c>
      <c r="J534" s="15">
        <v>2753.2222</v>
      </c>
      <c r="K534" s="6">
        <f t="shared" si="603"/>
        <v>7.073098684</v>
      </c>
      <c r="L534" s="6">
        <f t="shared" si="604"/>
        <v>92.92690132</v>
      </c>
    </row>
    <row r="535" ht="14.25" customHeight="1">
      <c r="A535" s="2"/>
      <c r="F535" s="5" t="s">
        <v>31</v>
      </c>
      <c r="G535" s="5"/>
      <c r="H535" s="5">
        <v>25382.0</v>
      </c>
      <c r="I535" s="5">
        <f t="shared" si="602"/>
        <v>2538.2</v>
      </c>
      <c r="J535" s="15">
        <v>2754.6445</v>
      </c>
      <c r="K535" s="6">
        <f t="shared" si="603"/>
        <v>7.119884868</v>
      </c>
      <c r="L535" s="6">
        <f t="shared" si="604"/>
        <v>92.88011513</v>
      </c>
    </row>
    <row r="536" ht="14.25" customHeight="1">
      <c r="A536" s="2"/>
      <c r="F536" s="5" t="s">
        <v>32</v>
      </c>
      <c r="G536" s="5"/>
      <c r="H536" s="5">
        <v>27842.0</v>
      </c>
      <c r="I536" s="5">
        <f t="shared" si="602"/>
        <v>2784.2</v>
      </c>
      <c r="J536" s="15">
        <v>2754.575</v>
      </c>
      <c r="K536" s="6">
        <f t="shared" si="603"/>
        <v>0.9745065789</v>
      </c>
      <c r="L536" s="6">
        <f t="shared" si="604"/>
        <v>99.02549342</v>
      </c>
    </row>
    <row r="537" ht="14.25" customHeight="1">
      <c r="A537" s="2"/>
      <c r="F537" s="5" t="s">
        <v>33</v>
      </c>
      <c r="G537" s="5"/>
      <c r="H537" s="5">
        <v>30543.0</v>
      </c>
      <c r="I537" s="5">
        <f t="shared" si="602"/>
        <v>3054.3</v>
      </c>
      <c r="J537" s="15">
        <v>2756.222</v>
      </c>
      <c r="K537" s="6">
        <f t="shared" si="603"/>
        <v>9.805197368</v>
      </c>
      <c r="L537" s="6">
        <f t="shared" si="604"/>
        <v>90.19480263</v>
      </c>
    </row>
    <row r="538" ht="14.25" customHeight="1">
      <c r="A538" s="2"/>
      <c r="F538" s="5"/>
      <c r="G538" s="5"/>
      <c r="H538" s="5"/>
      <c r="I538" s="5"/>
      <c r="J538" s="15"/>
      <c r="K538" s="6"/>
      <c r="L538" s="6"/>
    </row>
    <row r="539" ht="14.25" customHeight="1">
      <c r="A539" s="2"/>
      <c r="F539" s="5" t="s">
        <v>34</v>
      </c>
      <c r="G539" s="5"/>
      <c r="H539" s="5">
        <v>29575.0</v>
      </c>
      <c r="I539" s="5">
        <f t="shared" ref="I539:I541" si="605">H539/10</f>
        <v>2957.5</v>
      </c>
      <c r="J539" s="15">
        <v>2754.8313</v>
      </c>
      <c r="K539" s="6">
        <f t="shared" ref="K539:K541" si="606">ABS(J539-I539)/30.4</f>
        <v>6.666733553</v>
      </c>
      <c r="L539" s="6">
        <f t="shared" ref="L539:L541" si="607">100-K539</f>
        <v>93.33326645</v>
      </c>
    </row>
    <row r="540" ht="14.25" customHeight="1">
      <c r="A540" s="2"/>
      <c r="F540" s="5" t="s">
        <v>35</v>
      </c>
      <c r="G540" s="5"/>
      <c r="H540" s="5">
        <v>29913.0</v>
      </c>
      <c r="I540" s="5">
        <f t="shared" si="605"/>
        <v>2991.3</v>
      </c>
      <c r="J540" s="15">
        <v>2754.749</v>
      </c>
      <c r="K540" s="6">
        <f t="shared" si="606"/>
        <v>7.781282895</v>
      </c>
      <c r="L540" s="6">
        <f t="shared" si="607"/>
        <v>92.21871711</v>
      </c>
    </row>
    <row r="541" ht="14.25" customHeight="1">
      <c r="A541" s="2"/>
      <c r="F541" s="5" t="s">
        <v>36</v>
      </c>
      <c r="G541" s="5"/>
      <c r="H541" s="5">
        <v>30971.0</v>
      </c>
      <c r="I541" s="5">
        <f t="shared" si="605"/>
        <v>3097.1</v>
      </c>
      <c r="J541" s="15">
        <v>2754.749</v>
      </c>
      <c r="K541" s="6">
        <f t="shared" si="606"/>
        <v>11.26154605</v>
      </c>
      <c r="L541" s="6">
        <f t="shared" si="607"/>
        <v>88.73845395</v>
      </c>
    </row>
    <row r="542" ht="14.25" customHeight="1">
      <c r="A542" s="2"/>
      <c r="F542" s="5"/>
      <c r="G542" s="5"/>
      <c r="H542" s="5"/>
      <c r="I542" s="5"/>
      <c r="K542" s="6"/>
      <c r="L542" s="6"/>
    </row>
    <row r="543" ht="14.25" customHeight="1">
      <c r="A543" s="2"/>
      <c r="F543" s="5" t="s">
        <v>37</v>
      </c>
      <c r="G543" s="5"/>
      <c r="H543" s="5">
        <v>27457.0</v>
      </c>
      <c r="I543" s="5">
        <f t="shared" ref="I543:I544" si="608">H543/10</f>
        <v>2745.7</v>
      </c>
      <c r="J543" s="15">
        <v>2756.5088</v>
      </c>
      <c r="K543" s="6">
        <f t="shared" ref="K543:K544" si="609">ABS(J543-I543)/30.4</f>
        <v>0.3555526316</v>
      </c>
      <c r="L543" s="6">
        <f t="shared" ref="L543:L544" si="610">100-K543</f>
        <v>99.64444737</v>
      </c>
    </row>
    <row r="544" ht="14.25" customHeight="1">
      <c r="A544" s="2"/>
      <c r="F544" s="5" t="s">
        <v>38</v>
      </c>
      <c r="G544" s="5"/>
      <c r="H544" s="5">
        <v>29266.0</v>
      </c>
      <c r="I544" s="5">
        <f t="shared" si="608"/>
        <v>2926.6</v>
      </c>
      <c r="J544" s="15">
        <v>2753.6177</v>
      </c>
      <c r="K544" s="6">
        <f t="shared" si="609"/>
        <v>5.690207237</v>
      </c>
      <c r="L544" s="6">
        <f t="shared" si="610"/>
        <v>94.30979276</v>
      </c>
    </row>
    <row r="545" ht="14.25" customHeight="1">
      <c r="A545" s="2"/>
      <c r="F545" s="5"/>
      <c r="G545" s="5"/>
      <c r="H545" s="5"/>
      <c r="I545" s="5"/>
      <c r="J545" s="5"/>
      <c r="K545" s="5"/>
      <c r="L545" s="5"/>
    </row>
    <row r="546" ht="14.25" customHeight="1">
      <c r="A546" s="2"/>
      <c r="F546" s="16" t="s">
        <v>39</v>
      </c>
      <c r="G546" s="3"/>
      <c r="H546" s="3"/>
      <c r="I546" s="3"/>
      <c r="J546" s="3"/>
      <c r="K546" s="17">
        <f t="shared" ref="K546:L546" si="611">(SUM(K533:K544)/10)</f>
        <v>6.387221382</v>
      </c>
      <c r="L546" s="18">
        <f t="shared" si="611"/>
        <v>93.61277862</v>
      </c>
    </row>
    <row r="547" ht="14.25" customHeight="1">
      <c r="A547" s="2"/>
    </row>
    <row r="548" ht="14.25" customHeight="1">
      <c r="A548" s="2"/>
    </row>
    <row r="549" ht="14.25" customHeight="1">
      <c r="A549" s="3" t="s">
        <v>1</v>
      </c>
      <c r="B549" s="3" t="s">
        <v>2</v>
      </c>
      <c r="C549" s="3"/>
      <c r="D549" s="3" t="s">
        <v>3</v>
      </c>
      <c r="E549" s="3"/>
      <c r="F549" s="3" t="s">
        <v>40</v>
      </c>
      <c r="G549" s="14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ht="14.25" customHeight="1">
      <c r="A550" s="2"/>
      <c r="B550" s="4" t="s">
        <v>11</v>
      </c>
      <c r="D550" s="4" t="s">
        <v>43</v>
      </c>
    </row>
    <row r="551" ht="14.25" customHeight="1">
      <c r="A551" s="2"/>
      <c r="F551" s="5" t="s">
        <v>42</v>
      </c>
      <c r="G551" s="5"/>
      <c r="H551" s="5">
        <v>25382.0</v>
      </c>
      <c r="I551" s="5">
        <f t="shared" ref="I551:I555" si="612">H551/10</f>
        <v>2538.2</v>
      </c>
      <c r="J551" s="15">
        <v>2755.1543</v>
      </c>
      <c r="K551" s="6">
        <f t="shared" ref="K551:K555" si="613">ABS(J551-I551)/30.4</f>
        <v>7.136654605</v>
      </c>
      <c r="L551" s="6">
        <f t="shared" ref="L551:L555" si="614">100-K551</f>
        <v>92.86334539</v>
      </c>
    </row>
    <row r="552" ht="14.25" customHeight="1">
      <c r="A552" s="2" t="s">
        <v>82</v>
      </c>
      <c r="F552" s="5" t="s">
        <v>30</v>
      </c>
      <c r="G552" s="5"/>
      <c r="H552" s="5">
        <v>25382.0</v>
      </c>
      <c r="I552" s="5">
        <f t="shared" si="612"/>
        <v>2538.2</v>
      </c>
      <c r="J552" s="15">
        <v>2754.3843</v>
      </c>
      <c r="K552" s="6">
        <f t="shared" si="613"/>
        <v>7.111325658</v>
      </c>
      <c r="L552" s="6">
        <f t="shared" si="614"/>
        <v>92.88867434</v>
      </c>
    </row>
    <row r="553" ht="14.25" customHeight="1">
      <c r="A553" s="2"/>
      <c r="F553" s="5" t="s">
        <v>31</v>
      </c>
      <c r="G553" s="5"/>
      <c r="H553" s="5">
        <v>25382.0</v>
      </c>
      <c r="I553" s="5">
        <f t="shared" si="612"/>
        <v>2538.2</v>
      </c>
      <c r="J553" s="15">
        <v>2755.4324</v>
      </c>
      <c r="K553" s="6">
        <f t="shared" si="613"/>
        <v>7.145802632</v>
      </c>
      <c r="L553" s="6">
        <f t="shared" si="614"/>
        <v>92.85419737</v>
      </c>
    </row>
    <row r="554" ht="14.25" customHeight="1">
      <c r="A554" s="2"/>
      <c r="F554" s="5" t="s">
        <v>32</v>
      </c>
      <c r="G554" s="5"/>
      <c r="H554" s="5">
        <v>27842.0</v>
      </c>
      <c r="I554" s="5">
        <f t="shared" si="612"/>
        <v>2784.2</v>
      </c>
      <c r="J554" s="15">
        <v>2754.4697</v>
      </c>
      <c r="K554" s="6">
        <f t="shared" si="613"/>
        <v>0.9779703947</v>
      </c>
      <c r="L554" s="6">
        <f t="shared" si="614"/>
        <v>99.02202961</v>
      </c>
    </row>
    <row r="555" ht="14.25" customHeight="1">
      <c r="A555" s="2"/>
      <c r="F555" s="5" t="s">
        <v>33</v>
      </c>
      <c r="G555" s="5"/>
      <c r="H555" s="5">
        <v>30543.0</v>
      </c>
      <c r="I555" s="5">
        <f t="shared" si="612"/>
        <v>3054.3</v>
      </c>
      <c r="J555" s="15">
        <v>2754.491</v>
      </c>
      <c r="K555" s="6">
        <f t="shared" si="613"/>
        <v>9.862138158</v>
      </c>
      <c r="L555" s="6">
        <f t="shared" si="614"/>
        <v>90.13786184</v>
      </c>
    </row>
    <row r="556" ht="14.25" customHeight="1">
      <c r="A556" s="2"/>
      <c r="F556" s="5"/>
      <c r="G556" s="5"/>
      <c r="H556" s="5"/>
      <c r="I556" s="5"/>
      <c r="J556" s="15"/>
      <c r="K556" s="6"/>
      <c r="L556" s="6"/>
    </row>
    <row r="557" ht="14.25" customHeight="1">
      <c r="A557" s="2"/>
      <c r="F557" s="5" t="s">
        <v>34</v>
      </c>
      <c r="G557" s="5"/>
      <c r="H557" s="5">
        <v>29575.0</v>
      </c>
      <c r="I557" s="5">
        <f t="shared" ref="I557:I559" si="615">H557/10</f>
        <v>2957.5</v>
      </c>
      <c r="J557" s="15">
        <v>2753.9893</v>
      </c>
      <c r="K557" s="6">
        <f t="shared" ref="K557:K559" si="616">ABS(J557-I557)/30.4</f>
        <v>6.694430921</v>
      </c>
      <c r="L557" s="6">
        <f t="shared" ref="L557:L559" si="617">100-K557</f>
        <v>93.30556908</v>
      </c>
    </row>
    <row r="558" ht="14.25" customHeight="1">
      <c r="A558" s="2"/>
      <c r="F558" s="5" t="s">
        <v>35</v>
      </c>
      <c r="G558" s="5"/>
      <c r="H558" s="5">
        <v>29913.0</v>
      </c>
      <c r="I558" s="5">
        <f t="shared" si="615"/>
        <v>2991.3</v>
      </c>
      <c r="J558" s="15">
        <v>2750.88</v>
      </c>
      <c r="K558" s="6">
        <f t="shared" si="616"/>
        <v>7.908552632</v>
      </c>
      <c r="L558" s="6">
        <f t="shared" si="617"/>
        <v>92.09144737</v>
      </c>
    </row>
    <row r="559" ht="14.25" customHeight="1">
      <c r="A559" s="2"/>
      <c r="F559" s="5" t="s">
        <v>36</v>
      </c>
      <c r="G559" s="5"/>
      <c r="H559" s="5">
        <v>30971.0</v>
      </c>
      <c r="I559" s="5">
        <f t="shared" si="615"/>
        <v>3097.1</v>
      </c>
      <c r="J559" s="15">
        <v>2750.88</v>
      </c>
      <c r="K559" s="6">
        <f t="shared" si="616"/>
        <v>11.38881579</v>
      </c>
      <c r="L559" s="6">
        <f t="shared" si="617"/>
        <v>88.61118421</v>
      </c>
    </row>
    <row r="560" ht="14.25" customHeight="1">
      <c r="A560" s="2"/>
      <c r="F560" s="5"/>
      <c r="G560" s="5"/>
      <c r="H560" s="5"/>
      <c r="I560" s="5"/>
      <c r="K560" s="6"/>
      <c r="L560" s="6"/>
    </row>
    <row r="561" ht="14.25" customHeight="1">
      <c r="A561" s="2"/>
      <c r="F561" s="5" t="s">
        <v>37</v>
      </c>
      <c r="G561" s="5"/>
      <c r="H561" s="5">
        <v>27457.0</v>
      </c>
      <c r="I561" s="5">
        <f t="shared" ref="I561:I562" si="618">H561/10</f>
        <v>2745.7</v>
      </c>
      <c r="J561" s="15">
        <v>2755.202</v>
      </c>
      <c r="K561" s="6">
        <f t="shared" ref="K561:K562" si="619">ABS(J561-I561)/30.4</f>
        <v>0.3125657895</v>
      </c>
      <c r="L561" s="6">
        <f t="shared" ref="L561:L562" si="620">100-K561</f>
        <v>99.68743421</v>
      </c>
    </row>
    <row r="562" ht="14.25" customHeight="1">
      <c r="A562" s="2"/>
      <c r="F562" s="5" t="s">
        <v>38</v>
      </c>
      <c r="G562" s="5"/>
      <c r="H562" s="5">
        <v>29266.0</v>
      </c>
      <c r="I562" s="5">
        <f t="shared" si="618"/>
        <v>2926.6</v>
      </c>
      <c r="J562" s="15">
        <v>2753.169</v>
      </c>
      <c r="K562" s="6">
        <f t="shared" si="619"/>
        <v>5.704967105</v>
      </c>
      <c r="L562" s="6">
        <f t="shared" si="620"/>
        <v>94.29503289</v>
      </c>
    </row>
    <row r="563" ht="14.25" customHeight="1">
      <c r="A563" s="2"/>
      <c r="F563" s="5"/>
      <c r="G563" s="5"/>
      <c r="H563" s="5"/>
      <c r="I563" s="5"/>
      <c r="J563" s="5"/>
      <c r="K563" s="5"/>
      <c r="L563" s="5"/>
    </row>
    <row r="564" ht="14.25" customHeight="1">
      <c r="A564" s="2"/>
      <c r="F564" s="16" t="s">
        <v>39</v>
      </c>
      <c r="G564" s="3"/>
      <c r="H564" s="3"/>
      <c r="I564" s="3"/>
      <c r="J564" s="3"/>
      <c r="K564" s="17">
        <f t="shared" ref="K564:L564" si="621">(SUM(K551:K562)/10)</f>
        <v>6.424322368</v>
      </c>
      <c r="L564" s="18">
        <f t="shared" si="621"/>
        <v>93.57567763</v>
      </c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3" t="s">
        <v>1</v>
      </c>
      <c r="B568" s="3" t="s">
        <v>2</v>
      </c>
      <c r="C568" s="3"/>
      <c r="D568" s="3" t="s">
        <v>3</v>
      </c>
      <c r="E568" s="3"/>
      <c r="F568" s="3" t="s">
        <v>40</v>
      </c>
      <c r="G568" s="14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ht="14.25" customHeight="1">
      <c r="A569" s="2"/>
      <c r="B569" s="4" t="s">
        <v>11</v>
      </c>
      <c r="D569" s="4" t="s">
        <v>44</v>
      </c>
    </row>
    <row r="570" ht="14.25" customHeight="1">
      <c r="A570" s="2"/>
      <c r="F570" s="5" t="s">
        <v>42</v>
      </c>
      <c r="G570" s="5"/>
      <c r="H570" s="5">
        <v>25382.0</v>
      </c>
      <c r="I570" s="5">
        <f t="shared" ref="I570:I574" si="622">H570/10</f>
        <v>2538.2</v>
      </c>
      <c r="J570" s="15">
        <v>2755.1912</v>
      </c>
      <c r="K570" s="6">
        <f t="shared" ref="K570:K574" si="623">ABS(J570-I570)/30.4</f>
        <v>7.137868421</v>
      </c>
      <c r="L570" s="6">
        <f t="shared" ref="L570:L574" si="624">100-K570</f>
        <v>92.86213158</v>
      </c>
    </row>
    <row r="571" ht="14.25" customHeight="1">
      <c r="A571" s="2" t="s">
        <v>82</v>
      </c>
      <c r="F571" s="5" t="s">
        <v>30</v>
      </c>
      <c r="G571" s="5"/>
      <c r="H571" s="5">
        <v>25382.0</v>
      </c>
      <c r="I571" s="5">
        <f t="shared" si="622"/>
        <v>2538.2</v>
      </c>
      <c r="J571" s="15">
        <v>2753.5762</v>
      </c>
      <c r="K571" s="6">
        <f t="shared" si="623"/>
        <v>7.084743421</v>
      </c>
      <c r="L571" s="6">
        <f t="shared" si="624"/>
        <v>92.91525658</v>
      </c>
    </row>
    <row r="572" ht="14.25" customHeight="1">
      <c r="A572" s="2"/>
      <c r="F572" s="5" t="s">
        <v>31</v>
      </c>
      <c r="G572" s="5"/>
      <c r="H572" s="5">
        <v>25382.0</v>
      </c>
      <c r="I572" s="5">
        <f t="shared" si="622"/>
        <v>2538.2</v>
      </c>
      <c r="J572" s="15">
        <v>2754.842</v>
      </c>
      <c r="K572" s="6">
        <f t="shared" si="623"/>
        <v>7.126381579</v>
      </c>
      <c r="L572" s="6">
        <f t="shared" si="624"/>
        <v>92.87361842</v>
      </c>
    </row>
    <row r="573" ht="14.25" customHeight="1">
      <c r="A573" s="2"/>
      <c r="F573" s="5" t="s">
        <v>32</v>
      </c>
      <c r="G573" s="5"/>
      <c r="H573" s="5">
        <v>27842.0</v>
      </c>
      <c r="I573" s="5">
        <f t="shared" si="622"/>
        <v>2784.2</v>
      </c>
      <c r="J573" s="15">
        <v>2754.3994</v>
      </c>
      <c r="K573" s="6">
        <f t="shared" si="623"/>
        <v>0.9802828947</v>
      </c>
      <c r="L573" s="6">
        <f t="shared" si="624"/>
        <v>99.01971711</v>
      </c>
    </row>
    <row r="574" ht="14.25" customHeight="1">
      <c r="A574" s="2"/>
      <c r="F574" s="5" t="s">
        <v>33</v>
      </c>
      <c r="G574" s="5"/>
      <c r="H574" s="5">
        <v>30543.0</v>
      </c>
      <c r="I574" s="5">
        <f t="shared" si="622"/>
        <v>3054.3</v>
      </c>
      <c r="J574" s="15">
        <v>2754.9966</v>
      </c>
      <c r="K574" s="6">
        <f t="shared" si="623"/>
        <v>9.845506579</v>
      </c>
      <c r="L574" s="6">
        <f t="shared" si="624"/>
        <v>90.15449342</v>
      </c>
    </row>
    <row r="575" ht="14.25" customHeight="1">
      <c r="A575" s="2"/>
      <c r="F575" s="5"/>
      <c r="G575" s="5"/>
      <c r="H575" s="5"/>
      <c r="I575" s="5"/>
      <c r="J575" s="15"/>
      <c r="K575" s="6"/>
      <c r="L575" s="6"/>
    </row>
    <row r="576" ht="14.25" customHeight="1">
      <c r="A576" s="2"/>
      <c r="F576" s="5" t="s">
        <v>34</v>
      </c>
      <c r="G576" s="5"/>
      <c r="H576" s="5">
        <v>29575.0</v>
      </c>
      <c r="I576" s="5">
        <f t="shared" ref="I576:I578" si="625">H576/10</f>
        <v>2957.5</v>
      </c>
      <c r="J576" s="15">
        <v>2753.589</v>
      </c>
      <c r="K576" s="6">
        <f t="shared" ref="K576:K578" si="626">ABS(J576-I576)/30.4</f>
        <v>6.707598684</v>
      </c>
      <c r="L576" s="6">
        <f t="shared" ref="L576:L578" si="627">100-K576</f>
        <v>93.29240132</v>
      </c>
    </row>
    <row r="577" ht="14.25" customHeight="1">
      <c r="A577" s="2"/>
      <c r="F577" s="5" t="s">
        <v>35</v>
      </c>
      <c r="G577" s="5"/>
      <c r="H577" s="5">
        <v>29913.0</v>
      </c>
      <c r="I577" s="5">
        <f t="shared" si="625"/>
        <v>2991.3</v>
      </c>
      <c r="J577" s="15">
        <v>2751.9744</v>
      </c>
      <c r="K577" s="6">
        <f t="shared" si="626"/>
        <v>7.872552632</v>
      </c>
      <c r="L577" s="6">
        <f t="shared" si="627"/>
        <v>92.12744737</v>
      </c>
    </row>
    <row r="578" ht="14.25" customHeight="1">
      <c r="A578" s="2"/>
      <c r="F578" s="5" t="s">
        <v>36</v>
      </c>
      <c r="G578" s="5"/>
      <c r="H578" s="5">
        <v>30971.0</v>
      </c>
      <c r="I578" s="5">
        <f t="shared" si="625"/>
        <v>3097.1</v>
      </c>
      <c r="J578" s="15">
        <v>2751.9744</v>
      </c>
      <c r="K578" s="6">
        <f t="shared" si="626"/>
        <v>11.35281579</v>
      </c>
      <c r="L578" s="6">
        <f t="shared" si="627"/>
        <v>88.64718421</v>
      </c>
    </row>
    <row r="579" ht="14.25" customHeight="1">
      <c r="A579" s="2"/>
      <c r="F579" s="5"/>
      <c r="G579" s="5"/>
      <c r="H579" s="5"/>
      <c r="I579" s="5"/>
      <c r="K579" s="6"/>
      <c r="L579" s="6"/>
    </row>
    <row r="580" ht="14.25" customHeight="1">
      <c r="A580" s="2"/>
      <c r="F580" s="5" t="s">
        <v>37</v>
      </c>
      <c r="G580" s="5"/>
      <c r="H580" s="5">
        <v>27457.0</v>
      </c>
      <c r="I580" s="5">
        <f t="shared" ref="I580:I581" si="628">H580/10</f>
        <v>2745.7</v>
      </c>
      <c r="J580" s="15">
        <v>2755.6538</v>
      </c>
      <c r="K580" s="6">
        <f t="shared" ref="K580:K581" si="629">ABS(J580-I580)/30.4</f>
        <v>0.3274276316</v>
      </c>
      <c r="L580" s="6">
        <f t="shared" ref="L580:L581" si="630">100-K580</f>
        <v>99.67257237</v>
      </c>
    </row>
    <row r="581" ht="14.25" customHeight="1">
      <c r="A581" s="2"/>
      <c r="F581" s="5" t="s">
        <v>38</v>
      </c>
      <c r="G581" s="5"/>
      <c r="H581" s="5">
        <v>29266.0</v>
      </c>
      <c r="I581" s="5">
        <f t="shared" si="628"/>
        <v>2926.6</v>
      </c>
      <c r="J581" s="15">
        <v>2753.0315</v>
      </c>
      <c r="K581" s="6">
        <f t="shared" si="629"/>
        <v>5.709490132</v>
      </c>
      <c r="L581" s="6">
        <f t="shared" si="630"/>
        <v>94.29050987</v>
      </c>
    </row>
    <row r="582" ht="14.25" customHeight="1">
      <c r="A582" s="2"/>
      <c r="F582" s="5"/>
      <c r="G582" s="5"/>
      <c r="H582" s="5"/>
      <c r="I582" s="5"/>
      <c r="J582" s="5"/>
      <c r="K582" s="5"/>
      <c r="L582" s="5"/>
    </row>
    <row r="583" ht="14.25" customHeight="1">
      <c r="A583" s="2"/>
      <c r="F583" s="16" t="s">
        <v>39</v>
      </c>
      <c r="G583" s="3"/>
      <c r="H583" s="3"/>
      <c r="I583" s="3"/>
      <c r="J583" s="3"/>
      <c r="K583" s="17">
        <f t="shared" ref="K583:L583" si="631">(SUM(K570:K581)/10)</f>
        <v>6.414466776</v>
      </c>
      <c r="L583" s="18">
        <f t="shared" si="631"/>
        <v>93.58553322</v>
      </c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87401575" footer="0.0" header="0.0" left="0.7" right="0.7" top="0.787401575"/>
  <pageSetup fitToHeight="0"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2022-09-05T23:19:29Z</dcterms:created>
  <dc:creator>clemens russ</dc:creator>
</cp:coreProperties>
</file>