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mmadBilal\Downloads\"/>
    </mc:Choice>
  </mc:AlternateContent>
  <bookViews>
    <workbookView xWindow="0" yWindow="0" windowWidth="20490" windowHeight="7755" activeTab="2"/>
  </bookViews>
  <sheets>
    <sheet name="CPM" sheetId="1" r:id="rId1"/>
    <sheet name="EFE" sheetId="2" r:id="rId2"/>
    <sheet name="IFE" sheetId="3" r:id="rId3"/>
  </sheets>
  <calcPr calcId="152511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2" i="2"/>
  <c r="F13" i="2"/>
  <c r="F14" i="2"/>
  <c r="F15" i="2"/>
  <c r="F16" i="2"/>
  <c r="F17" i="2"/>
  <c r="D19" i="2"/>
  <c r="F19" i="2"/>
  <c r="H20" i="3" l="1"/>
  <c r="F13" i="3"/>
  <c r="F20" i="3"/>
  <c r="H17" i="3"/>
  <c r="H18" i="3"/>
  <c r="H19" i="3"/>
  <c r="H16" i="3"/>
  <c r="B11" i="1" l="1"/>
  <c r="F4" i="1"/>
  <c r="F5" i="1"/>
  <c r="F6" i="1"/>
  <c r="F7" i="1"/>
  <c r="F8" i="1"/>
  <c r="F9" i="1"/>
  <c r="F10" i="1"/>
  <c r="F3" i="1"/>
  <c r="D4" i="1"/>
  <c r="D5" i="1"/>
  <c r="D6" i="1"/>
  <c r="D7" i="1"/>
  <c r="D8" i="1"/>
  <c r="D9" i="1"/>
  <c r="D10" i="1"/>
  <c r="D3" i="1"/>
  <c r="D11" i="1" s="1"/>
  <c r="F11" i="1" l="1"/>
</calcChain>
</file>

<file path=xl/sharedStrings.xml><?xml version="1.0" encoding="utf-8"?>
<sst xmlns="http://schemas.openxmlformats.org/spreadsheetml/2006/main" count="57" uniqueCount="48">
  <si>
    <t>Critical Success Factors</t>
  </si>
  <si>
    <t>Weightage</t>
  </si>
  <si>
    <t>EFU</t>
  </si>
  <si>
    <t>Adamjee</t>
  </si>
  <si>
    <t>Rating</t>
  </si>
  <si>
    <t>Score</t>
  </si>
  <si>
    <t>Market Share</t>
  </si>
  <si>
    <t>Customer Loyalty</t>
  </si>
  <si>
    <t>Brand Image</t>
  </si>
  <si>
    <t>Service Quality</t>
  </si>
  <si>
    <t>Advertising</t>
  </si>
  <si>
    <t>Employee Motivation</t>
  </si>
  <si>
    <t>Corporate Social Responsibility</t>
  </si>
  <si>
    <t>Financial Rating</t>
  </si>
  <si>
    <t>Opportunity for gaining big corporate clients</t>
  </si>
  <si>
    <t>CPEC Business will bring insurance opportunities for EFU</t>
  </si>
  <si>
    <t>Increasing their market share edging Adamjee Insurance.</t>
  </si>
  <si>
    <t>Takaful opportunity to operate as separate entity</t>
  </si>
  <si>
    <t>Government support for insurance companies</t>
  </si>
  <si>
    <t>Digital marketing through internet reaching customers</t>
  </si>
  <si>
    <t>Opening more branches in more cities</t>
  </si>
  <si>
    <t>Growing trend of new cars being insured.</t>
  </si>
  <si>
    <t>New regulations regarding premium payment.</t>
  </si>
  <si>
    <t>Takaful Company already operating with large market share.</t>
  </si>
  <si>
    <t>Competitors will try to approach CPEC companies</t>
  </si>
  <si>
    <t>Economic condition a major threat.</t>
  </si>
  <si>
    <t>Shortage of technical personnel</t>
  </si>
  <si>
    <t>Increased competition</t>
  </si>
  <si>
    <t>Strength</t>
  </si>
  <si>
    <t>Weighted</t>
  </si>
  <si>
    <t>score</t>
  </si>
  <si>
    <t>TOTAL</t>
  </si>
  <si>
    <t>Weakness</t>
  </si>
  <si>
    <t xml:space="preserve">  </t>
  </si>
  <si>
    <t>Strong Brand name</t>
  </si>
  <si>
    <t>Large customer base</t>
  </si>
  <si>
    <t>Employee friendly culture</t>
  </si>
  <si>
    <t>Employee Loyalty</t>
  </si>
  <si>
    <t>Employee Commitment</t>
  </si>
  <si>
    <t>Prominent buildings in Karachi and Lahore</t>
  </si>
  <si>
    <t>Skilled technical personnel</t>
  </si>
  <si>
    <t>Customer Retention</t>
  </si>
  <si>
    <t>Takaful Window instead of separate entity</t>
  </si>
  <si>
    <t>Employee turnover in sales</t>
  </si>
  <si>
    <t>High rate of premium</t>
  </si>
  <si>
    <t>Less number of individual clients</t>
  </si>
  <si>
    <t>Opportunities</t>
  </si>
  <si>
    <t>Threats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</si>
</sst>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9" fontId="0" fillId="0" borderId="0" xfId="1" applyFont="1"/>
    <xf numFmtId="0" fontId="0" fillId="0" borderId="2" xfId="0" applyBorder="1"/>
    <xf numFmtId="9" fontId="0" fillId="0" borderId="2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6" xfId="1" applyFont="1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9" fontId="2" fillId="0" borderId="9" xfId="1" applyFont="1" applyBorder="1"/>
    <xf numFmtId="0" fontId="2" fillId="0" borderId="9" xfId="0" applyFont="1" applyBorder="1"/>
    <xf numFmtId="0" fontId="2" fillId="0" borderId="10" xfId="0" applyFont="1" applyFill="1" applyBorder="1"/>
    <xf numFmtId="0" fontId="0" fillId="0" borderId="11" xfId="0" applyBorder="1"/>
    <xf numFmtId="9" fontId="0" fillId="0" borderId="12" xfId="1" applyFont="1" applyBorder="1"/>
    <xf numFmtId="0" fontId="0" fillId="0" borderId="12" xfId="0" applyBorder="1"/>
    <xf numFmtId="0" fontId="0" fillId="0" borderId="13" xfId="0" applyBorder="1"/>
    <xf numFmtId="0" fontId="2" fillId="0" borderId="10" xfId="0" applyFont="1" applyBorder="1"/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2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1" sqref="A11"/>
    </sheetView>
  </sheetViews>
  <sheetFormatPr defaultRowHeight="15" x14ac:dyDescent="0.25"/>
  <cols>
    <col min="1" max="1" width="29" bestFit="1" customWidth="1"/>
    <col min="2" max="2" width="10.5703125" bestFit="1" customWidth="1"/>
  </cols>
  <sheetData>
    <row r="1" spans="1:6" ht="15.75" thickBot="1" x14ac:dyDescent="0.3">
      <c r="A1" s="28" t="s">
        <v>0</v>
      </c>
      <c r="B1" s="30" t="s">
        <v>1</v>
      </c>
      <c r="C1" s="25" t="s">
        <v>2</v>
      </c>
      <c r="D1" s="26"/>
      <c r="E1" s="26" t="s">
        <v>3</v>
      </c>
      <c r="F1" s="27"/>
    </row>
    <row r="2" spans="1:6" ht="15.75" thickBot="1" x14ac:dyDescent="0.3">
      <c r="A2" s="29"/>
      <c r="B2" s="31"/>
      <c r="C2" s="22" t="s">
        <v>4</v>
      </c>
      <c r="D2" s="15" t="s">
        <v>5</v>
      </c>
      <c r="E2" s="15" t="s">
        <v>4</v>
      </c>
      <c r="F2" s="21" t="s">
        <v>5</v>
      </c>
    </row>
    <row r="3" spans="1:6" x14ac:dyDescent="0.25">
      <c r="A3" s="17" t="s">
        <v>6</v>
      </c>
      <c r="B3" s="18">
        <v>0.1</v>
      </c>
      <c r="C3" s="19">
        <v>4</v>
      </c>
      <c r="D3" s="19">
        <f>$B3*C3</f>
        <v>0.4</v>
      </c>
      <c r="E3" s="19">
        <v>4</v>
      </c>
      <c r="F3" s="20">
        <f>$B3*E3</f>
        <v>0.4</v>
      </c>
    </row>
    <row r="4" spans="1:6" x14ac:dyDescent="0.25">
      <c r="A4" s="7" t="s">
        <v>7</v>
      </c>
      <c r="B4" s="6">
        <v>0.15</v>
      </c>
      <c r="C4" s="5">
        <v>4</v>
      </c>
      <c r="D4" s="5">
        <f t="shared" ref="D4:D10" si="0">$B4*C4</f>
        <v>0.6</v>
      </c>
      <c r="E4" s="5">
        <v>3</v>
      </c>
      <c r="F4" s="8">
        <f t="shared" ref="F4:F10" si="1">$B4*E4</f>
        <v>0.44999999999999996</v>
      </c>
    </row>
    <row r="5" spans="1:6" x14ac:dyDescent="0.25">
      <c r="A5" s="7" t="s">
        <v>8</v>
      </c>
      <c r="B5" s="6">
        <v>0.15</v>
      </c>
      <c r="C5" s="5">
        <v>3</v>
      </c>
      <c r="D5" s="5">
        <f t="shared" si="0"/>
        <v>0.44999999999999996</v>
      </c>
      <c r="E5" s="5">
        <v>4</v>
      </c>
      <c r="F5" s="8">
        <f t="shared" si="1"/>
        <v>0.6</v>
      </c>
    </row>
    <row r="6" spans="1:6" x14ac:dyDescent="0.25">
      <c r="A6" s="7" t="s">
        <v>9</v>
      </c>
      <c r="B6" s="6">
        <v>0.2</v>
      </c>
      <c r="C6" s="5">
        <v>3</v>
      </c>
      <c r="D6" s="5">
        <f t="shared" si="0"/>
        <v>0.60000000000000009</v>
      </c>
      <c r="E6" s="5">
        <v>2</v>
      </c>
      <c r="F6" s="8">
        <f t="shared" si="1"/>
        <v>0.4</v>
      </c>
    </row>
    <row r="7" spans="1:6" x14ac:dyDescent="0.25">
      <c r="A7" s="7" t="s">
        <v>10</v>
      </c>
      <c r="B7" s="6">
        <v>0.05</v>
      </c>
      <c r="C7" s="5">
        <v>1</v>
      </c>
      <c r="D7" s="5">
        <f t="shared" si="0"/>
        <v>0.05</v>
      </c>
      <c r="E7" s="5">
        <v>3</v>
      </c>
      <c r="F7" s="8">
        <f t="shared" si="1"/>
        <v>0.15000000000000002</v>
      </c>
    </row>
    <row r="8" spans="1:6" x14ac:dyDescent="0.25">
      <c r="A8" s="7" t="s">
        <v>11</v>
      </c>
      <c r="B8" s="6">
        <v>0.1</v>
      </c>
      <c r="C8" s="5">
        <v>3</v>
      </c>
      <c r="D8" s="5">
        <f t="shared" si="0"/>
        <v>0.30000000000000004</v>
      </c>
      <c r="E8" s="5">
        <v>1</v>
      </c>
      <c r="F8" s="8">
        <f t="shared" si="1"/>
        <v>0.1</v>
      </c>
    </row>
    <row r="9" spans="1:6" x14ac:dyDescent="0.25">
      <c r="A9" s="7" t="s">
        <v>12</v>
      </c>
      <c r="B9" s="6">
        <v>0.1</v>
      </c>
      <c r="C9" s="5">
        <v>2</v>
      </c>
      <c r="D9" s="5">
        <f t="shared" si="0"/>
        <v>0.2</v>
      </c>
      <c r="E9" s="5">
        <v>2</v>
      </c>
      <c r="F9" s="8">
        <f t="shared" si="1"/>
        <v>0.2</v>
      </c>
    </row>
    <row r="10" spans="1:6" ht="15.75" thickBot="1" x14ac:dyDescent="0.3">
      <c r="A10" s="9" t="s">
        <v>13</v>
      </c>
      <c r="B10" s="10">
        <v>0.15</v>
      </c>
      <c r="C10" s="11">
        <v>3</v>
      </c>
      <c r="D10" s="11">
        <f t="shared" si="0"/>
        <v>0.44999999999999996</v>
      </c>
      <c r="E10" s="11">
        <v>2</v>
      </c>
      <c r="F10" s="12">
        <f t="shared" si="1"/>
        <v>0.3</v>
      </c>
    </row>
    <row r="11" spans="1:6" ht="15.75" thickBot="1" x14ac:dyDescent="0.3">
      <c r="A11" s="13"/>
      <c r="B11" s="14">
        <f>SUM(B3:B10)</f>
        <v>1</v>
      </c>
      <c r="C11" s="15"/>
      <c r="D11" s="15">
        <f>SUM(D3:D10)</f>
        <v>3.05</v>
      </c>
      <c r="E11" s="15"/>
      <c r="F11" s="16">
        <f>SUM(F3:F10)</f>
        <v>2.6</v>
      </c>
    </row>
    <row r="12" spans="1:6" x14ac:dyDescent="0.25">
      <c r="B12" s="4"/>
    </row>
  </sheetData>
  <mergeCells count="4">
    <mergeCell ref="C1:D1"/>
    <mergeCell ref="E1:F1"/>
    <mergeCell ref="A1:A2"/>
    <mergeCell ref="B1:B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workbookViewId="0">
      <selection activeCell="B1" sqref="B1:F19"/>
    </sheetView>
  </sheetViews>
  <sheetFormatPr defaultRowHeight="15" x14ac:dyDescent="0.25"/>
  <cols>
    <col min="3" max="3" width="55.5703125" bestFit="1" customWidth="1"/>
  </cols>
  <sheetData>
    <row r="1" spans="2:6" x14ac:dyDescent="0.25">
      <c r="C1" s="1" t="s">
        <v>46</v>
      </c>
    </row>
    <row r="2" spans="2:6" x14ac:dyDescent="0.25">
      <c r="B2">
        <v>1</v>
      </c>
      <c r="C2" t="s">
        <v>14</v>
      </c>
      <c r="D2">
        <v>0.1</v>
      </c>
      <c r="E2">
        <v>2</v>
      </c>
      <c r="F2">
        <f>D2*E2</f>
        <v>0.2</v>
      </c>
    </row>
    <row r="3" spans="2:6" x14ac:dyDescent="0.25">
      <c r="B3">
        <v>2</v>
      </c>
      <c r="C3" t="s">
        <v>15</v>
      </c>
      <c r="D3">
        <v>0.1</v>
      </c>
      <c r="E3">
        <v>4</v>
      </c>
      <c r="F3">
        <f t="shared" ref="F3:F9" si="0">D3*E3</f>
        <v>0.4</v>
      </c>
    </row>
    <row r="4" spans="2:6" x14ac:dyDescent="0.25">
      <c r="B4">
        <v>3</v>
      </c>
      <c r="C4" t="s">
        <v>16</v>
      </c>
      <c r="D4">
        <v>7.0000000000000007E-2</v>
      </c>
      <c r="E4">
        <v>1</v>
      </c>
      <c r="F4">
        <f t="shared" si="0"/>
        <v>7.0000000000000007E-2</v>
      </c>
    </row>
    <row r="5" spans="2:6" x14ac:dyDescent="0.25">
      <c r="B5">
        <v>4</v>
      </c>
      <c r="C5" t="s">
        <v>17</v>
      </c>
      <c r="D5">
        <v>0.09</v>
      </c>
      <c r="E5">
        <v>3</v>
      </c>
      <c r="F5">
        <f t="shared" si="0"/>
        <v>0.27</v>
      </c>
    </row>
    <row r="6" spans="2:6" x14ac:dyDescent="0.25">
      <c r="B6">
        <v>5</v>
      </c>
      <c r="C6" t="s">
        <v>18</v>
      </c>
      <c r="D6">
        <v>0.04</v>
      </c>
      <c r="E6">
        <v>1</v>
      </c>
      <c r="F6">
        <f t="shared" si="0"/>
        <v>0.04</v>
      </c>
    </row>
    <row r="7" spans="2:6" x14ac:dyDescent="0.25">
      <c r="B7">
        <v>6</v>
      </c>
      <c r="C7" t="s">
        <v>19</v>
      </c>
      <c r="D7">
        <v>0.05</v>
      </c>
      <c r="E7">
        <v>2</v>
      </c>
      <c r="F7">
        <f t="shared" si="0"/>
        <v>0.1</v>
      </c>
    </row>
    <row r="8" spans="2:6" x14ac:dyDescent="0.25">
      <c r="B8">
        <v>7</v>
      </c>
      <c r="C8" t="s">
        <v>20</v>
      </c>
      <c r="D8">
        <v>0.06</v>
      </c>
      <c r="E8">
        <v>3</v>
      </c>
      <c r="F8">
        <f t="shared" si="0"/>
        <v>0.18</v>
      </c>
    </row>
    <row r="9" spans="2:6" x14ac:dyDescent="0.25">
      <c r="B9">
        <v>8</v>
      </c>
      <c r="C9" t="s">
        <v>21</v>
      </c>
      <c r="D9" s="2">
        <v>0.12</v>
      </c>
      <c r="E9">
        <v>4</v>
      </c>
      <c r="F9">
        <f t="shared" si="0"/>
        <v>0.48</v>
      </c>
    </row>
    <row r="10" spans="2:6" x14ac:dyDescent="0.25">
      <c r="D10" s="3">
        <v>0.63</v>
      </c>
    </row>
    <row r="11" spans="2:6" x14ac:dyDescent="0.25">
      <c r="C11" s="1" t="s">
        <v>47</v>
      </c>
    </row>
    <row r="12" spans="2:6" x14ac:dyDescent="0.25">
      <c r="B12">
        <v>1</v>
      </c>
      <c r="C12" t="s">
        <v>22</v>
      </c>
      <c r="D12">
        <v>0.06</v>
      </c>
      <c r="E12">
        <v>4</v>
      </c>
      <c r="F12">
        <f>D12*E12</f>
        <v>0.24</v>
      </c>
    </row>
    <row r="13" spans="2:6" x14ac:dyDescent="0.25">
      <c r="B13">
        <v>2</v>
      </c>
      <c r="C13" t="s">
        <v>23</v>
      </c>
      <c r="D13">
        <v>0.06</v>
      </c>
      <c r="E13">
        <v>2</v>
      </c>
      <c r="F13">
        <f t="shared" ref="F13:F17" si="1">D13*E13</f>
        <v>0.12</v>
      </c>
    </row>
    <row r="14" spans="2:6" x14ac:dyDescent="0.25">
      <c r="B14">
        <v>3</v>
      </c>
      <c r="C14" t="s">
        <v>24</v>
      </c>
      <c r="D14">
        <v>0.08</v>
      </c>
      <c r="E14">
        <v>4</v>
      </c>
      <c r="F14">
        <f t="shared" si="1"/>
        <v>0.32</v>
      </c>
    </row>
    <row r="15" spans="2:6" x14ac:dyDescent="0.25">
      <c r="B15">
        <v>4</v>
      </c>
      <c r="C15" t="s">
        <v>25</v>
      </c>
      <c r="D15">
        <v>0.05</v>
      </c>
      <c r="E15">
        <v>3</v>
      </c>
      <c r="F15">
        <f t="shared" si="1"/>
        <v>0.15000000000000002</v>
      </c>
    </row>
    <row r="16" spans="2:6" x14ac:dyDescent="0.25">
      <c r="B16">
        <v>5</v>
      </c>
      <c r="C16" t="s">
        <v>26</v>
      </c>
      <c r="D16">
        <v>7.0000000000000007E-2</v>
      </c>
      <c r="E16">
        <v>4</v>
      </c>
      <c r="F16">
        <f t="shared" si="1"/>
        <v>0.28000000000000003</v>
      </c>
    </row>
    <row r="17" spans="2:6" ht="15.75" thickBot="1" x14ac:dyDescent="0.3">
      <c r="B17">
        <v>6</v>
      </c>
      <c r="C17" t="s">
        <v>27</v>
      </c>
      <c r="D17" s="2">
        <v>0.05</v>
      </c>
      <c r="E17">
        <v>1</v>
      </c>
      <c r="F17" s="24">
        <f t="shared" si="1"/>
        <v>0.05</v>
      </c>
    </row>
    <row r="18" spans="2:6" ht="16.5" thickTop="1" thickBot="1" x14ac:dyDescent="0.3">
      <c r="D18" s="23">
        <v>0.37</v>
      </c>
    </row>
    <row r="19" spans="2:6" ht="15.75" thickTop="1" x14ac:dyDescent="0.25">
      <c r="D19">
        <f>SUM(D10,D18)</f>
        <v>1</v>
      </c>
      <c r="F19">
        <f>SUM(F2:F17)</f>
        <v>2.8999999999999995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26"/>
  <sheetViews>
    <sheetView tabSelected="1" workbookViewId="0">
      <selection activeCell="E2" sqref="E2:H20"/>
    </sheetView>
  </sheetViews>
  <sheetFormatPr defaultRowHeight="15" x14ac:dyDescent="0.25"/>
  <cols>
    <col min="5" max="5" width="89.28515625" bestFit="1" customWidth="1"/>
  </cols>
  <sheetData>
    <row r="3" spans="5:8" x14ac:dyDescent="0.25">
      <c r="E3" s="1" t="s">
        <v>28</v>
      </c>
      <c r="F3" t="s">
        <v>29</v>
      </c>
      <c r="G3" t="s">
        <v>4</v>
      </c>
      <c r="H3" t="s">
        <v>30</v>
      </c>
    </row>
    <row r="4" spans="5:8" x14ac:dyDescent="0.25">
      <c r="E4" t="s">
        <v>34</v>
      </c>
      <c r="F4">
        <v>0.1</v>
      </c>
      <c r="G4">
        <v>4</v>
      </c>
      <c r="H4">
        <v>0.28000000000000003</v>
      </c>
    </row>
    <row r="5" spans="5:8" x14ac:dyDescent="0.25">
      <c r="E5" t="s">
        <v>35</v>
      </c>
      <c r="F5">
        <v>0.09</v>
      </c>
      <c r="G5">
        <v>2</v>
      </c>
      <c r="H5">
        <v>0.08</v>
      </c>
    </row>
    <row r="6" spans="5:8" x14ac:dyDescent="0.25">
      <c r="E6" t="s">
        <v>36</v>
      </c>
      <c r="F6">
        <v>7.0000000000000007E-2</v>
      </c>
      <c r="G6">
        <v>3</v>
      </c>
      <c r="H6">
        <v>0.18</v>
      </c>
    </row>
    <row r="7" spans="5:8" x14ac:dyDescent="0.25">
      <c r="E7" t="s">
        <v>37</v>
      </c>
      <c r="F7">
        <v>7.0000000000000007E-2</v>
      </c>
      <c r="G7">
        <v>4</v>
      </c>
      <c r="H7">
        <v>0.28000000000000003</v>
      </c>
    </row>
    <row r="8" spans="5:8" x14ac:dyDescent="0.25">
      <c r="E8" t="s">
        <v>7</v>
      </c>
      <c r="F8">
        <v>7.0000000000000007E-2</v>
      </c>
      <c r="G8">
        <v>3</v>
      </c>
      <c r="H8">
        <v>0.18</v>
      </c>
    </row>
    <row r="9" spans="5:8" x14ac:dyDescent="0.25">
      <c r="E9" t="s">
        <v>38</v>
      </c>
      <c r="F9">
        <v>0.05</v>
      </c>
      <c r="G9">
        <v>3</v>
      </c>
      <c r="H9">
        <v>0.18</v>
      </c>
    </row>
    <row r="10" spans="5:8" x14ac:dyDescent="0.25">
      <c r="E10" t="s">
        <v>39</v>
      </c>
      <c r="F10">
        <v>0.05</v>
      </c>
      <c r="G10">
        <v>2</v>
      </c>
      <c r="H10">
        <v>0.1</v>
      </c>
    </row>
    <row r="11" spans="5:8" x14ac:dyDescent="0.25">
      <c r="E11" t="s">
        <v>40</v>
      </c>
      <c r="F11">
        <v>0.08</v>
      </c>
      <c r="G11">
        <v>2</v>
      </c>
      <c r="H11">
        <v>0.1</v>
      </c>
    </row>
    <row r="12" spans="5:8" x14ac:dyDescent="0.25">
      <c r="E12" t="s">
        <v>41</v>
      </c>
      <c r="F12">
        <v>0.1</v>
      </c>
      <c r="G12">
        <v>4</v>
      </c>
      <c r="H12">
        <v>0.28000000000000003</v>
      </c>
    </row>
    <row r="13" spans="5:8" x14ac:dyDescent="0.25">
      <c r="E13" t="s">
        <v>31</v>
      </c>
      <c r="F13">
        <f>F4+F5+F6+F7+F8+F9+F10+F11+F12</f>
        <v>0.67999999999999994</v>
      </c>
    </row>
    <row r="15" spans="5:8" x14ac:dyDescent="0.25">
      <c r="E15" s="1" t="s">
        <v>32</v>
      </c>
      <c r="F15" t="s">
        <v>29</v>
      </c>
      <c r="G15" t="s">
        <v>4</v>
      </c>
      <c r="H15" t="s">
        <v>30</v>
      </c>
    </row>
    <row r="16" spans="5:8" x14ac:dyDescent="0.25">
      <c r="E16" t="s">
        <v>42</v>
      </c>
      <c r="F16">
        <v>0.08</v>
      </c>
      <c r="G16">
        <v>4</v>
      </c>
      <c r="H16">
        <f>F16*G16</f>
        <v>0.32</v>
      </c>
    </row>
    <row r="17" spans="5:11" x14ac:dyDescent="0.25">
      <c r="E17" t="s">
        <v>43</v>
      </c>
      <c r="F17">
        <v>0.09</v>
      </c>
      <c r="G17">
        <v>3</v>
      </c>
      <c r="H17">
        <f t="shared" ref="H17:H19" si="0">F17*G17</f>
        <v>0.27</v>
      </c>
    </row>
    <row r="18" spans="5:11" x14ac:dyDescent="0.25">
      <c r="E18" t="s">
        <v>44</v>
      </c>
      <c r="F18">
        <v>0.08</v>
      </c>
      <c r="G18">
        <v>3</v>
      </c>
      <c r="H18">
        <f t="shared" si="0"/>
        <v>0.24</v>
      </c>
    </row>
    <row r="19" spans="5:11" x14ac:dyDescent="0.25">
      <c r="E19" t="s">
        <v>45</v>
      </c>
      <c r="F19">
        <v>7.0000000000000007E-2</v>
      </c>
      <c r="G19">
        <v>3</v>
      </c>
      <c r="H19">
        <f t="shared" si="0"/>
        <v>0.21000000000000002</v>
      </c>
    </row>
    <row r="20" spans="5:11" x14ac:dyDescent="0.25">
      <c r="E20" t="s">
        <v>31</v>
      </c>
      <c r="F20">
        <f>F16+F17+F18+F19</f>
        <v>0.32</v>
      </c>
      <c r="H20">
        <f>SUM(H4:H12,H16:H19)</f>
        <v>2.7</v>
      </c>
    </row>
    <row r="26" spans="5:11" x14ac:dyDescent="0.25">
      <c r="J26" t="s">
        <v>33</v>
      </c>
      <c r="K2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CPM</vt:lpstr>
      <vt:lpstr>EFE</vt:lpstr>
      <vt:lpstr>IFE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Areeb Saleem</dc:creator>
  <cp:lastModifiedBy>Muhammad Bilal Musharraf</cp:lastModifiedBy>
  <dcterms:created xsi:type="dcterms:W3CDTF">2017-05-06T12:12:08Z</dcterms:created>
  <dcterms:modified xsi:type="dcterms:W3CDTF">2017-05-19T21:10:24Z</dcterms:modified>
</cp:coreProperties>
</file>