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S:\Projects\GHA\Phase IV\Projects\P0489 GHA Programme 2021\GHA Report 2021\Project content\1. Research and analysis\3. Datasets\14. UNRWA\"/>
    </mc:Choice>
  </mc:AlternateContent>
  <xr:revisionPtr revIDLastSave="0" documentId="13_ncr:1_{1CE29BD2-59B2-4AD8-8F22-2BAF9B9710B9}" xr6:coauthVersionLast="46" xr6:coauthVersionMax="46" xr10:uidLastSave="{00000000-0000-0000-0000-000000000000}"/>
  <bookViews>
    <workbookView xWindow="28680" yWindow="-120" windowWidth="29040" windowHeight="15840" activeTab="2" xr2:uid="{581D0122-1906-40CC-8930-C51EEC265DBC}"/>
  </bookViews>
  <sheets>
    <sheet name="Metadata" sheetId="1" r:id="rId1"/>
    <sheet name="Data check" sheetId="2" r:id="rId2"/>
    <sheet name="UNRW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\A" localSheetId="2">#REF!</definedName>
    <definedName name="\A">#REF!</definedName>
    <definedName name="\B" localSheetId="2">#REF!</definedName>
    <definedName name="\B">#REF!</definedName>
    <definedName name="\C" localSheetId="2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M">#REF!</definedName>
    <definedName name="\Y">#REF!</definedName>
    <definedName name="\Z">#REF!</definedName>
    <definedName name="_EX9596">#REF!</definedName>
    <definedName name="_xlnm._FilterDatabase" localSheetId="2" hidden="1">UNRWA!$A$1:$AC$45</definedName>
    <definedName name="_Key1" localSheetId="2" hidden="1">#REF!</definedName>
    <definedName name="_Key1" hidden="1">#REF!</definedName>
    <definedName name="_Order1" hidden="1">255</definedName>
    <definedName name="_Sort" localSheetId="2" hidden="1">#REF!</definedName>
    <definedName name="_Sort" hidden="1">#REF!</definedName>
    <definedName name="a" localSheetId="2">#REF!</definedName>
    <definedName name="a">#REF!</definedName>
    <definedName name="adrra" localSheetId="2">#REF!</definedName>
    <definedName name="adrra">#REF!</definedName>
    <definedName name="adsadrr" hidden="1">#REF!</definedName>
    <definedName name="ALLBIRR">#REF!</definedName>
    <definedName name="AllData">#REF!</definedName>
    <definedName name="ALLSDR">#REF!</definedName>
    <definedName name="asdrae" hidden="1">#REF!</definedName>
    <definedName name="asdrra">#REF!</definedName>
    <definedName name="ase">#REF!</definedName>
    <definedName name="aser">#REF!</definedName>
    <definedName name="asraa">#REF!</definedName>
    <definedName name="asrraa44">#REF!</definedName>
    <definedName name="ASSUM">#REF!</definedName>
    <definedName name="Average_Daily_Depreciation">'[1]Inter-Bank'!$G$5</definedName>
    <definedName name="Average_Weekly_Depreciation">'[1]Inter-Bank'!$K$5</definedName>
    <definedName name="Average_Weekly_Inter_Bank_Exchange_Rate">'[1]Inter-Bank'!$H$5</definedName>
    <definedName name="b" localSheetId="2">#REF!</definedName>
    <definedName name="b">#REF!</definedName>
    <definedName name="cc" localSheetId="2">#REF!</definedName>
    <definedName name="cc">#REF!</definedName>
    <definedName name="countries">[2]lists!$A$2:$A$190</definedName>
    <definedName name="Crt" localSheetId="2">#REF!</definedName>
    <definedName name="Crt">#REF!</definedName>
    <definedName name="DACcountries" localSheetId="2">'[3]2011 DAC deflators'!$A$5:$A$28</definedName>
    <definedName name="DACcountries">'[4]2011 DAC deflators'!$A$5:$A$28</definedName>
    <definedName name="Daily_Depreciation">'[1]Inter-Bank'!$E$5</definedName>
    <definedName name="Data">[5]sheet0!$C$2</definedName>
    <definedName name="Dataset" localSheetId="2">#REF!</definedName>
    <definedName name="Dataset">#REF!</definedName>
    <definedName name="dd" localSheetId="2">#REF!</definedName>
    <definedName name="dd">#REF!</definedName>
    <definedName name="Deal_Date">'[1]Inter-Bank'!$B$5</definedName>
    <definedName name="DEBT" localSheetId="2">#REF!</definedName>
    <definedName name="DEBT">#REF!</definedName>
    <definedName name="developing_countries">'[6]country selector'!$AB$8:$AB$181</definedName>
    <definedName name="developingcountries" localSheetId="2">#REF!</definedName>
    <definedName name="developingcountries">#REF!</definedName>
    <definedName name="Donors" localSheetId="2">#REF!</definedName>
    <definedName name="Donors">#REF!</definedName>
    <definedName name="ee" localSheetId="2">#REF!</definedName>
    <definedName name="ee">#REF!</definedName>
    <definedName name="govtexpgroups">[7]Groups!$G$4:$G$9</definedName>
    <definedName name="Highest_Inter_Bank_Rate">'[1]Inter-Bank'!$L$5</definedName>
    <definedName name="INTEREST" localSheetId="2">#REF!</definedName>
    <definedName name="INTEREST">#REF!</definedName>
    <definedName name="Lowest_Inter_Bank_Rate">'[1]Inter-Bank'!$M$5</definedName>
    <definedName name="MEDTERM" localSheetId="2">#REF!</definedName>
    <definedName name="MEDTERM">#REF!</definedName>
    <definedName name="nmBlankCell" localSheetId="2">#REF!</definedName>
    <definedName name="nmBlankCell">#REF!</definedName>
    <definedName name="nmBlankRow" localSheetId="2">#REF!</definedName>
    <definedName name="nmBlankRow">#REF!</definedName>
    <definedName name="nmColumnHeader">#REF!</definedName>
    <definedName name="nmData">#REF!</definedName>
    <definedName name="nmIndexTable">#REF!</definedName>
    <definedName name="nmReportFooter">#REF!</definedName>
    <definedName name="nmReportHeader" localSheetId="2">#REF!:R0</definedName>
    <definedName name="nmReportHeader">#REF!:R0</definedName>
    <definedName name="nmReportNotes">#REF!</definedName>
    <definedName name="nmRowHeader">#REF!</definedName>
    <definedName name="_xlnm.Print_Area">[8]MONTHLY!$A$2:$U$25,[8]MONTHLY!$A$29:$U$66,[8]MONTHLY!$A$71:$U$124,[8]MONTHLY!$A$127:$U$180,[8]MONTHLY!$A$183:$U$238,[8]MONTHLY!$A$244:$U$287,[8]MONTHLY!$A$291:$U$330</definedName>
    <definedName name="Print_Area_MI" localSheetId="2">#REF!</definedName>
    <definedName name="Print_Area_MI">#REF!</definedName>
    <definedName name="_xlnm.Print_Titles" localSheetId="2">#REF!</definedName>
    <definedName name="_xlnm.Print_Titles">#REF!</definedName>
    <definedName name="qrtdata2" localSheetId="2">'[9]Authnot Prelim'!#REF!</definedName>
    <definedName name="qrtdata2">'[9]Authnot Prelim'!#REF!</definedName>
    <definedName name="QtrData" localSheetId="2">'[9]Authnot Prelim'!#REF!</definedName>
    <definedName name="QtrData">'[9]Authnot Prelim'!#REF!</definedName>
    <definedName name="raaesrr" localSheetId="2">#REF!</definedName>
    <definedName name="raaesrr">#REF!</definedName>
    <definedName name="raas" localSheetId="2">#REF!</definedName>
    <definedName name="raas">#REF!</definedName>
    <definedName name="Regions">'[10]OECD ODA Recipients'!$A$5:$C$187</definedName>
    <definedName name="rrasrra" localSheetId="2">#REF!</definedName>
    <definedName name="rrasrra">#REF!</definedName>
    <definedName name="Spread_Between_Highest_and_Lowest_Rates">'[1]Inter-Bank'!$N$5</definedName>
    <definedName name="ss" localSheetId="2">#REF!</definedName>
    <definedName name="ss">#REF!</definedName>
    <definedName name="Table_3.5b" localSheetId="2">#REF!</definedName>
    <definedName name="Table_3.5b">#REF!</definedName>
    <definedName name="table1" localSheetId="2">#REF!</definedName>
    <definedName name="table1">#REF!</definedName>
    <definedName name="TOC">#REF!</definedName>
    <definedName name="tt">#REF!</definedName>
    <definedName name="tta">#REF!</definedName>
    <definedName name="ttaa">#REF!</definedName>
    <definedName name="USSR">#REF!</definedName>
    <definedName name="Weekly_Depreciation">'[1]Inter-Bank'!$I$5</definedName>
    <definedName name="Weighted_Average_Inter_Bank_Exchange_Rate">'[1]Inter-Bank'!$C$5</definedName>
    <definedName name="years">[2]lists!$B$2:$B$15</definedName>
    <definedName name="zrrae" localSheetId="2">#REF!</definedName>
    <definedName name="zrrae">#REF!</definedName>
    <definedName name="zzrr" localSheetId="2">#REF!</definedName>
    <definedName name="zz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1" i="3" l="1"/>
  <c r="F75" i="3"/>
  <c r="H73" i="3"/>
  <c r="H72" i="3"/>
  <c r="H71" i="3"/>
  <c r="H70" i="3"/>
  <c r="AC3" i="3"/>
  <c r="AC4" i="3"/>
  <c r="AC5" i="3"/>
  <c r="AC2" i="3"/>
  <c r="AB5" i="3"/>
  <c r="AB4" i="3"/>
  <c r="AB3" i="3"/>
  <c r="AB2" i="3"/>
  <c r="AA4" i="3"/>
  <c r="AA5" i="3"/>
  <c r="AA3" i="3"/>
  <c r="AA2" i="3"/>
  <c r="H69" i="3"/>
  <c r="H68" i="3"/>
  <c r="H67" i="3"/>
  <c r="H66" i="3"/>
  <c r="H65" i="3"/>
  <c r="Z5" i="3" s="1"/>
  <c r="H64" i="3"/>
  <c r="Z4" i="3" s="1"/>
  <c r="H63" i="3"/>
  <c r="H62" i="3"/>
  <c r="Z2" i="3" s="1"/>
  <c r="H61" i="3"/>
  <c r="H60" i="3"/>
  <c r="H59" i="3"/>
  <c r="H58" i="3"/>
  <c r="Y2" i="3" s="1"/>
  <c r="H57" i="3"/>
  <c r="H56" i="3"/>
  <c r="X4" i="3" s="1"/>
  <c r="H55" i="3"/>
  <c r="X3" i="3" s="1"/>
  <c r="H54" i="3"/>
  <c r="X2" i="3" s="1"/>
  <c r="H53" i="3"/>
  <c r="H52" i="3"/>
  <c r="H51" i="3"/>
  <c r="H50" i="3"/>
  <c r="W2" i="3" s="1"/>
  <c r="H49" i="3"/>
  <c r="V5" i="3" s="1"/>
  <c r="H48" i="3"/>
  <c r="V4" i="3" s="1"/>
  <c r="H47" i="3"/>
  <c r="V3" i="3" s="1"/>
  <c r="H46" i="3"/>
  <c r="H41" i="3"/>
  <c r="H40" i="3"/>
  <c r="H39" i="3"/>
  <c r="H38" i="3"/>
  <c r="H37" i="3"/>
  <c r="S5" i="3" s="1"/>
  <c r="H36" i="3"/>
  <c r="S4" i="3" s="1"/>
  <c r="H35" i="3"/>
  <c r="H34" i="3"/>
  <c r="S2" i="3" s="1"/>
  <c r="H33" i="3"/>
  <c r="R5" i="3" s="1"/>
  <c r="H32" i="3"/>
  <c r="H31" i="3"/>
  <c r="H30" i="3"/>
  <c r="H29" i="3"/>
  <c r="Q5" i="3" s="1"/>
  <c r="H28" i="3"/>
  <c r="H27" i="3"/>
  <c r="H26" i="3"/>
  <c r="Q2" i="3" s="1"/>
  <c r="F25" i="3"/>
  <c r="H25" i="3" s="1"/>
  <c r="P5" i="3" s="1"/>
  <c r="H24" i="3"/>
  <c r="H23" i="3"/>
  <c r="P3" i="3" s="1"/>
  <c r="H22" i="3"/>
  <c r="P2" i="3" s="1"/>
  <c r="H21" i="3"/>
  <c r="H20" i="3"/>
  <c r="O4" i="3" s="1"/>
  <c r="H19" i="3"/>
  <c r="O3" i="3" s="1"/>
  <c r="H18" i="3"/>
  <c r="F17" i="3"/>
  <c r="H16" i="3"/>
  <c r="N4" i="3" s="1"/>
  <c r="H15" i="3"/>
  <c r="N3" i="3" s="1"/>
  <c r="H14" i="3"/>
  <c r="N2" i="3" s="1"/>
  <c r="F13" i="3"/>
  <c r="H17" i="3" s="1"/>
  <c r="N5" i="3" s="1"/>
  <c r="H12" i="3"/>
  <c r="H11" i="3"/>
  <c r="M3" i="3" s="1"/>
  <c r="H10" i="3"/>
  <c r="F9" i="3"/>
  <c r="H8" i="3"/>
  <c r="L4" i="3" s="1"/>
  <c r="H7" i="3"/>
  <c r="H6" i="3"/>
  <c r="Y5" i="3"/>
  <c r="X5" i="3"/>
  <c r="W5" i="3"/>
  <c r="U5" i="3"/>
  <c r="T5" i="3"/>
  <c r="O5" i="3"/>
  <c r="F5" i="3"/>
  <c r="Y4" i="3"/>
  <c r="W4" i="3"/>
  <c r="U4" i="3"/>
  <c r="T4" i="3"/>
  <c r="R4" i="3"/>
  <c r="Q4" i="3"/>
  <c r="P4" i="3"/>
  <c r="M4" i="3"/>
  <c r="Z3" i="3"/>
  <c r="Y3" i="3"/>
  <c r="W3" i="3"/>
  <c r="U3" i="3"/>
  <c r="T3" i="3"/>
  <c r="S3" i="3"/>
  <c r="R3" i="3"/>
  <c r="Q3" i="3"/>
  <c r="L3" i="3"/>
  <c r="V2" i="3"/>
  <c r="U2" i="3"/>
  <c r="T2" i="3"/>
  <c r="R2" i="3"/>
  <c r="O2" i="3"/>
  <c r="M2" i="3"/>
  <c r="L2" i="3"/>
  <c r="D13" i="2"/>
  <c r="C13" i="2"/>
  <c r="H13" i="3" l="1"/>
  <c r="M5" i="3" s="1"/>
  <c r="H9" i="3"/>
  <c r="L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Rieger</author>
  </authors>
  <commentList>
    <comment ref="A3" authorId="0" shapeId="0" xr:uid="{7F52E267-2695-4671-822A-617B8733AA70}">
      <text>
        <r>
          <rPr>
            <b/>
            <sz val="9"/>
            <color indexed="81"/>
            <rFont val="Tahoma"/>
            <charset val="1"/>
          </rPr>
          <t>Niklas Rieger:</t>
        </r>
        <r>
          <rPr>
            <sz val="9"/>
            <color indexed="81"/>
            <rFont val="Tahoma"/>
            <charset val="1"/>
          </rPr>
          <t xml:space="preserve">
With hyperlinks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tc={E8BD7A43-E778-47D0-B902-6366709A2882}</author>
    <author>tc={41BD19DA-A0B9-4B79-AF98-4E3E0C4B2214}</author>
  </authors>
  <commentList>
    <comment ref="J70" authorId="0" shapeId="0" xr:uid="{E8BD7A43-E778-47D0-B902-6366709A288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https://www.hrw.org/world-report/2021/country-chapters/israel/palestine#:~:text=According%20to%20the%20UN%20Office,East%20Jerusalem%2C%20displacing%20759%20people.</t>
      </text>
    </comment>
    <comment ref="J75" authorId="1" shapeId="0" xr:uid="{41BD19DA-A0B9-4B79-AF98-4E3E0C4B221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https://www.unhcr.org/refugee-statistics/download/?url=XGu5yK</t>
      </text>
    </comment>
  </commentList>
</comments>
</file>

<file path=xl/sharedStrings.xml><?xml version="1.0" encoding="utf-8"?>
<sst xmlns="http://schemas.openxmlformats.org/spreadsheetml/2006/main" count="333" uniqueCount="104">
  <si>
    <t>Title of dataset:</t>
  </si>
  <si>
    <t>Data sources:</t>
  </si>
  <si>
    <t>Explanatory notes:</t>
  </si>
  <si>
    <t>Data downloaded on:</t>
  </si>
  <si>
    <t>Created by:</t>
  </si>
  <si>
    <t>Methodology:</t>
  </si>
  <si>
    <t>Data check</t>
  </si>
  <si>
    <t>Notes</t>
  </si>
  <si>
    <t>Checklist criteria, do not edit!</t>
  </si>
  <si>
    <t>unchecked</t>
  </si>
  <si>
    <t>Broad issue</t>
  </si>
  <si>
    <t>Specific issue</t>
  </si>
  <si>
    <t>(insert name)</t>
  </si>
  <si>
    <t>yes</t>
  </si>
  <si>
    <t>Methodological and consistency related:</t>
  </si>
  <si>
    <t>Does the source of the dataset fit the methodology sound, or are there other sources that might be more suitable?</t>
  </si>
  <si>
    <t>no</t>
  </si>
  <si>
    <t>Are there any caveats the dataset comes with, and have they been included?</t>
  </si>
  <si>
    <t>N/A</t>
  </si>
  <si>
    <t>Does the source match with the one in the previous GHA report? And if not, is the reasoning for the change clear?</t>
  </si>
  <si>
    <t>Is data used consistently throughout the GHA report?</t>
  </si>
  <si>
    <t>unsure</t>
  </si>
  <si>
    <t xml:space="preserve">Dataset correctness </t>
  </si>
  <si>
    <t>Are we using the most up to date or appropriate version of the dataset?</t>
  </si>
  <si>
    <t>in discussion</t>
  </si>
  <si>
    <t>Does a re-download of the specified dataset provide matching data?</t>
  </si>
  <si>
    <t>In case there are mismatches with a re-download, have those been resolved?</t>
  </si>
  <si>
    <t>Calculations and formulas</t>
  </si>
  <si>
    <t>Have any additions/modifications to imported datasets gone through correctly (e.g. standardising country names to other datasets)</t>
  </si>
  <si>
    <t>all calculations replicated</t>
  </si>
  <si>
    <t>Additional requests</t>
  </si>
  <si>
    <t>Have any additional ammendments (post data check) been checked?</t>
  </si>
  <si>
    <t>irrelevant</t>
  </si>
  <si>
    <t>ADD DATE CHECK COMPLETE -----------------------&gt;</t>
  </si>
  <si>
    <t>Data check 1</t>
  </si>
  <si>
    <t>Data check 2</t>
  </si>
  <si>
    <t>UNRWA</t>
  </si>
  <si>
    <t>Kirsty Lazer</t>
  </si>
  <si>
    <t>https://www.unrwa.org/sites/default/files/content/resources/unrwa_in_figures_2020_eng_v2_final.pdf</t>
  </si>
  <si>
    <t>Copied database from last year as also relied on UNRWA in figures reports (checked data hadn't changed in older reports), and added 2019 end year figures</t>
  </si>
  <si>
    <t>Figures Data</t>
  </si>
  <si>
    <t>Year</t>
  </si>
  <si>
    <t>Country Code</t>
  </si>
  <si>
    <t>Country Name</t>
  </si>
  <si>
    <t>Population Type</t>
  </si>
  <si>
    <t>value</t>
  </si>
  <si>
    <t>changes</t>
  </si>
  <si>
    <t>Annual growth</t>
  </si>
  <si>
    <t>Countries</t>
  </si>
  <si>
    <t>Average Annual Growth Rate</t>
  </si>
  <si>
    <t>Compound Annual Growth Rate</t>
  </si>
  <si>
    <t>JO</t>
  </si>
  <si>
    <t>Jordan</t>
  </si>
  <si>
    <t>Refugees</t>
  </si>
  <si>
    <t>LB</t>
  </si>
  <si>
    <t>Lebanon</t>
  </si>
  <si>
    <t>SY</t>
  </si>
  <si>
    <t>Syria</t>
  </si>
  <si>
    <t>PS</t>
  </si>
  <si>
    <t>Palestine</t>
  </si>
  <si>
    <t>UNRWA in figures 2016 (1st Jan 2017)</t>
  </si>
  <si>
    <t>https://www.unrwa.org/resources/about-unrwa/unrwa-figures-2017</t>
  </si>
  <si>
    <t>UNRWA in figures 2015 (1st Jan 2016)</t>
  </si>
  <si>
    <t>https://www.unrwa.org/resources/about-unrwa/unrwa-figures-2016</t>
  </si>
  <si>
    <t>UNRWA in figures 2014 (1st Jan 2015)</t>
  </si>
  <si>
    <t>https://www.unrwa.org/resources/about-unrwa/unrwa-figures-2015</t>
  </si>
  <si>
    <t>UNRWA in figures 2013 (1st Jan 2014)</t>
  </si>
  <si>
    <t>https://www.unrwa.org/resources/about-unrwa/unrwa-figures-january-2014</t>
  </si>
  <si>
    <t>UNRWA in figures 2012 (1st Jan 2013)</t>
  </si>
  <si>
    <t>https://www.unrwa.org/resources/about-unrwa/unrwa-figures-january-2013</t>
  </si>
  <si>
    <t>UNRWA in figures 2011 (1st Jan 2012)</t>
  </si>
  <si>
    <t>https://www.unrwa.org/resources/about-unrwa/unrwa-figures-january-2012</t>
  </si>
  <si>
    <t>UNRWA in figures 2010 (1st Jan 2011)</t>
  </si>
  <si>
    <t>https://www.unrwa.org/resources/about-unrwa/unrwa-figures-january-2011</t>
  </si>
  <si>
    <t>UNRWA in figures 2009 (1st Jan 2010)</t>
  </si>
  <si>
    <t>https://www.unrwa.org/resources/about-unrwa/unrwa-figures-2009</t>
  </si>
  <si>
    <t>UNRWA in figures 2008 (31st Dec 2008)</t>
  </si>
  <si>
    <t>https://www.unrwa.org/resources/about-unrwa/unrwa-figures-2008</t>
  </si>
  <si>
    <t>UNRWA in figures 2007 (31st Dec 2007)</t>
  </si>
  <si>
    <t>https://www.unrwa.org/resources/about-unrwa/unrwa-figures-2007</t>
  </si>
  <si>
    <t>UNRWA in figures 2006 (31st Dec 2006)</t>
  </si>
  <si>
    <t>https://www.unrwa.org/sites/default/files/unrwa_in_figures_2006.pdf</t>
  </si>
  <si>
    <t>UNRWA in figures 2005 (31st Dec 2005)</t>
  </si>
  <si>
    <t>https://www.unrwa.org/sites/default/files/unrwa_in_figures_2005.pdf</t>
  </si>
  <si>
    <t>UNRWA in figures 2004 (31st Dec 2004)</t>
  </si>
  <si>
    <t>https://www.unrwa.org/sites/default/files/unrwa_in_figures_2004.pdf</t>
  </si>
  <si>
    <t>UNRWA in figures 2003 (31st Dec 2003)</t>
  </si>
  <si>
    <t>https://www.unrwa.org/sites/default/files/unrwa_in_figures_2003.pdf</t>
  </si>
  <si>
    <t>https://www.un.org/unispal/document/unrwa-in-figures-2018-factsheet/</t>
  </si>
  <si>
    <t>UNRWA in figures 2017 (1st Jan 2018)</t>
  </si>
  <si>
    <t>Used figure for "Registered Refugees" as done previously, there is also a figure for "Other Registered Persons" and corresponding "Total Registered Persons"</t>
  </si>
  <si>
    <t>UNRWA in figures 2018</t>
  </si>
  <si>
    <t>UNRWA in figures 2019 (31st Dec 2019</t>
  </si>
  <si>
    <t>UNRWA in figures Reports:</t>
  </si>
  <si>
    <t>UNRWA in figures 2020</t>
  </si>
  <si>
    <t>UNRWA annual figures are published at the end of the year or beginning of the next year</t>
  </si>
  <si>
    <t>How to estimate 2020 data? Should we keep same as previous year, or did increasing annexation in 2020 lead to more displacement?</t>
  </si>
  <si>
    <t>Not out until late 2021</t>
  </si>
  <si>
    <t>Cannot find link but taken figures from last years analysis - previous analyst had as published 1st Feb 2019</t>
  </si>
  <si>
    <t>In October 2020 Israeli forces demolished 568 homes in the West Bank, displacing 759 people</t>
  </si>
  <si>
    <t>In October 2020 Israli forces demolished Palestinian homes in Jordan Valley, displacing 73 people</t>
  </si>
  <si>
    <t>UNHCR report UNRWA mid-year data for 2020</t>
  </si>
  <si>
    <t>Add on displacements from October demolitions?</t>
  </si>
  <si>
    <t>Estimate 2020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</si>
</sst>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26" x14ac:knownFonts="1"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rgb="FFFF0000"/>
      <name val="Arial"/>
      <family val="2"/>
      <scheme val="minor"/>
    </font>
    <font>
      <sz val="10.5"/>
      <color theme="1"/>
      <name val="Arial"/>
      <family val="2"/>
      <scheme val="minor"/>
    </font>
    <font>
      <sz val="10.5"/>
      <color rgb="FFFF0000"/>
      <name val="Arial"/>
      <family val="2"/>
      <scheme val="minor"/>
    </font>
    <font>
      <b/>
      <sz val="10.5"/>
      <color theme="1"/>
      <name val="Arial"/>
      <family val="2"/>
      <scheme val="minor"/>
    </font>
    <font>
      <i/>
      <sz val="10.5"/>
      <color theme="1" tint="0.499984740745262"/>
      <name val="Arial"/>
      <family val="2"/>
      <scheme val="minor"/>
    </font>
    <font>
      <sz val="11"/>
      <name val="Arial"/>
      <family val="2"/>
      <scheme val="minor"/>
    </font>
    <font>
      <sz val="10.5"/>
      <color theme="1" tint="0.499984740745262"/>
      <name val="Arial"/>
      <family val="2"/>
      <scheme val="minor"/>
    </font>
    <font>
      <sz val="10.5"/>
      <color theme="0"/>
      <name val="Arial"/>
      <family val="2"/>
      <scheme val="minor"/>
    </font>
    <font>
      <sz val="10.5"/>
      <color rgb="FFFFFF00"/>
      <name val="Arial"/>
      <family val="2"/>
      <scheme val="minor"/>
    </font>
    <font>
      <i/>
      <sz val="11"/>
      <color theme="1"/>
      <name val="Arial"/>
      <family val="2"/>
      <scheme val="minor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rial"/>
      <family val="2"/>
      <scheme val="minor"/>
    </font>
    <font>
      <sz val="8"/>
      <name val="Arial"/>
      <family val="2"/>
    </font>
    <font>
      <b/>
      <u/>
      <sz val="11"/>
      <color theme="1"/>
      <name val="Arial"/>
      <family val="2"/>
      <scheme val="minor"/>
    </font>
    <font>
      <sz val="11"/>
      <color theme="10"/>
      <name val="Calibri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1" tint="0.249977111117893"/>
      </right>
      <top/>
      <bottom style="medium">
        <color indexed="64"/>
      </bottom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 style="medium">
        <color theme="1" tint="0.249977111117893"/>
      </left>
      <right style="medium">
        <color theme="1" tint="0.249977111117893"/>
      </right>
      <top style="medium">
        <color theme="1" tint="0.249977111117893"/>
      </top>
      <bottom/>
      <diagonal/>
    </border>
    <border>
      <left/>
      <right/>
      <top style="dashDot">
        <color theme="1" tint="0.249977111117893"/>
      </top>
      <bottom/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theme="1" tint="0.249977111117893"/>
      </left>
      <right style="medium">
        <color theme="1" tint="0.249977111117893"/>
      </right>
      <top/>
      <bottom/>
      <diagonal/>
    </border>
    <border>
      <left style="medium">
        <color theme="1" tint="0.249977111117893"/>
      </left>
      <right style="medium">
        <color theme="1" tint="0.249977111117893"/>
      </right>
      <top/>
      <bottom style="thin">
        <color theme="1" tint="0.24997711111789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 tint="0.249977111117893"/>
      </left>
      <right style="medium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 style="medium">
        <color theme="1" tint="0.249977111117893"/>
      </right>
      <top/>
      <bottom style="thin">
        <color indexed="64"/>
      </bottom>
      <diagonal/>
    </border>
    <border>
      <left style="medium">
        <color theme="1" tint="0.249977111117893"/>
      </left>
      <right style="medium">
        <color theme="1" tint="0.249977111117893"/>
      </right>
      <top style="thin">
        <color indexed="64"/>
      </top>
      <bottom style="thin">
        <color indexed="64"/>
      </bottom>
      <diagonal/>
    </border>
    <border>
      <left/>
      <right style="medium">
        <color theme="1" tint="0.249977111117893"/>
      </right>
      <top style="medium">
        <color theme="1" tint="0.249977111117893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1" tint="0.249977111117893"/>
      </left>
      <right style="medium">
        <color theme="1" tint="0.249977111117893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 tint="0.249977111117893"/>
      </right>
      <top style="medium">
        <color indexed="64"/>
      </top>
      <bottom style="medium">
        <color indexed="64"/>
      </bottom>
      <diagonal/>
    </border>
    <border>
      <left style="medium">
        <color theme="1" tint="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theme="1" tint="0.249977111117893"/>
      </top>
      <bottom/>
      <diagonal/>
    </border>
    <border>
      <left/>
      <right/>
      <top/>
      <bottom style="hair">
        <color theme="1" tint="0.249977111117893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</cellStyleXfs>
  <cellXfs count="112">
    <xf numFmtId="0" fontId="0" fillId="0" borderId="0" xfId="0"/>
    <xf numFmtId="0" fontId="5" fillId="0" borderId="0" xfId="0" applyFont="1"/>
    <xf numFmtId="0" fontId="4" fillId="0" borderId="3" xfId="1" applyBorder="1"/>
    <xf numFmtId="0" fontId="4" fillId="0" borderId="4" xfId="1" applyBorder="1"/>
    <xf numFmtId="0" fontId="4" fillId="0" borderId="4" xfId="1" applyBorder="1" applyAlignment="1">
      <alignment horizontal="center"/>
    </xf>
    <xf numFmtId="0" fontId="4" fillId="0" borderId="0" xfId="1"/>
    <xf numFmtId="0" fontId="6" fillId="0" borderId="6" xfId="1" applyFont="1" applyBorder="1"/>
    <xf numFmtId="0" fontId="9" fillId="0" borderId="7" xfId="1" applyFont="1" applyBorder="1"/>
    <xf numFmtId="0" fontId="9" fillId="0" borderId="8" xfId="1" applyFont="1" applyBorder="1" applyAlignment="1">
      <alignment wrapText="1"/>
    </xf>
    <xf numFmtId="0" fontId="10" fillId="0" borderId="8" xfId="1" applyFont="1" applyBorder="1"/>
    <xf numFmtId="0" fontId="9" fillId="2" borderId="10" xfId="1" applyFont="1" applyFill="1" applyBorder="1" applyAlignment="1">
      <alignment horizontal="left" wrapText="1"/>
    </xf>
    <xf numFmtId="0" fontId="12" fillId="2" borderId="11" xfId="1" applyFont="1" applyFill="1" applyBorder="1" applyAlignment="1">
      <alignment horizontal="left" wrapText="1"/>
    </xf>
    <xf numFmtId="0" fontId="12" fillId="2" borderId="12" xfId="1" applyFont="1" applyFill="1" applyBorder="1" applyAlignment="1">
      <alignment horizontal="left" wrapText="1"/>
    </xf>
    <xf numFmtId="0" fontId="12" fillId="0" borderId="11" xfId="1" applyFont="1" applyBorder="1" applyAlignment="1">
      <alignment horizontal="left"/>
    </xf>
    <xf numFmtId="0" fontId="13" fillId="0" borderId="0" xfId="1" applyFont="1"/>
    <xf numFmtId="0" fontId="9" fillId="2" borderId="14" xfId="1" applyFont="1" applyFill="1" applyBorder="1" applyAlignment="1">
      <alignment horizontal="left" wrapText="1"/>
    </xf>
    <xf numFmtId="0" fontId="12" fillId="2" borderId="15" xfId="1" applyFont="1" applyFill="1" applyBorder="1" applyAlignment="1">
      <alignment horizontal="left" wrapText="1"/>
    </xf>
    <xf numFmtId="0" fontId="12" fillId="0" borderId="15" xfId="1" applyFont="1" applyBorder="1" applyAlignment="1">
      <alignment horizontal="left"/>
    </xf>
    <xf numFmtId="0" fontId="9" fillId="2" borderId="14" xfId="1" applyFont="1" applyFill="1" applyBorder="1" applyAlignment="1">
      <alignment wrapText="1"/>
    </xf>
    <xf numFmtId="0" fontId="12" fillId="2" borderId="16" xfId="1" applyFont="1" applyFill="1" applyBorder="1" applyAlignment="1">
      <alignment horizontal="left" wrapText="1"/>
    </xf>
    <xf numFmtId="0" fontId="14" fillId="0" borderId="17" xfId="1" applyFont="1" applyBorder="1"/>
    <xf numFmtId="0" fontId="9" fillId="0" borderId="18" xfId="1" applyFont="1" applyBorder="1" applyAlignment="1">
      <alignment wrapText="1"/>
    </xf>
    <xf numFmtId="0" fontId="12" fillId="0" borderId="4" xfId="1" applyFont="1" applyBorder="1" applyAlignment="1">
      <alignment horizontal="left" wrapText="1"/>
    </xf>
    <xf numFmtId="0" fontId="14" fillId="0" borderId="4" xfId="1" applyFont="1" applyBorder="1" applyAlignment="1">
      <alignment horizontal="left"/>
    </xf>
    <xf numFmtId="0" fontId="9" fillId="0" borderId="19" xfId="1" applyFont="1" applyBorder="1" applyAlignment="1">
      <alignment wrapText="1"/>
    </xf>
    <xf numFmtId="0" fontId="12" fillId="0" borderId="11" xfId="1" applyFont="1" applyBorder="1" applyAlignment="1">
      <alignment horizontal="left" wrapText="1"/>
    </xf>
    <xf numFmtId="0" fontId="14" fillId="0" borderId="11" xfId="1" applyFont="1" applyBorder="1" applyAlignment="1">
      <alignment horizontal="left"/>
    </xf>
    <xf numFmtId="0" fontId="9" fillId="0" borderId="14" xfId="1" applyFont="1" applyBorder="1" applyAlignment="1">
      <alignment wrapText="1"/>
    </xf>
    <xf numFmtId="0" fontId="12" fillId="0" borderId="15" xfId="1" applyFont="1" applyBorder="1" applyAlignment="1">
      <alignment horizontal="left" wrapText="1"/>
    </xf>
    <xf numFmtId="0" fontId="14" fillId="0" borderId="16" xfId="1" applyFont="1" applyBorder="1" applyAlignment="1">
      <alignment horizontal="left"/>
    </xf>
    <xf numFmtId="0" fontId="11" fillId="2" borderId="9" xfId="1" applyFont="1" applyFill="1" applyBorder="1" applyAlignment="1">
      <alignment horizontal="center" vertical="center" wrapText="1"/>
    </xf>
    <xf numFmtId="0" fontId="9" fillId="2" borderId="21" xfId="1" applyFont="1" applyFill="1" applyBorder="1" applyAlignment="1">
      <alignment vertical="top" wrapText="1"/>
    </xf>
    <xf numFmtId="0" fontId="12" fillId="2" borderId="22" xfId="1" applyFont="1" applyFill="1" applyBorder="1" applyAlignment="1">
      <alignment horizontal="left" wrapText="1"/>
    </xf>
    <xf numFmtId="0" fontId="14" fillId="0" borderId="22" xfId="1" applyFont="1" applyBorder="1" applyAlignment="1">
      <alignment horizontal="left"/>
    </xf>
    <xf numFmtId="0" fontId="9" fillId="0" borderId="23" xfId="1" applyFont="1" applyBorder="1" applyAlignment="1">
      <alignment wrapText="1"/>
    </xf>
    <xf numFmtId="0" fontId="12" fillId="0" borderId="9" xfId="1" applyFont="1" applyBorder="1" applyAlignment="1">
      <alignment horizontal="left" wrapText="1"/>
    </xf>
    <xf numFmtId="0" fontId="12" fillId="0" borderId="24" xfId="1" applyFont="1" applyBorder="1" applyAlignment="1">
      <alignment horizontal="left" wrapText="1"/>
    </xf>
    <xf numFmtId="0" fontId="14" fillId="0" borderId="25" xfId="1" applyFont="1" applyBorder="1" applyAlignment="1">
      <alignment horizontal="left"/>
    </xf>
    <xf numFmtId="0" fontId="15" fillId="3" borderId="26" xfId="1" applyFont="1" applyFill="1" applyBorder="1"/>
    <xf numFmtId="0" fontId="16" fillId="3" borderId="27" xfId="1" applyFont="1" applyFill="1" applyBorder="1" applyAlignment="1">
      <alignment horizontal="right" wrapText="1"/>
    </xf>
    <xf numFmtId="0" fontId="15" fillId="3" borderId="28" xfId="1" applyFont="1" applyFill="1" applyBorder="1"/>
    <xf numFmtId="0" fontId="15" fillId="3" borderId="8" xfId="1" applyFont="1" applyFill="1" applyBorder="1"/>
    <xf numFmtId="0" fontId="15" fillId="0" borderId="29" xfId="1" applyFont="1" applyBorder="1"/>
    <xf numFmtId="0" fontId="4" fillId="0" borderId="30" xfId="1" applyBorder="1"/>
    <xf numFmtId="0" fontId="4" fillId="0" borderId="0" xfId="1" applyAlignment="1">
      <alignment wrapText="1"/>
    </xf>
    <xf numFmtId="0" fontId="6" fillId="0" borderId="31" xfId="1" applyFont="1" applyBorder="1"/>
    <xf numFmtId="0" fontId="17" fillId="0" borderId="0" xfId="1" applyFont="1"/>
    <xf numFmtId="0" fontId="18" fillId="0" borderId="0" xfId="2" applyAlignment="1" applyProtection="1"/>
    <xf numFmtId="14" fontId="0" fillId="0" borderId="0" xfId="0" applyNumberFormat="1"/>
    <xf numFmtId="0" fontId="21" fillId="0" borderId="7" xfId="3" applyFont="1" applyBorder="1"/>
    <xf numFmtId="0" fontId="21" fillId="0" borderId="32" xfId="3" applyFont="1" applyBorder="1"/>
    <xf numFmtId="0" fontId="21" fillId="0" borderId="33" xfId="3" applyFont="1" applyBorder="1"/>
    <xf numFmtId="0" fontId="21" fillId="0" borderId="34" xfId="3" applyFont="1" applyBorder="1"/>
    <xf numFmtId="0" fontId="13" fillId="0" borderId="0" xfId="3" applyFont="1"/>
    <xf numFmtId="0" fontId="3" fillId="0" borderId="0" xfId="3"/>
    <xf numFmtId="0" fontId="21" fillId="0" borderId="35" xfId="3" applyFont="1" applyBorder="1"/>
    <xf numFmtId="15" fontId="3" fillId="0" borderId="9" xfId="3" applyNumberFormat="1" applyBorder="1"/>
    <xf numFmtId="0" fontId="3" fillId="0" borderId="36" xfId="3" applyBorder="1"/>
    <xf numFmtId="0" fontId="3" fillId="0" borderId="37" xfId="3" applyBorder="1"/>
    <xf numFmtId="3" fontId="3" fillId="0" borderId="37" xfId="3" applyNumberFormat="1" applyBorder="1"/>
    <xf numFmtId="164" fontId="0" fillId="0" borderId="38" xfId="4" applyNumberFormat="1" applyFont="1" applyFill="1" applyBorder="1"/>
    <xf numFmtId="164" fontId="3" fillId="0" borderId="39" xfId="3" applyNumberFormat="1" applyBorder="1"/>
    <xf numFmtId="164" fontId="3" fillId="0" borderId="40" xfId="3" applyNumberFormat="1" applyBorder="1"/>
    <xf numFmtId="164" fontId="3" fillId="0" borderId="41" xfId="3" applyNumberFormat="1" applyBorder="1"/>
    <xf numFmtId="15" fontId="3" fillId="0" borderId="13" xfId="3" applyNumberFormat="1" applyBorder="1"/>
    <xf numFmtId="164" fontId="3" fillId="0" borderId="37" xfId="3" applyNumberFormat="1" applyBorder="1"/>
    <xf numFmtId="164" fontId="3" fillId="0" borderId="38" xfId="3" applyNumberFormat="1" applyBorder="1"/>
    <xf numFmtId="0" fontId="3" fillId="0" borderId="42" xfId="3" applyBorder="1"/>
    <xf numFmtId="164" fontId="3" fillId="0" borderId="43" xfId="3" applyNumberFormat="1" applyBorder="1"/>
    <xf numFmtId="164" fontId="3" fillId="0" borderId="44" xfId="3" applyNumberFormat="1" applyBorder="1"/>
    <xf numFmtId="164" fontId="3" fillId="0" borderId="45" xfId="3" applyNumberFormat="1" applyBorder="1"/>
    <xf numFmtId="15" fontId="3" fillId="2" borderId="13" xfId="3" applyNumberFormat="1" applyFill="1" applyBorder="1"/>
    <xf numFmtId="0" fontId="3" fillId="2" borderId="36" xfId="3" applyFill="1" applyBorder="1"/>
    <xf numFmtId="0" fontId="3" fillId="2" borderId="37" xfId="3" applyFill="1" applyBorder="1"/>
    <xf numFmtId="3" fontId="3" fillId="2" borderId="37" xfId="3" applyNumberFormat="1" applyFill="1" applyBorder="1"/>
    <xf numFmtId="164" fontId="0" fillId="2" borderId="38" xfId="4" applyNumberFormat="1" applyFont="1" applyFill="1" applyBorder="1"/>
    <xf numFmtId="0" fontId="13" fillId="0" borderId="0" xfId="5" applyNumberFormat="1" applyFont="1"/>
    <xf numFmtId="164" fontId="0" fillId="0" borderId="38" xfId="4" applyNumberFormat="1" applyFont="1" applyBorder="1"/>
    <xf numFmtId="0" fontId="13" fillId="0" borderId="0" xfId="4" applyNumberFormat="1" applyFont="1"/>
    <xf numFmtId="165" fontId="0" fillId="0" borderId="0" xfId="5" applyNumberFormat="1" applyFont="1"/>
    <xf numFmtId="3" fontId="3" fillId="0" borderId="0" xfId="3" applyNumberFormat="1"/>
    <xf numFmtId="165" fontId="0" fillId="2" borderId="37" xfId="5" applyNumberFormat="1" applyFont="1" applyFill="1" applyBorder="1"/>
    <xf numFmtId="3" fontId="3" fillId="2" borderId="0" xfId="3" applyNumberFormat="1" applyFill="1"/>
    <xf numFmtId="0" fontId="3" fillId="0" borderId="44" xfId="3" applyBorder="1"/>
    <xf numFmtId="3" fontId="3" fillId="0" borderId="44" xfId="3" applyNumberFormat="1" applyBorder="1"/>
    <xf numFmtId="164" fontId="0" fillId="0" borderId="45" xfId="4" applyNumberFormat="1" applyFont="1" applyFill="1" applyBorder="1"/>
    <xf numFmtId="0" fontId="23" fillId="0" borderId="0" xfId="0" applyFont="1"/>
    <xf numFmtId="17" fontId="0" fillId="0" borderId="0" xfId="0" applyNumberFormat="1"/>
    <xf numFmtId="0" fontId="0" fillId="4" borderId="0" xfId="0" applyFill="1"/>
    <xf numFmtId="0" fontId="21" fillId="0" borderId="8" xfId="3" applyFont="1" applyBorder="1"/>
    <xf numFmtId="164" fontId="3" fillId="0" borderId="46" xfId="3" applyNumberFormat="1" applyBorder="1"/>
    <xf numFmtId="164" fontId="3" fillId="0" borderId="47" xfId="3" applyNumberFormat="1" applyBorder="1"/>
    <xf numFmtId="164" fontId="3" fillId="0" borderId="48" xfId="3" applyNumberFormat="1" applyBorder="1"/>
    <xf numFmtId="0" fontId="21" fillId="0" borderId="9" xfId="3" applyFont="1" applyBorder="1"/>
    <xf numFmtId="3" fontId="3" fillId="4" borderId="37" xfId="3" applyNumberFormat="1" applyFill="1" applyBorder="1"/>
    <xf numFmtId="3" fontId="3" fillId="4" borderId="44" xfId="3" applyNumberFormat="1" applyFill="1" applyBorder="1"/>
    <xf numFmtId="0" fontId="0" fillId="0" borderId="0" xfId="0" applyFill="1"/>
    <xf numFmtId="0" fontId="24" fillId="0" borderId="0" xfId="2" applyFont="1" applyFill="1" applyAlignment="1" applyProtection="1"/>
    <xf numFmtId="0" fontId="2" fillId="0" borderId="0" xfId="3" applyFont="1"/>
    <xf numFmtId="0" fontId="7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8" fillId="0" borderId="5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11" fillId="2" borderId="9" xfId="1" applyFont="1" applyFill="1" applyBorder="1" applyAlignment="1">
      <alignment horizontal="center" vertical="center" wrapText="1"/>
    </xf>
    <xf numFmtId="0" fontId="11" fillId="2" borderId="13" xfId="1" applyFont="1" applyFill="1" applyBorder="1" applyAlignment="1">
      <alignment horizontal="center" vertical="center" wrapText="1"/>
    </xf>
    <xf numFmtId="0" fontId="11" fillId="0" borderId="9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 wrapText="1"/>
    </xf>
    <xf numFmtId="0" fontId="1" fillId="0" borderId="0" xfId="3" applyFont="1"/>
    <xf numFmtId="165" fontId="3" fillId="0" borderId="0" xfId="6" applyNumberFormat="1" applyFont="1"/>
    <xf numFmtId="165" fontId="3" fillId="0" borderId="0" xfId="3" applyNumberFormat="1"/>
    <xf numFmtId="0" fontId="1" fillId="4" borderId="0" xfId="3" applyFont="1" applyFill="1"/>
  </cellXfs>
  <cellStyles count="7">
    <cellStyle name="Comma" xfId="6" builtinId="3"/>
    <cellStyle name="Comma 2" xfId="5" xr:uid="{EE86DA40-C8D6-48CA-BD5E-E807188FAE65}"/>
    <cellStyle name="Hyperlink" xfId="2" builtinId="8"/>
    <cellStyle name="Normal" xfId="0" builtinId="0"/>
    <cellStyle name="Normal 2" xfId="1" xr:uid="{00288020-C6D6-4A7E-9FA0-AA85280CC597}"/>
    <cellStyle name="Normal 3" xfId="3" xr:uid="{9DA931F8-EBE2-439E-A84C-F803E14809AC}"/>
    <cellStyle name="Percent 2" xfId="4" xr:uid="{2FC2517A-70AD-4FF0-BCEE-13FCDA8BD0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53340</xdr:rowOff>
    </xdr:from>
    <xdr:to>
      <xdr:col>1</xdr:col>
      <xdr:colOff>1468755</xdr:colOff>
      <xdr:row>0</xdr:row>
      <xdr:rowOff>336241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2A3CBF-2DE4-4B33-B1A4-18C96A163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53340"/>
          <a:ext cx="2897505" cy="2860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QIV%2007-08%20data/dail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GPIR\Datasets\Reference%20Data\OECD%20ODA%20Recipients%20Countries%20and%20Region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Wider%20international%20resource%20flows\2012%20constant%20prices\International%20debt%20statistics\Long-term-debt%20calculations%2004-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Investments%20to%20End%20Poverty\2013%20Report\Data\Reference%20files\Defla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PR-DC01\data\Projects\Investments%20to%20End%20Poverty\2013%20Report\Data\Reference%20files\Deflator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GHA%20calcs%20and%20analyses\April%202015\Wider%20resource%20flows\Wider%20Resource%20Flows%20maste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em\AppData\Local\Microsoft\Windows\Temporary%20Internet%20Files\Content.Outlook\FGY9XCES\2%204%203%20Largest%20flow%20for%20each%20countr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M/AppData/Local/Microsoft/Windows/Temporary%20Internet%20Files/Low/Content.IE5/XIZWT4B9/STARTS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ing Countries List"/>
      <sheetName val="Comparison"/>
      <sheetName val="OECD ODA Recipients"/>
      <sheetName val="World Bank Classifications"/>
      <sheetName val="OECD ODA Recipients Countries a"/>
    </sheetNames>
    <sheetDataSet>
      <sheetData sheetId="0">
        <row r="4">
          <cell r="A4" t="str">
            <v>Country</v>
          </cell>
        </row>
      </sheetData>
      <sheetData sheetId="1"/>
      <sheetData sheetId="2">
        <row r="4">
          <cell r="A4" t="str">
            <v>Country</v>
          </cell>
        </row>
        <row r="5">
          <cell r="A5" t="str">
            <v>Albania</v>
          </cell>
          <cell r="B5" t="str">
            <v>Europe</v>
          </cell>
          <cell r="C5" t="str">
            <v>Europe</v>
          </cell>
        </row>
        <row r="6">
          <cell r="A6" t="str">
            <v>Belarus</v>
          </cell>
          <cell r="B6" t="str">
            <v>Europe</v>
          </cell>
          <cell r="C6" t="str">
            <v>Europe</v>
          </cell>
        </row>
        <row r="7">
          <cell r="A7" t="str">
            <v>Bosnia-Herzegovina</v>
          </cell>
          <cell r="B7" t="str">
            <v>Europe</v>
          </cell>
          <cell r="C7" t="str">
            <v>Europe</v>
          </cell>
        </row>
        <row r="8">
          <cell r="A8" t="str">
            <v>Croatia</v>
          </cell>
          <cell r="B8" t="str">
            <v>Europe</v>
          </cell>
          <cell r="C8" t="str">
            <v>Europe</v>
          </cell>
        </row>
        <row r="9">
          <cell r="A9" t="str">
            <v>Cyprus</v>
          </cell>
          <cell r="B9" t="str">
            <v>Europe</v>
          </cell>
          <cell r="C9" t="str">
            <v>Europe</v>
          </cell>
        </row>
        <row r="10">
          <cell r="A10" t="str">
            <v>Gibraltar</v>
          </cell>
          <cell r="B10" t="str">
            <v>Europe</v>
          </cell>
          <cell r="C10" t="str">
            <v>Europe</v>
          </cell>
        </row>
        <row r="11">
          <cell r="A11" t="str">
            <v>Kosovo</v>
          </cell>
          <cell r="B11" t="str">
            <v>Europe</v>
          </cell>
          <cell r="C11" t="str">
            <v>Europe</v>
          </cell>
        </row>
        <row r="12">
          <cell r="A12" t="str">
            <v>Macedonia, FYR</v>
          </cell>
          <cell r="B12" t="str">
            <v>Europe</v>
          </cell>
          <cell r="C12" t="str">
            <v>Europe</v>
          </cell>
        </row>
        <row r="13">
          <cell r="A13" t="str">
            <v>Malta</v>
          </cell>
          <cell r="B13" t="str">
            <v>Europe</v>
          </cell>
          <cell r="C13" t="str">
            <v>Europe</v>
          </cell>
        </row>
        <row r="14">
          <cell r="A14" t="str">
            <v>Moldova</v>
          </cell>
          <cell r="B14" t="str">
            <v>Europe</v>
          </cell>
          <cell r="C14" t="str">
            <v>Europe</v>
          </cell>
        </row>
        <row r="15">
          <cell r="A15" t="str">
            <v>Montenegro</v>
          </cell>
          <cell r="B15" t="str">
            <v>Europe</v>
          </cell>
          <cell r="C15" t="str">
            <v>Europe</v>
          </cell>
        </row>
        <row r="16">
          <cell r="A16" t="str">
            <v>Serbia</v>
          </cell>
          <cell r="B16" t="str">
            <v>Europe</v>
          </cell>
          <cell r="C16" t="str">
            <v>Europe</v>
          </cell>
        </row>
        <row r="17">
          <cell r="A17" t="str">
            <v>Slovenia</v>
          </cell>
          <cell r="B17" t="str">
            <v>Europe</v>
          </cell>
          <cell r="C17" t="str">
            <v>Europe</v>
          </cell>
        </row>
        <row r="18">
          <cell r="A18" t="str">
            <v>States Ex-Yugoslavia</v>
          </cell>
          <cell r="B18" t="str">
            <v>Europe</v>
          </cell>
          <cell r="C18" t="str">
            <v>Europe</v>
          </cell>
        </row>
        <row r="19">
          <cell r="A19" t="str">
            <v>Turkey</v>
          </cell>
          <cell r="B19" t="str">
            <v>Europe</v>
          </cell>
          <cell r="C19" t="str">
            <v>Europe</v>
          </cell>
        </row>
        <row r="20">
          <cell r="A20" t="str">
            <v>Ukraine</v>
          </cell>
          <cell r="B20" t="str">
            <v>Europe</v>
          </cell>
          <cell r="C20" t="str">
            <v>Europe</v>
          </cell>
        </row>
        <row r="21">
          <cell r="A21" t="str">
            <v>Algeria</v>
          </cell>
          <cell r="B21" t="str">
            <v>Africa</v>
          </cell>
          <cell r="C21" t="str">
            <v>North of Sahara</v>
          </cell>
        </row>
        <row r="22">
          <cell r="A22" t="str">
            <v>Egypt</v>
          </cell>
          <cell r="B22" t="str">
            <v>Africa</v>
          </cell>
          <cell r="C22" t="str">
            <v>North of Sahara</v>
          </cell>
        </row>
        <row r="23">
          <cell r="A23" t="str">
            <v>Libya</v>
          </cell>
          <cell r="B23" t="str">
            <v>Africa</v>
          </cell>
          <cell r="C23" t="str">
            <v>North of Sahara</v>
          </cell>
        </row>
        <row r="24">
          <cell r="A24" t="str">
            <v>Morocco</v>
          </cell>
          <cell r="B24" t="str">
            <v>Africa</v>
          </cell>
          <cell r="C24" t="str">
            <v>North of Sahara</v>
          </cell>
        </row>
        <row r="25">
          <cell r="A25" t="str">
            <v>Tunisia</v>
          </cell>
          <cell r="B25" t="str">
            <v>Africa</v>
          </cell>
          <cell r="C25" t="str">
            <v>North of Sahara</v>
          </cell>
        </row>
        <row r="26">
          <cell r="A26" t="str">
            <v>Angola</v>
          </cell>
          <cell r="B26" t="str">
            <v>Africa</v>
          </cell>
          <cell r="C26" t="str">
            <v>South of Sahara</v>
          </cell>
        </row>
        <row r="27">
          <cell r="A27" t="str">
            <v>Benin</v>
          </cell>
          <cell r="B27" t="str">
            <v>Africa</v>
          </cell>
          <cell r="C27" t="str">
            <v>South of Sahara</v>
          </cell>
        </row>
        <row r="28">
          <cell r="A28" t="str">
            <v>Botswana</v>
          </cell>
          <cell r="B28" t="str">
            <v>Africa</v>
          </cell>
          <cell r="C28" t="str">
            <v>South of Sahara</v>
          </cell>
        </row>
        <row r="29">
          <cell r="A29" t="str">
            <v>Burkina Faso</v>
          </cell>
          <cell r="B29" t="str">
            <v>Africa</v>
          </cell>
          <cell r="C29" t="str">
            <v>South of Sahara</v>
          </cell>
        </row>
        <row r="30">
          <cell r="A30" t="str">
            <v>Burundi</v>
          </cell>
          <cell r="B30" t="str">
            <v>Africa</v>
          </cell>
          <cell r="C30" t="str">
            <v>South of Sahara</v>
          </cell>
        </row>
        <row r="31">
          <cell r="A31" t="str">
            <v>Cameroon</v>
          </cell>
          <cell r="B31" t="str">
            <v>Africa</v>
          </cell>
          <cell r="C31" t="str">
            <v>South of Sahara</v>
          </cell>
        </row>
        <row r="32">
          <cell r="A32" t="str">
            <v>Cape Verde</v>
          </cell>
          <cell r="B32" t="str">
            <v>Africa</v>
          </cell>
          <cell r="C32" t="str">
            <v>South of Sahara</v>
          </cell>
        </row>
        <row r="33">
          <cell r="A33" t="str">
            <v>Central African Rep.</v>
          </cell>
          <cell r="B33" t="str">
            <v>Africa</v>
          </cell>
          <cell r="C33" t="str">
            <v>South of Sahara</v>
          </cell>
        </row>
        <row r="34">
          <cell r="A34" t="str">
            <v>Chad</v>
          </cell>
          <cell r="B34" t="str">
            <v>Africa</v>
          </cell>
          <cell r="C34" t="str">
            <v>South of Sahara</v>
          </cell>
        </row>
        <row r="35">
          <cell r="A35" t="str">
            <v>Comoros</v>
          </cell>
          <cell r="B35" t="str">
            <v>Africa</v>
          </cell>
          <cell r="C35" t="str">
            <v>South of Sahara</v>
          </cell>
        </row>
        <row r="36">
          <cell r="A36" t="str">
            <v>Congo, Dem. Rep.</v>
          </cell>
          <cell r="B36" t="str">
            <v>Africa</v>
          </cell>
          <cell r="C36" t="str">
            <v>South of Sahara</v>
          </cell>
        </row>
        <row r="37">
          <cell r="A37" t="str">
            <v>Congo, Rep.</v>
          </cell>
          <cell r="B37" t="str">
            <v>Africa</v>
          </cell>
          <cell r="C37" t="str">
            <v>South of Sahara</v>
          </cell>
        </row>
        <row r="38">
          <cell r="A38" t="str">
            <v>Cote d'Ivoire</v>
          </cell>
          <cell r="B38" t="str">
            <v>Africa</v>
          </cell>
          <cell r="C38" t="str">
            <v>South of Sahara</v>
          </cell>
        </row>
        <row r="39">
          <cell r="A39" t="str">
            <v>Djibouti</v>
          </cell>
          <cell r="B39" t="str">
            <v>Africa</v>
          </cell>
          <cell r="C39" t="str">
            <v>South of Sahara</v>
          </cell>
        </row>
        <row r="40">
          <cell r="A40" t="str">
            <v>East African Community</v>
          </cell>
          <cell r="B40" t="str">
            <v>Africa</v>
          </cell>
          <cell r="C40" t="str">
            <v>South of Sahara</v>
          </cell>
        </row>
        <row r="41">
          <cell r="A41" t="str">
            <v>Equatorial Guinea</v>
          </cell>
          <cell r="B41" t="str">
            <v>Africa</v>
          </cell>
          <cell r="C41" t="str">
            <v>South of Sahara</v>
          </cell>
        </row>
        <row r="42">
          <cell r="A42" t="str">
            <v>Eritrea</v>
          </cell>
          <cell r="B42" t="str">
            <v>Africa</v>
          </cell>
          <cell r="C42" t="str">
            <v>South of Sahara</v>
          </cell>
        </row>
        <row r="43">
          <cell r="A43" t="str">
            <v>Ethiopia</v>
          </cell>
          <cell r="B43" t="str">
            <v>Africa</v>
          </cell>
          <cell r="C43" t="str">
            <v>South of Sahara</v>
          </cell>
        </row>
        <row r="44">
          <cell r="A44" t="str">
            <v>Gabon</v>
          </cell>
          <cell r="B44" t="str">
            <v>Africa</v>
          </cell>
          <cell r="C44" t="str">
            <v>South of Sahara</v>
          </cell>
        </row>
        <row r="45">
          <cell r="A45" t="str">
            <v>Gambia</v>
          </cell>
          <cell r="B45" t="str">
            <v>Africa</v>
          </cell>
          <cell r="C45" t="str">
            <v>South of Sahara</v>
          </cell>
        </row>
        <row r="46">
          <cell r="A46" t="str">
            <v>Ghana</v>
          </cell>
          <cell r="B46" t="str">
            <v>Africa</v>
          </cell>
          <cell r="C46" t="str">
            <v>South of Sahara</v>
          </cell>
        </row>
        <row r="47">
          <cell r="A47" t="str">
            <v>Guinea</v>
          </cell>
          <cell r="B47" t="str">
            <v>Africa</v>
          </cell>
          <cell r="C47" t="str">
            <v>South of Sahara</v>
          </cell>
        </row>
        <row r="48">
          <cell r="A48" t="str">
            <v>Guinea-Bissau</v>
          </cell>
          <cell r="B48" t="str">
            <v>Africa</v>
          </cell>
          <cell r="C48" t="str">
            <v>South of Sahara</v>
          </cell>
        </row>
        <row r="49">
          <cell r="A49" t="str">
            <v>Kenya</v>
          </cell>
          <cell r="B49" t="str">
            <v>Africa</v>
          </cell>
          <cell r="C49" t="str">
            <v>South of Sahara</v>
          </cell>
        </row>
        <row r="50">
          <cell r="A50" t="str">
            <v>Lesotho</v>
          </cell>
          <cell r="B50" t="str">
            <v>Africa</v>
          </cell>
          <cell r="C50" t="str">
            <v>South of Sahara</v>
          </cell>
        </row>
        <row r="51">
          <cell r="A51" t="str">
            <v>Liberia</v>
          </cell>
          <cell r="B51" t="str">
            <v>Africa</v>
          </cell>
          <cell r="C51" t="str">
            <v>South of Sahara</v>
          </cell>
        </row>
        <row r="52">
          <cell r="A52" t="str">
            <v>Madagascar</v>
          </cell>
          <cell r="B52" t="str">
            <v>Africa</v>
          </cell>
          <cell r="C52" t="str">
            <v>South of Sahara</v>
          </cell>
        </row>
        <row r="53">
          <cell r="A53" t="str">
            <v>Malawi</v>
          </cell>
          <cell r="B53" t="str">
            <v>Africa</v>
          </cell>
          <cell r="C53" t="str">
            <v>South of Sahara</v>
          </cell>
        </row>
        <row r="54">
          <cell r="A54" t="str">
            <v>Mali</v>
          </cell>
          <cell r="B54" t="str">
            <v>Africa</v>
          </cell>
          <cell r="C54" t="str">
            <v>South of Sahara</v>
          </cell>
        </row>
        <row r="55">
          <cell r="A55" t="str">
            <v>Mauritania</v>
          </cell>
          <cell r="B55" t="str">
            <v>Africa</v>
          </cell>
          <cell r="C55" t="str">
            <v>South of Sahara</v>
          </cell>
        </row>
        <row r="56">
          <cell r="A56" t="str">
            <v>Mauritius</v>
          </cell>
          <cell r="B56" t="str">
            <v>Africa</v>
          </cell>
          <cell r="C56" t="str">
            <v>South of Sahara</v>
          </cell>
        </row>
        <row r="57">
          <cell r="A57" t="str">
            <v>Mayotte</v>
          </cell>
          <cell r="B57" t="str">
            <v>Africa</v>
          </cell>
          <cell r="C57" t="str">
            <v>South of Sahara</v>
          </cell>
        </row>
        <row r="58">
          <cell r="A58" t="str">
            <v>Mozambique</v>
          </cell>
          <cell r="B58" t="str">
            <v>Africa</v>
          </cell>
          <cell r="C58" t="str">
            <v>South of Sahara</v>
          </cell>
        </row>
        <row r="59">
          <cell r="A59" t="str">
            <v>Namibia</v>
          </cell>
          <cell r="B59" t="str">
            <v>Africa</v>
          </cell>
          <cell r="C59" t="str">
            <v>South of Sahara</v>
          </cell>
        </row>
        <row r="60">
          <cell r="A60" t="str">
            <v>Niger</v>
          </cell>
          <cell r="B60" t="str">
            <v>Africa</v>
          </cell>
          <cell r="C60" t="str">
            <v>South of Sahara</v>
          </cell>
        </row>
        <row r="61">
          <cell r="A61" t="str">
            <v>Nigeria</v>
          </cell>
          <cell r="B61" t="str">
            <v>Africa</v>
          </cell>
          <cell r="C61" t="str">
            <v>South of Sahara</v>
          </cell>
        </row>
        <row r="62">
          <cell r="A62" t="str">
            <v>Rwanda</v>
          </cell>
          <cell r="B62" t="str">
            <v>Africa</v>
          </cell>
          <cell r="C62" t="str">
            <v>South of Sahara</v>
          </cell>
        </row>
        <row r="63">
          <cell r="A63" t="str">
            <v>Sao Tome &amp; Principe</v>
          </cell>
          <cell r="B63" t="str">
            <v>Africa</v>
          </cell>
          <cell r="C63" t="str">
            <v>South of Sahara</v>
          </cell>
        </row>
        <row r="64">
          <cell r="A64" t="str">
            <v>Senegal</v>
          </cell>
          <cell r="B64" t="str">
            <v>Africa</v>
          </cell>
          <cell r="C64" t="str">
            <v>South of Sahara</v>
          </cell>
        </row>
        <row r="65">
          <cell r="A65" t="str">
            <v>Seychelles</v>
          </cell>
          <cell r="B65" t="str">
            <v>Africa</v>
          </cell>
          <cell r="C65" t="str">
            <v>South of Sahara</v>
          </cell>
        </row>
        <row r="66">
          <cell r="A66" t="str">
            <v>Sierra Leone</v>
          </cell>
          <cell r="B66" t="str">
            <v>Africa</v>
          </cell>
          <cell r="C66" t="str">
            <v>South of Sahara</v>
          </cell>
        </row>
        <row r="67">
          <cell r="A67" t="str">
            <v>Somalia</v>
          </cell>
          <cell r="B67" t="str">
            <v>Africa</v>
          </cell>
          <cell r="C67" t="str">
            <v>South of Sahara</v>
          </cell>
        </row>
        <row r="68">
          <cell r="A68" t="str">
            <v>South Africa</v>
          </cell>
          <cell r="B68" t="str">
            <v>Africa</v>
          </cell>
          <cell r="C68" t="str">
            <v>South of Sahara</v>
          </cell>
        </row>
        <row r="69">
          <cell r="A69" t="str">
            <v>St. Helena</v>
          </cell>
          <cell r="B69" t="str">
            <v>Africa</v>
          </cell>
          <cell r="C69" t="str">
            <v>South of Sahara</v>
          </cell>
        </row>
        <row r="70">
          <cell r="A70" t="str">
            <v>Sudan</v>
          </cell>
          <cell r="B70" t="str">
            <v>Africa</v>
          </cell>
          <cell r="C70" t="str">
            <v>South of Sahara</v>
          </cell>
        </row>
        <row r="71">
          <cell r="A71" t="str">
            <v>Swaziland</v>
          </cell>
          <cell r="B71" t="str">
            <v>Africa</v>
          </cell>
          <cell r="C71" t="str">
            <v>South of Sahara</v>
          </cell>
        </row>
        <row r="72">
          <cell r="A72" t="str">
            <v>Tanzania</v>
          </cell>
          <cell r="B72" t="str">
            <v>Africa</v>
          </cell>
          <cell r="C72" t="str">
            <v>South of Sahara</v>
          </cell>
        </row>
        <row r="73">
          <cell r="A73" t="str">
            <v>Togo</v>
          </cell>
          <cell r="B73" t="str">
            <v>Africa</v>
          </cell>
          <cell r="C73" t="str">
            <v>South of Sahara</v>
          </cell>
        </row>
        <row r="74">
          <cell r="A74" t="str">
            <v>Uganda</v>
          </cell>
          <cell r="B74" t="str">
            <v>Africa</v>
          </cell>
          <cell r="C74" t="str">
            <v>South of Sahara</v>
          </cell>
        </row>
        <row r="75">
          <cell r="A75" t="str">
            <v>Zambia</v>
          </cell>
          <cell r="B75" t="str">
            <v>Africa</v>
          </cell>
          <cell r="C75" t="str">
            <v>South of Sahara</v>
          </cell>
        </row>
        <row r="76">
          <cell r="A76" t="str">
            <v>Zimbabwe</v>
          </cell>
          <cell r="B76" t="str">
            <v>Africa</v>
          </cell>
          <cell r="C76" t="str">
            <v>South of Sahara</v>
          </cell>
        </row>
        <row r="77">
          <cell r="A77" t="str">
            <v>Anguilla</v>
          </cell>
          <cell r="B77" t="str">
            <v>America</v>
          </cell>
          <cell r="C77" t="str">
            <v>North &amp; Central America</v>
          </cell>
        </row>
        <row r="78">
          <cell r="A78" t="str">
            <v>Antigua and Barbuda</v>
          </cell>
          <cell r="B78" t="str">
            <v>America</v>
          </cell>
          <cell r="C78" t="str">
            <v>North &amp; Central America</v>
          </cell>
        </row>
        <row r="79">
          <cell r="A79" t="str">
            <v>Aruba</v>
          </cell>
          <cell r="B79" t="str">
            <v>America</v>
          </cell>
          <cell r="C79" t="str">
            <v>North &amp; Central America</v>
          </cell>
        </row>
        <row r="80">
          <cell r="A80" t="str">
            <v>Bahamas</v>
          </cell>
          <cell r="B80" t="str">
            <v>America</v>
          </cell>
          <cell r="C80" t="str">
            <v>North &amp; Central America</v>
          </cell>
        </row>
        <row r="81">
          <cell r="A81" t="str">
            <v>Barbados</v>
          </cell>
          <cell r="B81" t="str">
            <v>America</v>
          </cell>
          <cell r="C81" t="str">
            <v>North &amp; Central America</v>
          </cell>
        </row>
        <row r="82">
          <cell r="A82" t="str">
            <v>Belize</v>
          </cell>
          <cell r="B82" t="str">
            <v>America</v>
          </cell>
          <cell r="C82" t="str">
            <v>North &amp; Central America</v>
          </cell>
        </row>
        <row r="83">
          <cell r="A83" t="str">
            <v>Bermuda</v>
          </cell>
          <cell r="B83" t="str">
            <v>America</v>
          </cell>
          <cell r="C83" t="str">
            <v>North &amp; Central America</v>
          </cell>
        </row>
        <row r="84">
          <cell r="A84" t="str">
            <v>Cayman Islands</v>
          </cell>
          <cell r="B84" t="str">
            <v>America</v>
          </cell>
          <cell r="C84" t="str">
            <v>North &amp; Central America</v>
          </cell>
        </row>
        <row r="85">
          <cell r="A85" t="str">
            <v>Costa Rica</v>
          </cell>
          <cell r="B85" t="str">
            <v>America</v>
          </cell>
          <cell r="C85" t="str">
            <v>North &amp; Central America</v>
          </cell>
        </row>
        <row r="86">
          <cell r="A86" t="str">
            <v>Cuba</v>
          </cell>
          <cell r="B86" t="str">
            <v>America</v>
          </cell>
          <cell r="C86" t="str">
            <v>North &amp; Central America</v>
          </cell>
        </row>
        <row r="87">
          <cell r="A87" t="str">
            <v>Dominica</v>
          </cell>
          <cell r="B87" t="str">
            <v>America</v>
          </cell>
          <cell r="C87" t="str">
            <v>North &amp; Central America</v>
          </cell>
        </row>
        <row r="88">
          <cell r="A88" t="str">
            <v>Dominican Republic</v>
          </cell>
          <cell r="B88" t="str">
            <v>America</v>
          </cell>
          <cell r="C88" t="str">
            <v>North &amp; Central America</v>
          </cell>
        </row>
        <row r="89">
          <cell r="A89" t="str">
            <v>El Salvador</v>
          </cell>
          <cell r="B89" t="str">
            <v>America</v>
          </cell>
          <cell r="C89" t="str">
            <v>North &amp; Central America</v>
          </cell>
        </row>
        <row r="90">
          <cell r="A90" t="str">
            <v>Grenada</v>
          </cell>
          <cell r="B90" t="str">
            <v>America</v>
          </cell>
          <cell r="C90" t="str">
            <v>North &amp; Central America</v>
          </cell>
        </row>
        <row r="91">
          <cell r="A91" t="str">
            <v>Guatemala</v>
          </cell>
          <cell r="B91" t="str">
            <v>America</v>
          </cell>
          <cell r="C91" t="str">
            <v>North &amp; Central America</v>
          </cell>
        </row>
        <row r="92">
          <cell r="A92" t="str">
            <v>Haiti</v>
          </cell>
          <cell r="B92" t="str">
            <v>America</v>
          </cell>
          <cell r="C92" t="str">
            <v>North &amp; Central America</v>
          </cell>
        </row>
        <row r="93">
          <cell r="A93" t="str">
            <v>Honduras</v>
          </cell>
          <cell r="B93" t="str">
            <v>America</v>
          </cell>
          <cell r="C93" t="str">
            <v>North &amp; Central America</v>
          </cell>
        </row>
        <row r="94">
          <cell r="A94" t="str">
            <v>Jamaica</v>
          </cell>
          <cell r="B94" t="str">
            <v>America</v>
          </cell>
          <cell r="C94" t="str">
            <v>North &amp; Central America</v>
          </cell>
        </row>
        <row r="95">
          <cell r="A95" t="str">
            <v>Mexico</v>
          </cell>
          <cell r="B95" t="str">
            <v>America</v>
          </cell>
          <cell r="C95" t="str">
            <v>North &amp; Central America</v>
          </cell>
        </row>
        <row r="96">
          <cell r="A96" t="str">
            <v>Montserrat</v>
          </cell>
          <cell r="B96" t="str">
            <v>America</v>
          </cell>
          <cell r="C96" t="str">
            <v>North &amp; Central America</v>
          </cell>
        </row>
        <row r="97">
          <cell r="A97" t="str">
            <v>Netherlands Antilles</v>
          </cell>
          <cell r="B97" t="str">
            <v>America</v>
          </cell>
          <cell r="C97" t="str">
            <v>North &amp; Central America</v>
          </cell>
        </row>
        <row r="98">
          <cell r="A98" t="str">
            <v>Nicaragua</v>
          </cell>
          <cell r="B98" t="str">
            <v>America</v>
          </cell>
          <cell r="C98" t="str">
            <v>North &amp; Central America</v>
          </cell>
        </row>
        <row r="99">
          <cell r="A99" t="str">
            <v>Panama</v>
          </cell>
          <cell r="B99" t="str">
            <v>America</v>
          </cell>
          <cell r="C99" t="str">
            <v>North &amp; Central America</v>
          </cell>
        </row>
        <row r="100">
          <cell r="A100" t="str">
            <v>St. Kitts-Nevis</v>
          </cell>
          <cell r="B100" t="str">
            <v>America</v>
          </cell>
          <cell r="C100" t="str">
            <v>North &amp; Central America</v>
          </cell>
        </row>
        <row r="101">
          <cell r="A101" t="str">
            <v>St. Lucia</v>
          </cell>
          <cell r="B101" t="str">
            <v>America</v>
          </cell>
          <cell r="C101" t="str">
            <v>North &amp; Central America</v>
          </cell>
        </row>
        <row r="102">
          <cell r="A102" t="str">
            <v>St.Vincent &amp; Grenadines</v>
          </cell>
          <cell r="B102" t="str">
            <v>America</v>
          </cell>
          <cell r="C102" t="str">
            <v>North &amp; Central America</v>
          </cell>
        </row>
        <row r="103">
          <cell r="A103" t="str">
            <v>Trinidad and Tobago</v>
          </cell>
          <cell r="B103" t="str">
            <v>America</v>
          </cell>
          <cell r="C103" t="str">
            <v>North &amp; Central America</v>
          </cell>
        </row>
        <row r="104">
          <cell r="A104" t="str">
            <v>Turks and Caicos Islands</v>
          </cell>
          <cell r="B104" t="str">
            <v>America</v>
          </cell>
          <cell r="C104" t="str">
            <v>North &amp; Central America</v>
          </cell>
        </row>
        <row r="105">
          <cell r="A105" t="str">
            <v>Virgin Islands (UK)</v>
          </cell>
          <cell r="B105" t="str">
            <v>America</v>
          </cell>
          <cell r="C105" t="str">
            <v>North &amp; Central America</v>
          </cell>
        </row>
        <row r="106">
          <cell r="A106" t="str">
            <v>Argentina</v>
          </cell>
          <cell r="B106" t="str">
            <v>America</v>
          </cell>
          <cell r="C106" t="str">
            <v>South America</v>
          </cell>
        </row>
        <row r="107">
          <cell r="A107" t="str">
            <v>Bolivia</v>
          </cell>
          <cell r="B107" t="str">
            <v>America</v>
          </cell>
          <cell r="C107" t="str">
            <v>South America</v>
          </cell>
        </row>
        <row r="108">
          <cell r="A108" t="str">
            <v>Brazil</v>
          </cell>
          <cell r="B108" t="str">
            <v>America</v>
          </cell>
          <cell r="C108" t="str">
            <v>South America</v>
          </cell>
        </row>
        <row r="109">
          <cell r="A109" t="str">
            <v>Chile</v>
          </cell>
          <cell r="B109" t="str">
            <v>America</v>
          </cell>
          <cell r="C109" t="str">
            <v>South America</v>
          </cell>
        </row>
        <row r="110">
          <cell r="A110" t="str">
            <v>Colombia</v>
          </cell>
          <cell r="B110" t="str">
            <v>America</v>
          </cell>
          <cell r="C110" t="str">
            <v>South America</v>
          </cell>
        </row>
        <row r="111">
          <cell r="A111" t="str">
            <v>Ecuador</v>
          </cell>
          <cell r="B111" t="str">
            <v>America</v>
          </cell>
          <cell r="C111" t="str">
            <v>South America</v>
          </cell>
        </row>
        <row r="112">
          <cell r="A112" t="str">
            <v>Falkland Islands (Malvinas)</v>
          </cell>
          <cell r="B112" t="str">
            <v>America</v>
          </cell>
          <cell r="C112" t="str">
            <v>South America</v>
          </cell>
        </row>
        <row r="113">
          <cell r="A113" t="str">
            <v>Guyana</v>
          </cell>
          <cell r="B113" t="str">
            <v>America</v>
          </cell>
          <cell r="C113" t="str">
            <v>South America</v>
          </cell>
        </row>
        <row r="114">
          <cell r="A114" t="str">
            <v>Paraguay</v>
          </cell>
          <cell r="B114" t="str">
            <v>America</v>
          </cell>
          <cell r="C114" t="str">
            <v>South America</v>
          </cell>
        </row>
        <row r="115">
          <cell r="A115" t="str">
            <v>Peru</v>
          </cell>
          <cell r="B115" t="str">
            <v>America</v>
          </cell>
          <cell r="C115" t="str">
            <v>South America</v>
          </cell>
        </row>
        <row r="116">
          <cell r="A116" t="str">
            <v>Suriname</v>
          </cell>
          <cell r="B116" t="str">
            <v>America</v>
          </cell>
          <cell r="C116" t="str">
            <v>South America</v>
          </cell>
        </row>
        <row r="117">
          <cell r="A117" t="str">
            <v>Uruguay</v>
          </cell>
          <cell r="B117" t="str">
            <v>America</v>
          </cell>
          <cell r="C117" t="str">
            <v>South America</v>
          </cell>
        </row>
        <row r="118">
          <cell r="A118" t="str">
            <v>Venezuela</v>
          </cell>
          <cell r="B118" t="str">
            <v>America</v>
          </cell>
          <cell r="C118" t="str">
            <v>South America</v>
          </cell>
        </row>
        <row r="119">
          <cell r="A119" t="str">
            <v>Brunei</v>
          </cell>
          <cell r="B119" t="str">
            <v>Asia</v>
          </cell>
          <cell r="C119" t="str">
            <v>Far East Asia</v>
          </cell>
        </row>
        <row r="120">
          <cell r="A120" t="str">
            <v>Cambodia</v>
          </cell>
          <cell r="B120" t="str">
            <v>Asia</v>
          </cell>
          <cell r="C120" t="str">
            <v>Far East Asia</v>
          </cell>
        </row>
        <row r="121">
          <cell r="A121" t="str">
            <v>China</v>
          </cell>
          <cell r="B121" t="str">
            <v>Asia</v>
          </cell>
          <cell r="C121" t="str">
            <v>Far East Asia</v>
          </cell>
        </row>
        <row r="122">
          <cell r="A122" t="str">
            <v>Chinese Taipei</v>
          </cell>
          <cell r="B122" t="str">
            <v>Asia</v>
          </cell>
          <cell r="C122" t="str">
            <v>Far East Asia</v>
          </cell>
        </row>
        <row r="123">
          <cell r="A123" t="str">
            <v>Hong Kong, China</v>
          </cell>
          <cell r="B123" t="str">
            <v>Asia</v>
          </cell>
          <cell r="C123" t="str">
            <v>Far East Asia</v>
          </cell>
        </row>
        <row r="124">
          <cell r="A124" t="str">
            <v>Indonesia</v>
          </cell>
          <cell r="B124" t="str">
            <v>Asia</v>
          </cell>
          <cell r="C124" t="str">
            <v>Far East Asia</v>
          </cell>
        </row>
        <row r="125">
          <cell r="A125" t="str">
            <v>Korea</v>
          </cell>
          <cell r="B125" t="str">
            <v>Asia</v>
          </cell>
          <cell r="C125" t="str">
            <v>Far East Asia</v>
          </cell>
        </row>
        <row r="126">
          <cell r="A126" t="str">
            <v>Korea, Dem. Rep.</v>
          </cell>
          <cell r="B126" t="str">
            <v>Asia</v>
          </cell>
          <cell r="C126" t="str">
            <v>Far East Asia</v>
          </cell>
        </row>
        <row r="127">
          <cell r="A127" t="str">
            <v>Laos</v>
          </cell>
          <cell r="B127" t="str">
            <v>Asia</v>
          </cell>
          <cell r="C127" t="str">
            <v>Far East Asia</v>
          </cell>
        </row>
        <row r="128">
          <cell r="A128" t="str">
            <v>Macao</v>
          </cell>
          <cell r="B128" t="str">
            <v>Asia</v>
          </cell>
          <cell r="C128" t="str">
            <v>Far East Asia</v>
          </cell>
        </row>
        <row r="129">
          <cell r="A129" t="str">
            <v>Malaysia</v>
          </cell>
          <cell r="B129" t="str">
            <v>Asia</v>
          </cell>
          <cell r="C129" t="str">
            <v>Far East Asia</v>
          </cell>
        </row>
        <row r="130">
          <cell r="A130" t="str">
            <v>Mekong Delta Project</v>
          </cell>
          <cell r="B130" t="str">
            <v>Asia</v>
          </cell>
          <cell r="C130" t="str">
            <v>Far East Asia</v>
          </cell>
        </row>
        <row r="131">
          <cell r="A131" t="str">
            <v>Mongolia</v>
          </cell>
          <cell r="B131" t="str">
            <v>Asia</v>
          </cell>
          <cell r="C131" t="str">
            <v>Far East Asia</v>
          </cell>
        </row>
        <row r="132">
          <cell r="A132" t="str">
            <v>Philippines</v>
          </cell>
          <cell r="B132" t="str">
            <v>Asia</v>
          </cell>
          <cell r="C132" t="str">
            <v>Far East Asia</v>
          </cell>
        </row>
        <row r="133">
          <cell r="A133" t="str">
            <v>Singapore</v>
          </cell>
          <cell r="B133" t="str">
            <v>Asia</v>
          </cell>
          <cell r="C133" t="str">
            <v>Far East Asia</v>
          </cell>
        </row>
        <row r="134">
          <cell r="A134" t="str">
            <v>Thailand</v>
          </cell>
          <cell r="B134" t="str">
            <v>Asia</v>
          </cell>
          <cell r="C134" t="str">
            <v>Far East Asia</v>
          </cell>
        </row>
        <row r="135">
          <cell r="A135" t="str">
            <v>Timor-Leste</v>
          </cell>
          <cell r="B135" t="str">
            <v>Asia</v>
          </cell>
          <cell r="C135" t="str">
            <v>Far East Asia</v>
          </cell>
        </row>
        <row r="136">
          <cell r="A136" t="str">
            <v>Vietnam</v>
          </cell>
          <cell r="B136" t="str">
            <v>Asia</v>
          </cell>
          <cell r="C136" t="str">
            <v>Far East Asia</v>
          </cell>
        </row>
        <row r="137">
          <cell r="A137" t="str">
            <v>Afghanistan</v>
          </cell>
          <cell r="B137" t="str">
            <v>Asia</v>
          </cell>
          <cell r="C137" t="str">
            <v>South &amp; Central Asia</v>
          </cell>
        </row>
        <row r="138">
          <cell r="A138" t="str">
            <v>Armenia</v>
          </cell>
          <cell r="B138" t="str">
            <v>Asia</v>
          </cell>
          <cell r="C138" t="str">
            <v>South &amp; Central Asia</v>
          </cell>
        </row>
        <row r="139">
          <cell r="A139" t="str">
            <v>Azerbaijan</v>
          </cell>
          <cell r="B139" t="str">
            <v>Asia</v>
          </cell>
          <cell r="C139" t="str">
            <v>South &amp; Central Asia</v>
          </cell>
        </row>
        <row r="140">
          <cell r="A140" t="str">
            <v>Bangladesh</v>
          </cell>
          <cell r="B140" t="str">
            <v>Asia</v>
          </cell>
          <cell r="C140" t="str">
            <v>South &amp; Central Asia</v>
          </cell>
        </row>
        <row r="141">
          <cell r="A141" t="str">
            <v>Bhutan</v>
          </cell>
          <cell r="B141" t="str">
            <v>Asia</v>
          </cell>
          <cell r="C141" t="str">
            <v>South &amp; Central Asia</v>
          </cell>
        </row>
        <row r="142">
          <cell r="A142" t="str">
            <v>Georgia</v>
          </cell>
          <cell r="B142" t="str">
            <v>Asia</v>
          </cell>
          <cell r="C142" t="str">
            <v>South &amp; Central Asia</v>
          </cell>
        </row>
        <row r="143">
          <cell r="A143" t="str">
            <v>India</v>
          </cell>
          <cell r="B143" t="str">
            <v>Asia</v>
          </cell>
          <cell r="C143" t="str">
            <v>South &amp; Central Asia</v>
          </cell>
        </row>
        <row r="144">
          <cell r="A144" t="str">
            <v>Indus Basin</v>
          </cell>
          <cell r="B144" t="str">
            <v>Asia</v>
          </cell>
          <cell r="C144" t="str">
            <v>South &amp; Central Asia</v>
          </cell>
        </row>
        <row r="145">
          <cell r="A145" t="str">
            <v>Kazakhstan</v>
          </cell>
          <cell r="B145" t="str">
            <v>Asia</v>
          </cell>
          <cell r="C145" t="str">
            <v>South &amp; Central Asia</v>
          </cell>
        </row>
        <row r="146">
          <cell r="A146" t="str">
            <v>Kyrgyz Republic</v>
          </cell>
          <cell r="B146" t="str">
            <v>Asia</v>
          </cell>
          <cell r="C146" t="str">
            <v>South &amp; Central Asia</v>
          </cell>
        </row>
        <row r="147">
          <cell r="A147" t="str">
            <v>Maldives</v>
          </cell>
          <cell r="B147" t="str">
            <v>Asia</v>
          </cell>
          <cell r="C147" t="str">
            <v>South &amp; Central Asia</v>
          </cell>
        </row>
        <row r="148">
          <cell r="A148" t="str">
            <v>Myanmar</v>
          </cell>
          <cell r="B148" t="str">
            <v>Asia</v>
          </cell>
          <cell r="C148" t="str">
            <v>South &amp; Central Asia</v>
          </cell>
        </row>
        <row r="149">
          <cell r="A149" t="str">
            <v>Nepal</v>
          </cell>
          <cell r="B149" t="str">
            <v>Asia</v>
          </cell>
          <cell r="C149" t="str">
            <v>South &amp; Central Asia</v>
          </cell>
        </row>
        <row r="150">
          <cell r="A150" t="str">
            <v>Pakistan</v>
          </cell>
          <cell r="B150" t="str">
            <v>Asia</v>
          </cell>
          <cell r="C150" t="str">
            <v>South &amp; Central Asia</v>
          </cell>
        </row>
        <row r="151">
          <cell r="A151" t="str">
            <v>Sri Lanka</v>
          </cell>
          <cell r="B151" t="str">
            <v>Asia</v>
          </cell>
          <cell r="C151" t="str">
            <v>South &amp; Central Asia</v>
          </cell>
        </row>
        <row r="152">
          <cell r="A152" t="str">
            <v>Tajikistan</v>
          </cell>
          <cell r="B152" t="str">
            <v>Asia</v>
          </cell>
          <cell r="C152" t="str">
            <v>South &amp; Central Asia</v>
          </cell>
        </row>
        <row r="153">
          <cell r="A153" t="str">
            <v>Turkmenistan</v>
          </cell>
          <cell r="B153" t="str">
            <v>Asia</v>
          </cell>
          <cell r="C153" t="str">
            <v>South &amp; Central Asia</v>
          </cell>
        </row>
        <row r="154">
          <cell r="A154" t="str">
            <v>Uzbekistan</v>
          </cell>
          <cell r="B154" t="str">
            <v>Asia</v>
          </cell>
          <cell r="C154" t="str">
            <v>South &amp; Central Asia</v>
          </cell>
        </row>
        <row r="155">
          <cell r="A155" t="str">
            <v>Bahrain</v>
          </cell>
          <cell r="B155" t="str">
            <v>Asia</v>
          </cell>
          <cell r="C155" t="str">
            <v>Middle East</v>
          </cell>
        </row>
        <row r="156">
          <cell r="A156" t="str">
            <v>Iran</v>
          </cell>
          <cell r="B156" t="str">
            <v>Asia</v>
          </cell>
          <cell r="C156" t="str">
            <v>Middle East</v>
          </cell>
        </row>
        <row r="157">
          <cell r="A157" t="str">
            <v>Iraq</v>
          </cell>
          <cell r="B157" t="str">
            <v>Asia</v>
          </cell>
          <cell r="C157" t="str">
            <v>Middle East</v>
          </cell>
        </row>
        <row r="158">
          <cell r="A158" t="str">
            <v>Israel</v>
          </cell>
          <cell r="B158" t="str">
            <v>Asia</v>
          </cell>
          <cell r="C158" t="str">
            <v>Middle East</v>
          </cell>
        </row>
        <row r="159">
          <cell r="A159" t="str">
            <v>Jordan</v>
          </cell>
          <cell r="B159" t="str">
            <v>Asia</v>
          </cell>
          <cell r="C159" t="str">
            <v>Middle East</v>
          </cell>
        </row>
        <row r="160">
          <cell r="A160" t="str">
            <v>Kuwait</v>
          </cell>
          <cell r="B160" t="str">
            <v>Asia</v>
          </cell>
          <cell r="C160" t="str">
            <v>Middle East</v>
          </cell>
        </row>
        <row r="161">
          <cell r="A161" t="str">
            <v>Lebanon</v>
          </cell>
          <cell r="B161" t="str">
            <v>Asia</v>
          </cell>
          <cell r="C161" t="str">
            <v>Middle East</v>
          </cell>
        </row>
        <row r="162">
          <cell r="A162" t="str">
            <v>Oman</v>
          </cell>
          <cell r="B162" t="str">
            <v>Asia</v>
          </cell>
          <cell r="C162" t="str">
            <v>Middle East</v>
          </cell>
        </row>
        <row r="163">
          <cell r="A163" t="str">
            <v>West Bank &amp; Gaza Strip</v>
          </cell>
          <cell r="B163" t="str">
            <v>Asia</v>
          </cell>
          <cell r="C163" t="str">
            <v>Middle East</v>
          </cell>
        </row>
        <row r="164">
          <cell r="A164" t="str">
            <v>Qatar</v>
          </cell>
          <cell r="B164" t="str">
            <v>Asia</v>
          </cell>
          <cell r="C164" t="str">
            <v>Middle East</v>
          </cell>
        </row>
        <row r="165">
          <cell r="A165" t="str">
            <v>Saudi Arabia</v>
          </cell>
          <cell r="B165" t="str">
            <v>Asia</v>
          </cell>
          <cell r="C165" t="str">
            <v>Middle East</v>
          </cell>
        </row>
        <row r="166">
          <cell r="A166" t="str">
            <v>Syria</v>
          </cell>
          <cell r="B166" t="str">
            <v>Asia</v>
          </cell>
          <cell r="C166" t="str">
            <v>Middle East</v>
          </cell>
        </row>
        <row r="167">
          <cell r="A167" t="str">
            <v>United Arab Emirates</v>
          </cell>
          <cell r="B167" t="str">
            <v>Asia</v>
          </cell>
          <cell r="C167" t="str">
            <v>Middle East</v>
          </cell>
        </row>
        <row r="168">
          <cell r="A168" t="str">
            <v>Yemen</v>
          </cell>
          <cell r="B168" t="str">
            <v>Asia</v>
          </cell>
          <cell r="C168" t="str">
            <v>Middle East</v>
          </cell>
        </row>
        <row r="169">
          <cell r="A169" t="str">
            <v>Cook Islands</v>
          </cell>
          <cell r="B169" t="str">
            <v>Oceania</v>
          </cell>
          <cell r="C169" t="str">
            <v>Oceania</v>
          </cell>
        </row>
        <row r="170">
          <cell r="A170" t="str">
            <v>Fiji</v>
          </cell>
          <cell r="B170" t="str">
            <v>Oceania</v>
          </cell>
          <cell r="C170" t="str">
            <v>Oceania</v>
          </cell>
        </row>
        <row r="171">
          <cell r="A171" t="str">
            <v>French Polynesia</v>
          </cell>
          <cell r="B171" t="str">
            <v>Oceania</v>
          </cell>
          <cell r="C171" t="str">
            <v>Oceania</v>
          </cell>
        </row>
        <row r="172">
          <cell r="A172" t="str">
            <v>Kiribati</v>
          </cell>
          <cell r="B172" t="str">
            <v>Oceania</v>
          </cell>
          <cell r="C172" t="str">
            <v>Oceania</v>
          </cell>
        </row>
        <row r="173">
          <cell r="A173" t="str">
            <v>Marshall Islands</v>
          </cell>
          <cell r="B173" t="str">
            <v>Oceania</v>
          </cell>
          <cell r="C173" t="str">
            <v>Oceania</v>
          </cell>
        </row>
        <row r="174">
          <cell r="A174" t="str">
            <v>Micronesia, Fed. States</v>
          </cell>
          <cell r="B174" t="str">
            <v>Oceania</v>
          </cell>
          <cell r="C174" t="str">
            <v>Oceania</v>
          </cell>
        </row>
        <row r="175">
          <cell r="A175" t="str">
            <v>Nauru</v>
          </cell>
          <cell r="B175" t="str">
            <v>Oceania</v>
          </cell>
          <cell r="C175" t="str">
            <v>Oceania</v>
          </cell>
        </row>
        <row r="176">
          <cell r="A176" t="str">
            <v>New Caledonia</v>
          </cell>
          <cell r="B176" t="str">
            <v>Oceania</v>
          </cell>
          <cell r="C176" t="str">
            <v>Oceania</v>
          </cell>
        </row>
        <row r="177">
          <cell r="A177" t="str">
            <v>Niue</v>
          </cell>
          <cell r="B177" t="str">
            <v>Oceania</v>
          </cell>
          <cell r="C177" t="str">
            <v>Oceania</v>
          </cell>
        </row>
        <row r="178">
          <cell r="A178" t="str">
            <v>Northern Marianas</v>
          </cell>
          <cell r="B178" t="str">
            <v>Oceania</v>
          </cell>
          <cell r="C178" t="str">
            <v>Oceania</v>
          </cell>
        </row>
        <row r="179">
          <cell r="A179" t="str">
            <v>Palau</v>
          </cell>
          <cell r="B179" t="str">
            <v>Oceania</v>
          </cell>
          <cell r="C179" t="str">
            <v>Oceania</v>
          </cell>
        </row>
        <row r="180">
          <cell r="A180" t="str">
            <v>Papua New Guinea</v>
          </cell>
          <cell r="B180" t="str">
            <v>Oceania</v>
          </cell>
          <cell r="C180" t="str">
            <v>Oceania</v>
          </cell>
        </row>
        <row r="181">
          <cell r="A181" t="str">
            <v>Samoa</v>
          </cell>
          <cell r="B181" t="str">
            <v>Oceania</v>
          </cell>
          <cell r="C181" t="str">
            <v>Oceania</v>
          </cell>
        </row>
        <row r="182">
          <cell r="A182" t="str">
            <v>Solomon Islands</v>
          </cell>
          <cell r="B182" t="str">
            <v>Oceania</v>
          </cell>
          <cell r="C182" t="str">
            <v>Oceania</v>
          </cell>
        </row>
        <row r="183">
          <cell r="A183" t="str">
            <v>Tokelau</v>
          </cell>
          <cell r="B183" t="str">
            <v>Oceania</v>
          </cell>
          <cell r="C183" t="str">
            <v>Oceania</v>
          </cell>
        </row>
        <row r="184">
          <cell r="A184" t="str">
            <v>Tonga</v>
          </cell>
          <cell r="B184" t="str">
            <v>Oceania</v>
          </cell>
          <cell r="C184" t="str">
            <v>Oceania</v>
          </cell>
        </row>
        <row r="185">
          <cell r="A185" t="str">
            <v>Tuvalu</v>
          </cell>
          <cell r="B185" t="str">
            <v>Oceania</v>
          </cell>
          <cell r="C185" t="str">
            <v>Oceania</v>
          </cell>
        </row>
        <row r="186">
          <cell r="A186" t="str">
            <v>Vanuatu</v>
          </cell>
          <cell r="B186" t="str">
            <v>Oceania</v>
          </cell>
          <cell r="C186" t="str">
            <v>Oceania</v>
          </cell>
        </row>
        <row r="187">
          <cell r="A187" t="str">
            <v>Wallis &amp; Futuna</v>
          </cell>
          <cell r="B187" t="str">
            <v>Oceania</v>
          </cell>
          <cell r="C187" t="str">
            <v>Oceania</v>
          </cell>
        </row>
      </sheetData>
      <sheetData sheetId="3">
        <row r="3">
          <cell r="A3" t="str">
            <v>Afghanistan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nal-check"/>
      <sheetName val="for intl-flows-recipients"/>
      <sheetName val="long-debt-disbursement-in"/>
      <sheetName val="long-debt-net-official-in"/>
      <sheetName val="long-term-debt-excl-oda-oofs"/>
      <sheetName val="calcs (excl oda and oofs)"/>
      <sheetName val="ODA loans DAC"/>
      <sheetName val="ODA loans ML"/>
      <sheetName val="ODA loans non-DAC"/>
      <sheetName val="OOFs non-DAC"/>
      <sheetName val="OOFs DAC"/>
      <sheetName val="OOFs ML"/>
      <sheetName val="long-term-debt"/>
      <sheetName val="calcs (not excl oda or oofs)"/>
      <sheetName val="PNG banks"/>
      <sheetName val="PNG bonds"/>
      <sheetName val="PPG private bonds"/>
      <sheetName val="PPG private banks"/>
      <sheetName val="PPG private other"/>
      <sheetName val="PPG multilateral"/>
      <sheetName val="PPG multilateral concessional"/>
      <sheetName val="PPG bilateral"/>
      <sheetName val="PPG bilateral concessional"/>
      <sheetName val="2012 deflators all countries"/>
      <sheetName val="2012 deflators all UPDATED"/>
      <sheetName val="Data"/>
      <sheetName val="Series"/>
      <sheetName val="Country"/>
      <sheetName val="Country-Series"/>
      <sheetName val="FootNote"/>
      <sheetName val="entity - offline reference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C8">
            <v>1990</v>
          </cell>
        </row>
      </sheetData>
      <sheetData sheetId="8">
        <row r="8">
          <cell r="C8">
            <v>1990</v>
          </cell>
        </row>
      </sheetData>
      <sheetData sheetId="9">
        <row r="8">
          <cell r="C8">
            <v>1990</v>
          </cell>
        </row>
      </sheetData>
      <sheetData sheetId="10">
        <row r="8">
          <cell r="C8">
            <v>1990</v>
          </cell>
        </row>
      </sheetData>
      <sheetData sheetId="11">
        <row r="8">
          <cell r="C8">
            <v>1990</v>
          </cell>
        </row>
      </sheetData>
      <sheetData sheetId="12">
        <row r="8">
          <cell r="C8">
            <v>1990</v>
          </cell>
        </row>
      </sheetData>
      <sheetData sheetId="13"/>
      <sheetData sheetId="14"/>
      <sheetData sheetId="15">
        <row r="3">
          <cell r="B3">
            <v>1990</v>
          </cell>
        </row>
      </sheetData>
      <sheetData sheetId="16">
        <row r="3">
          <cell r="B3">
            <v>1990</v>
          </cell>
        </row>
      </sheetData>
      <sheetData sheetId="17">
        <row r="3">
          <cell r="B3">
            <v>1990</v>
          </cell>
        </row>
      </sheetData>
      <sheetData sheetId="18">
        <row r="3">
          <cell r="B3">
            <v>1990</v>
          </cell>
        </row>
      </sheetData>
      <sheetData sheetId="19">
        <row r="3">
          <cell r="B3">
            <v>1990</v>
          </cell>
        </row>
      </sheetData>
      <sheetData sheetId="20">
        <row r="3">
          <cell r="B3">
            <v>1990</v>
          </cell>
        </row>
      </sheetData>
      <sheetData sheetId="21">
        <row r="3">
          <cell r="B3">
            <v>1990</v>
          </cell>
        </row>
      </sheetData>
      <sheetData sheetId="22">
        <row r="3">
          <cell r="B3">
            <v>1990</v>
          </cell>
        </row>
      </sheetData>
      <sheetData sheetId="23">
        <row r="3">
          <cell r="B3">
            <v>1990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A2" t="str">
            <v>AE</v>
          </cell>
          <cell r="B2">
            <v>2000</v>
          </cell>
        </row>
        <row r="3">
          <cell r="A3" t="str">
            <v>AF</v>
          </cell>
          <cell r="B3">
            <v>2001</v>
          </cell>
        </row>
        <row r="4">
          <cell r="A4" t="str">
            <v>AG</v>
          </cell>
          <cell r="B4">
            <v>2002</v>
          </cell>
        </row>
        <row r="5">
          <cell r="A5" t="str">
            <v>AL</v>
          </cell>
          <cell r="B5">
            <v>2003</v>
          </cell>
        </row>
        <row r="6">
          <cell r="A6" t="str">
            <v>AM</v>
          </cell>
          <cell r="B6">
            <v>2004</v>
          </cell>
        </row>
        <row r="7">
          <cell r="A7" t="str">
            <v>AO</v>
          </cell>
          <cell r="B7">
            <v>2005</v>
          </cell>
        </row>
        <row r="8">
          <cell r="A8" t="str">
            <v>AR</v>
          </cell>
          <cell r="B8">
            <v>2006</v>
          </cell>
        </row>
        <row r="9">
          <cell r="A9" t="str">
            <v>AT</v>
          </cell>
          <cell r="B9">
            <v>2007</v>
          </cell>
        </row>
        <row r="10">
          <cell r="A10" t="str">
            <v>AU</v>
          </cell>
          <cell r="B10">
            <v>2008</v>
          </cell>
        </row>
        <row r="11">
          <cell r="A11" t="str">
            <v>AZ</v>
          </cell>
          <cell r="B11">
            <v>2009</v>
          </cell>
        </row>
        <row r="12">
          <cell r="A12" t="str">
            <v>BA</v>
          </cell>
          <cell r="B12">
            <v>2010</v>
          </cell>
        </row>
        <row r="13">
          <cell r="A13" t="str">
            <v>BB</v>
          </cell>
          <cell r="B13">
            <v>2011</v>
          </cell>
        </row>
        <row r="14">
          <cell r="A14" t="str">
            <v>BD</v>
          </cell>
          <cell r="B14">
            <v>2012</v>
          </cell>
        </row>
        <row r="15">
          <cell r="A15" t="str">
            <v>BE</v>
          </cell>
          <cell r="B15">
            <v>2013</v>
          </cell>
        </row>
        <row r="16">
          <cell r="A16" t="str">
            <v>BF</v>
          </cell>
        </row>
        <row r="17">
          <cell r="A17" t="str">
            <v>BG</v>
          </cell>
        </row>
        <row r="18">
          <cell r="A18" t="str">
            <v>BH</v>
          </cell>
        </row>
        <row r="19">
          <cell r="A19" t="str">
            <v>BI</v>
          </cell>
        </row>
        <row r="20">
          <cell r="A20" t="str">
            <v>BJ</v>
          </cell>
        </row>
        <row r="21">
          <cell r="A21" t="str">
            <v>BN</v>
          </cell>
        </row>
        <row r="22">
          <cell r="A22" t="str">
            <v>BO</v>
          </cell>
        </row>
        <row r="23">
          <cell r="A23" t="str">
            <v>BR</v>
          </cell>
        </row>
        <row r="24">
          <cell r="A24" t="str">
            <v>BS</v>
          </cell>
        </row>
        <row r="25">
          <cell r="A25" t="str">
            <v>BT</v>
          </cell>
        </row>
        <row r="26">
          <cell r="A26" t="str">
            <v>BW</v>
          </cell>
        </row>
        <row r="27">
          <cell r="A27" t="str">
            <v>BY</v>
          </cell>
        </row>
        <row r="28">
          <cell r="A28" t="str">
            <v>BZ</v>
          </cell>
        </row>
        <row r="29">
          <cell r="A29" t="str">
            <v>CA</v>
          </cell>
        </row>
        <row r="30">
          <cell r="A30" t="str">
            <v>CD</v>
          </cell>
        </row>
        <row r="31">
          <cell r="A31" t="str">
            <v>CF</v>
          </cell>
        </row>
        <row r="32">
          <cell r="A32" t="str">
            <v>CG</v>
          </cell>
        </row>
        <row r="33">
          <cell r="A33" t="str">
            <v>CH</v>
          </cell>
        </row>
        <row r="34">
          <cell r="A34" t="str">
            <v>CI</v>
          </cell>
        </row>
        <row r="35">
          <cell r="A35" t="str">
            <v>CL</v>
          </cell>
        </row>
        <row r="36">
          <cell r="A36" t="str">
            <v>CM</v>
          </cell>
        </row>
        <row r="37">
          <cell r="A37" t="str">
            <v>CN</v>
          </cell>
        </row>
        <row r="38">
          <cell r="A38" t="str">
            <v>CO</v>
          </cell>
        </row>
        <row r="39">
          <cell r="A39" t="str">
            <v>CR</v>
          </cell>
        </row>
        <row r="40">
          <cell r="A40" t="str">
            <v>CV</v>
          </cell>
        </row>
        <row r="41">
          <cell r="A41" t="str">
            <v>CY</v>
          </cell>
        </row>
        <row r="42">
          <cell r="A42" t="str">
            <v>CZ</v>
          </cell>
        </row>
        <row r="43">
          <cell r="A43" t="str">
            <v>DE</v>
          </cell>
        </row>
        <row r="44">
          <cell r="A44" t="str">
            <v>DJ</v>
          </cell>
        </row>
        <row r="45">
          <cell r="A45" t="str">
            <v>DK</v>
          </cell>
        </row>
        <row r="46">
          <cell r="A46" t="str">
            <v>DM</v>
          </cell>
        </row>
        <row r="47">
          <cell r="A47" t="str">
            <v>DO</v>
          </cell>
        </row>
        <row r="48">
          <cell r="A48" t="str">
            <v>DZ</v>
          </cell>
        </row>
        <row r="49">
          <cell r="A49" t="str">
            <v>EC</v>
          </cell>
        </row>
        <row r="50">
          <cell r="A50" t="str">
            <v>EE</v>
          </cell>
        </row>
        <row r="51">
          <cell r="A51" t="str">
            <v>EG</v>
          </cell>
        </row>
        <row r="52">
          <cell r="A52" t="str">
            <v>ER</v>
          </cell>
        </row>
        <row r="53">
          <cell r="A53" t="str">
            <v>ES</v>
          </cell>
        </row>
        <row r="54">
          <cell r="A54" t="str">
            <v>ET</v>
          </cell>
        </row>
        <row r="55">
          <cell r="A55" t="str">
            <v>FI</v>
          </cell>
        </row>
        <row r="56">
          <cell r="A56" t="str">
            <v>FJ</v>
          </cell>
        </row>
        <row r="57">
          <cell r="A57" t="str">
            <v>FM</v>
          </cell>
        </row>
        <row r="58">
          <cell r="A58" t="str">
            <v>FR</v>
          </cell>
        </row>
        <row r="59">
          <cell r="A59" t="str">
            <v>GA</v>
          </cell>
        </row>
        <row r="60">
          <cell r="A60" t="str">
            <v>GB</v>
          </cell>
        </row>
        <row r="61">
          <cell r="A61" t="str">
            <v>GD</v>
          </cell>
        </row>
        <row r="62">
          <cell r="A62" t="str">
            <v>GE</v>
          </cell>
        </row>
        <row r="63">
          <cell r="A63" t="str">
            <v>GH</v>
          </cell>
        </row>
        <row r="64">
          <cell r="A64" t="str">
            <v>GM</v>
          </cell>
        </row>
        <row r="65">
          <cell r="A65" t="str">
            <v>GN</v>
          </cell>
        </row>
        <row r="66">
          <cell r="A66" t="str">
            <v>GQ</v>
          </cell>
        </row>
        <row r="67">
          <cell r="A67" t="str">
            <v>GR</v>
          </cell>
        </row>
        <row r="68">
          <cell r="A68" t="str">
            <v>GT</v>
          </cell>
        </row>
        <row r="69">
          <cell r="A69" t="str">
            <v>GW</v>
          </cell>
        </row>
        <row r="70">
          <cell r="A70" t="str">
            <v>GY</v>
          </cell>
        </row>
        <row r="71">
          <cell r="A71" t="str">
            <v>HK</v>
          </cell>
        </row>
        <row r="72">
          <cell r="A72" t="str">
            <v>HN</v>
          </cell>
        </row>
        <row r="73">
          <cell r="A73" t="str">
            <v>HR</v>
          </cell>
        </row>
        <row r="74">
          <cell r="A74" t="str">
            <v>HT</v>
          </cell>
        </row>
        <row r="75">
          <cell r="A75" t="str">
            <v>HU</v>
          </cell>
        </row>
        <row r="76">
          <cell r="A76" t="str">
            <v>ID</v>
          </cell>
        </row>
        <row r="77">
          <cell r="A77" t="str">
            <v>IE</v>
          </cell>
        </row>
        <row r="78">
          <cell r="A78" t="str">
            <v>IL</v>
          </cell>
        </row>
        <row r="79">
          <cell r="A79" t="str">
            <v>IN</v>
          </cell>
        </row>
        <row r="80">
          <cell r="A80" t="str">
            <v>IQ</v>
          </cell>
        </row>
        <row r="81">
          <cell r="A81" t="str">
            <v>IR</v>
          </cell>
        </row>
        <row r="82">
          <cell r="A82" t="str">
            <v>IS</v>
          </cell>
        </row>
        <row r="83">
          <cell r="A83" t="str">
            <v>IT</v>
          </cell>
        </row>
        <row r="84">
          <cell r="A84" t="str">
            <v>JM</v>
          </cell>
        </row>
        <row r="85">
          <cell r="A85" t="str">
            <v>JO</v>
          </cell>
        </row>
        <row r="86">
          <cell r="A86" t="str">
            <v>JP</v>
          </cell>
        </row>
        <row r="87">
          <cell r="A87" t="str">
            <v>KE</v>
          </cell>
        </row>
        <row r="88">
          <cell r="A88" t="str">
            <v>KG</v>
          </cell>
        </row>
        <row r="89">
          <cell r="A89" t="str">
            <v>KH</v>
          </cell>
        </row>
        <row r="90">
          <cell r="A90" t="str">
            <v>KI</v>
          </cell>
        </row>
        <row r="91">
          <cell r="A91" t="str">
            <v>KM</v>
          </cell>
        </row>
        <row r="92">
          <cell r="A92" t="str">
            <v>KN</v>
          </cell>
        </row>
        <row r="93">
          <cell r="A93" t="str">
            <v>KR</v>
          </cell>
        </row>
        <row r="94">
          <cell r="A94" t="str">
            <v>KW</v>
          </cell>
        </row>
        <row r="95">
          <cell r="A95" t="str">
            <v>KZ</v>
          </cell>
        </row>
        <row r="96">
          <cell r="A96" t="str">
            <v>LA</v>
          </cell>
        </row>
        <row r="97">
          <cell r="A97" t="str">
            <v>LB</v>
          </cell>
        </row>
        <row r="98">
          <cell r="A98" t="str">
            <v>LC</v>
          </cell>
        </row>
        <row r="99">
          <cell r="A99" t="str">
            <v>LK</v>
          </cell>
        </row>
        <row r="100">
          <cell r="A100" t="str">
            <v>LR</v>
          </cell>
        </row>
        <row r="101">
          <cell r="A101" t="str">
            <v>LS</v>
          </cell>
        </row>
        <row r="102">
          <cell r="A102" t="str">
            <v>LT</v>
          </cell>
        </row>
        <row r="103">
          <cell r="A103" t="str">
            <v>LU</v>
          </cell>
        </row>
        <row r="104">
          <cell r="A104" t="str">
            <v>LV</v>
          </cell>
        </row>
        <row r="105">
          <cell r="A105" t="str">
            <v>LY</v>
          </cell>
        </row>
        <row r="106">
          <cell r="A106" t="str">
            <v>MA</v>
          </cell>
        </row>
        <row r="107">
          <cell r="A107" t="str">
            <v>MD</v>
          </cell>
        </row>
        <row r="108">
          <cell r="A108" t="str">
            <v>ME</v>
          </cell>
        </row>
        <row r="109">
          <cell r="A109" t="str">
            <v>MG</v>
          </cell>
        </row>
        <row r="110">
          <cell r="A110" t="str">
            <v>MH</v>
          </cell>
        </row>
        <row r="111">
          <cell r="A111" t="str">
            <v>MK</v>
          </cell>
        </row>
        <row r="112">
          <cell r="A112" t="str">
            <v>ML</v>
          </cell>
        </row>
        <row r="113">
          <cell r="A113" t="str">
            <v>MM</v>
          </cell>
        </row>
        <row r="114">
          <cell r="A114" t="str">
            <v>MN</v>
          </cell>
        </row>
        <row r="115">
          <cell r="A115" t="str">
            <v>MR</v>
          </cell>
        </row>
        <row r="116">
          <cell r="A116" t="str">
            <v>MT</v>
          </cell>
        </row>
        <row r="117">
          <cell r="A117" t="str">
            <v>MU</v>
          </cell>
        </row>
        <row r="118">
          <cell r="A118" t="str">
            <v>MV</v>
          </cell>
        </row>
        <row r="119">
          <cell r="A119" t="str">
            <v>MW</v>
          </cell>
        </row>
        <row r="120">
          <cell r="A120" t="str">
            <v>MX</v>
          </cell>
        </row>
        <row r="121">
          <cell r="A121" t="str">
            <v>MY</v>
          </cell>
        </row>
        <row r="122">
          <cell r="A122" t="str">
            <v>MZ</v>
          </cell>
        </row>
        <row r="123">
          <cell r="A123" t="str">
            <v>NA</v>
          </cell>
        </row>
        <row r="124">
          <cell r="A124" t="str">
            <v>NE</v>
          </cell>
        </row>
        <row r="125">
          <cell r="A125" t="str">
            <v>NG</v>
          </cell>
        </row>
        <row r="126">
          <cell r="A126" t="str">
            <v>NI</v>
          </cell>
        </row>
        <row r="127">
          <cell r="A127" t="str">
            <v>NL</v>
          </cell>
        </row>
        <row r="128">
          <cell r="A128" t="str">
            <v>NO</v>
          </cell>
        </row>
        <row r="129">
          <cell r="A129" t="str">
            <v>NP</v>
          </cell>
        </row>
        <row r="130">
          <cell r="A130" t="str">
            <v>NZ</v>
          </cell>
        </row>
        <row r="131">
          <cell r="A131" t="str">
            <v>OM</v>
          </cell>
        </row>
        <row r="132">
          <cell r="A132" t="str">
            <v>PA</v>
          </cell>
        </row>
        <row r="133">
          <cell r="A133" t="str">
            <v>PE</v>
          </cell>
        </row>
        <row r="134">
          <cell r="A134" t="str">
            <v>PG</v>
          </cell>
        </row>
        <row r="135">
          <cell r="A135" t="str">
            <v>PH</v>
          </cell>
        </row>
        <row r="136">
          <cell r="A136" t="str">
            <v>PK</v>
          </cell>
        </row>
        <row r="137">
          <cell r="A137" t="str">
            <v>PL</v>
          </cell>
        </row>
        <row r="138">
          <cell r="A138" t="str">
            <v>PT</v>
          </cell>
        </row>
        <row r="139">
          <cell r="A139" t="str">
            <v>PW</v>
          </cell>
        </row>
        <row r="140">
          <cell r="A140" t="str">
            <v>PY</v>
          </cell>
        </row>
        <row r="141">
          <cell r="A141" t="str">
            <v>QA</v>
          </cell>
        </row>
        <row r="142">
          <cell r="A142" t="str">
            <v>RO</v>
          </cell>
        </row>
        <row r="143">
          <cell r="A143" t="str">
            <v>RS</v>
          </cell>
        </row>
        <row r="144">
          <cell r="A144" t="str">
            <v>RU</v>
          </cell>
        </row>
        <row r="145">
          <cell r="A145" t="str">
            <v>RW</v>
          </cell>
        </row>
        <row r="146">
          <cell r="A146" t="str">
            <v>SA</v>
          </cell>
        </row>
        <row r="147">
          <cell r="A147" t="str">
            <v>SB</v>
          </cell>
        </row>
        <row r="148">
          <cell r="A148" t="str">
            <v>SC</v>
          </cell>
        </row>
        <row r="149">
          <cell r="A149" t="str">
            <v>SD</v>
          </cell>
        </row>
        <row r="150">
          <cell r="A150" t="str">
            <v>SE</v>
          </cell>
        </row>
        <row r="151">
          <cell r="A151" t="str">
            <v>SG</v>
          </cell>
        </row>
        <row r="152">
          <cell r="A152" t="str">
            <v>SI</v>
          </cell>
        </row>
        <row r="153">
          <cell r="A153" t="str">
            <v>SK</v>
          </cell>
        </row>
        <row r="154">
          <cell r="A154" t="str">
            <v>SL</v>
          </cell>
        </row>
        <row r="155">
          <cell r="A155" t="str">
            <v>SM</v>
          </cell>
        </row>
        <row r="156">
          <cell r="A156" t="str">
            <v>SN</v>
          </cell>
        </row>
        <row r="157">
          <cell r="A157" t="str">
            <v>SR</v>
          </cell>
        </row>
        <row r="158">
          <cell r="A158" t="str">
            <v>SS</v>
          </cell>
        </row>
        <row r="159">
          <cell r="A159" t="str">
            <v>ST</v>
          </cell>
        </row>
        <row r="160">
          <cell r="A160" t="str">
            <v>SV</v>
          </cell>
        </row>
        <row r="161">
          <cell r="A161" t="str">
            <v>SY</v>
          </cell>
        </row>
        <row r="162">
          <cell r="A162" t="str">
            <v>SZ</v>
          </cell>
        </row>
        <row r="163">
          <cell r="A163" t="str">
            <v>TD</v>
          </cell>
        </row>
        <row r="164">
          <cell r="A164" t="str">
            <v>TG</v>
          </cell>
        </row>
        <row r="165">
          <cell r="A165" t="str">
            <v>TH</v>
          </cell>
        </row>
        <row r="166">
          <cell r="A166" t="str">
            <v>TJ</v>
          </cell>
        </row>
        <row r="167">
          <cell r="A167" t="str">
            <v>TL</v>
          </cell>
        </row>
        <row r="168">
          <cell r="A168" t="str">
            <v>TM</v>
          </cell>
        </row>
        <row r="169">
          <cell r="A169" t="str">
            <v>TN</v>
          </cell>
        </row>
        <row r="170">
          <cell r="A170" t="str">
            <v>TO</v>
          </cell>
        </row>
        <row r="171">
          <cell r="A171" t="str">
            <v>TR</v>
          </cell>
        </row>
        <row r="172">
          <cell r="A172" t="str">
            <v>TT</v>
          </cell>
        </row>
        <row r="173">
          <cell r="A173" t="str">
            <v>TV</v>
          </cell>
        </row>
        <row r="174">
          <cell r="A174" t="str">
            <v>TW</v>
          </cell>
        </row>
        <row r="175">
          <cell r="A175" t="str">
            <v>TZ</v>
          </cell>
        </row>
        <row r="176">
          <cell r="A176" t="str">
            <v>UA</v>
          </cell>
        </row>
        <row r="177">
          <cell r="A177" t="str">
            <v>UG</v>
          </cell>
        </row>
        <row r="178">
          <cell r="A178" t="str">
            <v>US</v>
          </cell>
        </row>
        <row r="179">
          <cell r="A179" t="str">
            <v>UY</v>
          </cell>
        </row>
        <row r="180">
          <cell r="A180" t="str">
            <v>UZ</v>
          </cell>
        </row>
        <row r="181">
          <cell r="A181" t="str">
            <v>VC</v>
          </cell>
        </row>
        <row r="182">
          <cell r="A182" t="str">
            <v>VE</v>
          </cell>
        </row>
        <row r="183">
          <cell r="A183" t="str">
            <v>VN</v>
          </cell>
        </row>
        <row r="184">
          <cell r="A184" t="str">
            <v>VU</v>
          </cell>
        </row>
        <row r="185">
          <cell r="A185" t="str">
            <v>WS</v>
          </cell>
        </row>
        <row r="186">
          <cell r="A186" t="str">
            <v>XK</v>
          </cell>
        </row>
        <row r="187">
          <cell r="A187" t="str">
            <v>YE</v>
          </cell>
        </row>
        <row r="188">
          <cell r="A188" t="str">
            <v>ZA</v>
          </cell>
        </row>
        <row r="189">
          <cell r="A189" t="str">
            <v>ZM</v>
          </cell>
        </row>
        <row r="190">
          <cell r="A190" t="str">
            <v>ZW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 DAC deflators"/>
      <sheetName val="2011 deflators all countries"/>
      <sheetName val="dac - calculated deflators comp"/>
      <sheetName val="GDP constant US$"/>
      <sheetName val="GDP growth constant %"/>
      <sheetName val="GDP current US$"/>
    </sheetNames>
    <sheetDataSet>
      <sheetData sheetId="0">
        <row r="3">
          <cell r="B3">
            <v>1960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Canada</v>
          </cell>
        </row>
        <row r="9">
          <cell r="A9" t="str">
            <v>Denmark</v>
          </cell>
        </row>
        <row r="10">
          <cell r="A10" t="str">
            <v>Finland</v>
          </cell>
        </row>
        <row r="11">
          <cell r="A11" t="str">
            <v>France</v>
          </cell>
        </row>
        <row r="12">
          <cell r="A12" t="str">
            <v>Germany</v>
          </cell>
        </row>
        <row r="13">
          <cell r="A13" t="str">
            <v>Greece</v>
          </cell>
        </row>
        <row r="14">
          <cell r="A14" t="str">
            <v>Iceland</v>
          </cell>
        </row>
        <row r="15">
          <cell r="A15" t="str">
            <v>Ireland</v>
          </cell>
        </row>
        <row r="16">
          <cell r="A16" t="str">
            <v>Italy</v>
          </cell>
        </row>
        <row r="17">
          <cell r="A17" t="str">
            <v>Japan</v>
          </cell>
        </row>
        <row r="18">
          <cell r="A18" t="str">
            <v>Korea</v>
          </cell>
        </row>
        <row r="19">
          <cell r="A19" t="str">
            <v>Luxembourg</v>
          </cell>
        </row>
        <row r="20">
          <cell r="A20" t="str">
            <v>Netherlands</v>
          </cell>
        </row>
        <row r="21">
          <cell r="A21" t="str">
            <v>New Zealand</v>
          </cell>
        </row>
        <row r="22">
          <cell r="A22" t="str">
            <v>Norway</v>
          </cell>
        </row>
        <row r="23">
          <cell r="A23" t="str">
            <v>Portugal</v>
          </cell>
        </row>
        <row r="24">
          <cell r="A24" t="str">
            <v>Spain</v>
          </cell>
        </row>
        <row r="25">
          <cell r="A25" t="str">
            <v>Sweden</v>
          </cell>
        </row>
        <row r="26">
          <cell r="A26" t="str">
            <v>Switzerland</v>
          </cell>
        </row>
        <row r="27">
          <cell r="A27" t="str">
            <v>United Kingdom</v>
          </cell>
        </row>
        <row r="28">
          <cell r="A28" t="str">
            <v>United States</v>
          </cell>
        </row>
      </sheetData>
      <sheetData sheetId="1">
        <row r="4">
          <cell r="C4">
            <v>0</v>
          </cell>
        </row>
      </sheetData>
      <sheetData sheetId="2"/>
      <sheetData sheetId="3">
        <row r="4">
          <cell r="K4">
            <v>0</v>
          </cell>
        </row>
      </sheetData>
      <sheetData sheetId="4"/>
      <sheetData sheetId="5">
        <row r="4">
          <cell r="AF4">
            <v>4.1349999999999998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 DAC deflators"/>
      <sheetName val="2011 deflators all countries"/>
      <sheetName val="dac - calculated deflators comp"/>
      <sheetName val="GDP constant US$"/>
      <sheetName val="GDP growth constant %"/>
      <sheetName val="GDP current US$"/>
    </sheetNames>
    <sheetDataSet>
      <sheetData sheetId="0">
        <row r="3">
          <cell r="B3">
            <v>1960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Canada</v>
          </cell>
        </row>
        <row r="9">
          <cell r="A9" t="str">
            <v>Denmark</v>
          </cell>
        </row>
        <row r="10">
          <cell r="A10" t="str">
            <v>Finland</v>
          </cell>
        </row>
        <row r="11">
          <cell r="A11" t="str">
            <v>France</v>
          </cell>
        </row>
        <row r="12">
          <cell r="A12" t="str">
            <v>Germany</v>
          </cell>
        </row>
        <row r="13">
          <cell r="A13" t="str">
            <v>Greece</v>
          </cell>
        </row>
        <row r="14">
          <cell r="A14" t="str">
            <v>Iceland</v>
          </cell>
        </row>
        <row r="15">
          <cell r="A15" t="str">
            <v>Ireland</v>
          </cell>
        </row>
        <row r="16">
          <cell r="A16" t="str">
            <v>Italy</v>
          </cell>
        </row>
        <row r="17">
          <cell r="A17" t="str">
            <v>Japan</v>
          </cell>
        </row>
        <row r="18">
          <cell r="A18" t="str">
            <v>Korea</v>
          </cell>
        </row>
        <row r="19">
          <cell r="A19" t="str">
            <v>Luxembourg</v>
          </cell>
        </row>
        <row r="20">
          <cell r="A20" t="str">
            <v>Netherlands</v>
          </cell>
        </row>
        <row r="21">
          <cell r="A21" t="str">
            <v>New Zealand</v>
          </cell>
        </row>
        <row r="22">
          <cell r="A22" t="str">
            <v>Norway</v>
          </cell>
        </row>
        <row r="23">
          <cell r="A23" t="str">
            <v>Portugal</v>
          </cell>
        </row>
        <row r="24">
          <cell r="A24" t="str">
            <v>Spain</v>
          </cell>
        </row>
        <row r="25">
          <cell r="A25" t="str">
            <v>Sweden</v>
          </cell>
        </row>
        <row r="26">
          <cell r="A26" t="str">
            <v>Switzerland</v>
          </cell>
        </row>
        <row r="27">
          <cell r="A27" t="str">
            <v>United Kingdom</v>
          </cell>
        </row>
        <row r="28">
          <cell r="A28" t="str">
            <v>United States</v>
          </cell>
        </row>
      </sheetData>
      <sheetData sheetId="1">
        <row r="4">
          <cell r="C4" t="str">
            <v/>
          </cell>
        </row>
      </sheetData>
      <sheetData sheetId="2"/>
      <sheetData sheetId="3">
        <row r="4">
          <cell r="K4" t="str">
            <v/>
          </cell>
        </row>
      </sheetData>
      <sheetData sheetId="4"/>
      <sheetData sheetId="5">
        <row r="4">
          <cell r="AF4">
            <v>4.1349999999999998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selector"/>
      <sheetName val="WRF total (excluding negatives)"/>
      <sheetName val="WRF total"/>
      <sheetName val="Remittance inflows constant"/>
      <sheetName val="FDI constant"/>
      <sheetName val="Short term debt constant"/>
      <sheetName val="Net disbs longterm debt con"/>
      <sheetName val="Portfolio Equity constant"/>
      <sheetName val="Humanitarian aid constant"/>
      <sheetName val="Gross ODA constant"/>
      <sheetName val="Gross OOFs constant"/>
      <sheetName val="Net gov exp constant US$"/>
      <sheetName val="Net gov exp 2011PPP$ per person"/>
      <sheetName val="SIPRI 2013 for WRF"/>
      <sheetName val="Net Govt Exp PPP$ per cap"/>
      <sheetName val="Net Govt Exp constant PPP$"/>
      <sheetName val="Population projections 2040"/>
      <sheetName val="Sheet1"/>
    </sheetNames>
    <sheetDataSet>
      <sheetData sheetId="0">
        <row r="8">
          <cell r="AB8" t="str">
            <v>Afghanistan</v>
          </cell>
        </row>
        <row r="9">
          <cell r="AB9" t="str">
            <v>Albania</v>
          </cell>
        </row>
        <row r="10">
          <cell r="AB10" t="str">
            <v>Algeria</v>
          </cell>
        </row>
        <row r="11">
          <cell r="AB11" t="str">
            <v>Angola</v>
          </cell>
        </row>
        <row r="12">
          <cell r="AB12" t="str">
            <v>Anguilla</v>
          </cell>
        </row>
        <row r="13">
          <cell r="AB13" t="str">
            <v>Antigua and Barbuda</v>
          </cell>
        </row>
        <row r="14">
          <cell r="AB14" t="str">
            <v>Argentina</v>
          </cell>
        </row>
        <row r="15">
          <cell r="AB15" t="str">
            <v>Armenia</v>
          </cell>
        </row>
        <row r="16">
          <cell r="AB16" t="str">
            <v>Azerbaijan</v>
          </cell>
        </row>
        <row r="17">
          <cell r="AB17" t="str">
            <v>Bangladesh</v>
          </cell>
        </row>
        <row r="18">
          <cell r="AB18" t="str">
            <v>Belarus</v>
          </cell>
        </row>
        <row r="19">
          <cell r="AB19" t="str">
            <v>Belize</v>
          </cell>
        </row>
        <row r="20">
          <cell r="AB20" t="str">
            <v>Benin</v>
          </cell>
        </row>
        <row r="21">
          <cell r="AB21" t="str">
            <v>Bhutan</v>
          </cell>
        </row>
        <row r="22">
          <cell r="AB22" t="str">
            <v>Bolivia</v>
          </cell>
        </row>
        <row r="23">
          <cell r="AB23" t="str">
            <v>Bosnia and Herzegovina</v>
          </cell>
        </row>
        <row r="24">
          <cell r="AB24" t="str">
            <v>Botswana</v>
          </cell>
        </row>
        <row r="25">
          <cell r="AB25" t="str">
            <v>Brazil</v>
          </cell>
        </row>
        <row r="26">
          <cell r="AB26" t="str">
            <v>Burkina Faso</v>
          </cell>
        </row>
        <row r="27">
          <cell r="AB27" t="str">
            <v>Burundi</v>
          </cell>
        </row>
        <row r="28">
          <cell r="AB28" t="str">
            <v>Cambodia</v>
          </cell>
        </row>
        <row r="29">
          <cell r="AB29" t="str">
            <v>Cameroon</v>
          </cell>
        </row>
        <row r="30">
          <cell r="AB30" t="str">
            <v>Cabo Verde</v>
          </cell>
        </row>
        <row r="31">
          <cell r="AB31" t="str">
            <v>Central African Republic</v>
          </cell>
        </row>
        <row r="32">
          <cell r="AB32" t="str">
            <v>Chad</v>
          </cell>
        </row>
        <row r="33">
          <cell r="AB33" t="str">
            <v>Chile</v>
          </cell>
        </row>
        <row r="34">
          <cell r="AB34" t="str">
            <v>China (People's Republic of)</v>
          </cell>
        </row>
        <row r="35">
          <cell r="AB35" t="str">
            <v>Colombia</v>
          </cell>
        </row>
        <row r="36">
          <cell r="AB36" t="str">
            <v>Comoros</v>
          </cell>
        </row>
        <row r="37">
          <cell r="AB37" t="str">
            <v>Democratic Republic of the Congo</v>
          </cell>
        </row>
        <row r="38">
          <cell r="AB38" t="str">
            <v>Congo</v>
          </cell>
        </row>
        <row r="39">
          <cell r="AB39" t="str">
            <v>Cook Islands</v>
          </cell>
        </row>
        <row r="40">
          <cell r="AB40" t="str">
            <v>Costa Rica</v>
          </cell>
        </row>
        <row r="41">
          <cell r="AB41" t="str">
            <v>Côte d'Ivoire</v>
          </cell>
        </row>
        <row r="42">
          <cell r="AB42" t="str">
            <v>Cuba</v>
          </cell>
        </row>
        <row r="43">
          <cell r="AB43" t="str">
            <v>Djibouti</v>
          </cell>
        </row>
        <row r="44">
          <cell r="AB44" t="str">
            <v>Dominica</v>
          </cell>
        </row>
        <row r="45">
          <cell r="AB45" t="str">
            <v>Dominican Republic</v>
          </cell>
        </row>
        <row r="46">
          <cell r="AB46" t="str">
            <v>Ecuador</v>
          </cell>
        </row>
        <row r="47">
          <cell r="AB47" t="str">
            <v>Egypt</v>
          </cell>
        </row>
        <row r="48">
          <cell r="AB48" t="str">
            <v>El Salvador</v>
          </cell>
        </row>
        <row r="49">
          <cell r="AB49" t="str">
            <v>Equatorial Guinea</v>
          </cell>
        </row>
        <row r="50">
          <cell r="AB50" t="str">
            <v>Eritrea</v>
          </cell>
        </row>
        <row r="51">
          <cell r="AB51" t="str">
            <v>Ethiopia</v>
          </cell>
        </row>
        <row r="52">
          <cell r="AB52" t="str">
            <v>Fiji</v>
          </cell>
        </row>
        <row r="53">
          <cell r="AB53" t="str">
            <v>Gabon</v>
          </cell>
        </row>
        <row r="54">
          <cell r="AB54" t="str">
            <v>Gambia</v>
          </cell>
        </row>
        <row r="55">
          <cell r="AB55" t="str">
            <v>Georgia</v>
          </cell>
        </row>
        <row r="56">
          <cell r="AB56" t="str">
            <v>Ghana</v>
          </cell>
        </row>
        <row r="57">
          <cell r="AB57" t="str">
            <v>Grenada</v>
          </cell>
        </row>
        <row r="58">
          <cell r="AB58" t="str">
            <v>Guatemala</v>
          </cell>
        </row>
        <row r="59">
          <cell r="AB59" t="str">
            <v>Guinea</v>
          </cell>
        </row>
        <row r="60">
          <cell r="AB60" t="str">
            <v>Guinea-Bissau</v>
          </cell>
        </row>
        <row r="61">
          <cell r="AB61" t="str">
            <v>Guyana</v>
          </cell>
        </row>
        <row r="62">
          <cell r="AB62" t="str">
            <v>Haiti</v>
          </cell>
        </row>
        <row r="63">
          <cell r="AB63" t="str">
            <v>Honduras</v>
          </cell>
        </row>
        <row r="64">
          <cell r="AB64" t="str">
            <v>India</v>
          </cell>
        </row>
        <row r="65">
          <cell r="AB65" t="str">
            <v>Indonesia</v>
          </cell>
        </row>
        <row r="66">
          <cell r="AB66" t="str">
            <v>Iran</v>
          </cell>
        </row>
        <row r="67">
          <cell r="AB67" t="str">
            <v>Iraq</v>
          </cell>
        </row>
        <row r="68">
          <cell r="AB68" t="str">
            <v>Jamaica</v>
          </cell>
        </row>
        <row r="69">
          <cell r="AB69" t="str">
            <v>Jordan</v>
          </cell>
        </row>
        <row r="70">
          <cell r="AB70" t="str">
            <v>Kazakhstan</v>
          </cell>
        </row>
        <row r="71">
          <cell r="AB71" t="str">
            <v>Kenya</v>
          </cell>
        </row>
        <row r="72">
          <cell r="AB72" t="str">
            <v>Kiribati</v>
          </cell>
        </row>
        <row r="73">
          <cell r="AB73" t="str">
            <v>Democratic People's Republic of Korea</v>
          </cell>
        </row>
        <row r="74">
          <cell r="AB74" t="str">
            <v>Kosovo</v>
          </cell>
        </row>
        <row r="75">
          <cell r="AB75" t="str">
            <v>Kyrgyzstan</v>
          </cell>
        </row>
        <row r="76">
          <cell r="AB76" t="str">
            <v>Lao People's Democratic Republic</v>
          </cell>
        </row>
        <row r="77">
          <cell r="AB77" t="str">
            <v>Lebanon</v>
          </cell>
        </row>
        <row r="78">
          <cell r="AB78" t="str">
            <v>Lesotho</v>
          </cell>
        </row>
        <row r="79">
          <cell r="AB79" t="str">
            <v>Liberia</v>
          </cell>
        </row>
        <row r="80">
          <cell r="AB80" t="str">
            <v>Libya</v>
          </cell>
        </row>
        <row r="81">
          <cell r="AB81" t="str">
            <v>Former Yugoslav Republic of Macedonia</v>
          </cell>
        </row>
        <row r="82">
          <cell r="AB82" t="str">
            <v>Madagascar</v>
          </cell>
        </row>
        <row r="83">
          <cell r="AB83" t="str">
            <v>Malawi</v>
          </cell>
        </row>
        <row r="84">
          <cell r="AB84" t="str">
            <v>Malaysia</v>
          </cell>
        </row>
        <row r="85">
          <cell r="AB85" t="str">
            <v>Maldives</v>
          </cell>
        </row>
        <row r="86">
          <cell r="AB86" t="str">
            <v>Mali</v>
          </cell>
        </row>
        <row r="87">
          <cell r="AB87" t="str">
            <v>Marshall Islands</v>
          </cell>
        </row>
        <row r="88">
          <cell r="AB88" t="str">
            <v>Mauritania</v>
          </cell>
        </row>
        <row r="89">
          <cell r="AB89" t="str">
            <v>Mauritius</v>
          </cell>
        </row>
        <row r="90">
          <cell r="AB90" t="str">
            <v>Mexico</v>
          </cell>
        </row>
        <row r="91">
          <cell r="AB91" t="str">
            <v>Micronesia</v>
          </cell>
        </row>
        <row r="92">
          <cell r="AB92" t="str">
            <v>Moldova</v>
          </cell>
        </row>
        <row r="93">
          <cell r="AB93" t="str">
            <v>Mongolia</v>
          </cell>
        </row>
        <row r="94">
          <cell r="AB94" t="str">
            <v>Montenegro</v>
          </cell>
        </row>
        <row r="95">
          <cell r="AB95" t="str">
            <v>Montserrat</v>
          </cell>
        </row>
        <row r="96">
          <cell r="AB96" t="str">
            <v>Morocco</v>
          </cell>
        </row>
        <row r="97">
          <cell r="AB97" t="str">
            <v>Mozambique</v>
          </cell>
        </row>
        <row r="98">
          <cell r="AB98" t="str">
            <v>Myanmar</v>
          </cell>
        </row>
        <row r="99">
          <cell r="AB99" t="str">
            <v>Namibia</v>
          </cell>
        </row>
        <row r="100">
          <cell r="AB100" t="str">
            <v>Nauru</v>
          </cell>
        </row>
        <row r="101">
          <cell r="AB101" t="str">
            <v>Nepal</v>
          </cell>
        </row>
        <row r="102">
          <cell r="AB102" t="str">
            <v>Nicaragua</v>
          </cell>
        </row>
        <row r="103">
          <cell r="AB103" t="str">
            <v>Niger</v>
          </cell>
        </row>
        <row r="104">
          <cell r="AB104" t="str">
            <v>Nigeria</v>
          </cell>
        </row>
        <row r="105">
          <cell r="AB105" t="str">
            <v>Niue</v>
          </cell>
        </row>
        <row r="106">
          <cell r="AB106" t="str">
            <v>Pakistan</v>
          </cell>
        </row>
        <row r="107">
          <cell r="AB107" t="str">
            <v>Palau</v>
          </cell>
        </row>
        <row r="108">
          <cell r="AB108" t="str">
            <v>Panama</v>
          </cell>
        </row>
        <row r="109">
          <cell r="AB109" t="str">
            <v>Papua New Guinea</v>
          </cell>
        </row>
        <row r="110">
          <cell r="AB110" t="str">
            <v>Paraguay</v>
          </cell>
        </row>
        <row r="111">
          <cell r="AB111" t="str">
            <v>Peru</v>
          </cell>
        </row>
        <row r="112">
          <cell r="AB112" t="str">
            <v>Philippines</v>
          </cell>
        </row>
        <row r="113">
          <cell r="AB113" t="str">
            <v>Rwanda</v>
          </cell>
        </row>
        <row r="114">
          <cell r="AB114" t="str">
            <v>Samoa</v>
          </cell>
        </row>
        <row r="115">
          <cell r="AB115" t="str">
            <v>Sao Tome and Principe</v>
          </cell>
        </row>
        <row r="116">
          <cell r="AB116" t="str">
            <v>Senegal</v>
          </cell>
        </row>
        <row r="117">
          <cell r="AB117" t="str">
            <v>Serbia</v>
          </cell>
        </row>
        <row r="118">
          <cell r="AB118" t="str">
            <v>Seychelles</v>
          </cell>
        </row>
        <row r="119">
          <cell r="AB119" t="str">
            <v>Sierra Leone</v>
          </cell>
        </row>
        <row r="120">
          <cell r="AB120" t="str">
            <v>Solomon Islands</v>
          </cell>
        </row>
        <row r="121">
          <cell r="AB121" t="str">
            <v>Somalia</v>
          </cell>
        </row>
        <row r="122">
          <cell r="AB122" t="str">
            <v>South Africa</v>
          </cell>
        </row>
        <row r="123">
          <cell r="AB123" t="str">
            <v>South Sudan</v>
          </cell>
        </row>
        <row r="124">
          <cell r="AB124" t="str">
            <v>Sri Lanka</v>
          </cell>
        </row>
        <row r="125">
          <cell r="AB125" t="str">
            <v>Saint Helena</v>
          </cell>
        </row>
        <row r="126">
          <cell r="AB126" t="str">
            <v>Saint Kitts and Nevis</v>
          </cell>
        </row>
        <row r="127">
          <cell r="AB127" t="str">
            <v>Saint Lucia</v>
          </cell>
        </row>
        <row r="128">
          <cell r="AB128" t="str">
            <v>Saint Vincent and the Grenadines</v>
          </cell>
        </row>
        <row r="129">
          <cell r="AB129" t="str">
            <v>Sudan</v>
          </cell>
        </row>
        <row r="130">
          <cell r="AB130" t="str">
            <v>Suriname</v>
          </cell>
        </row>
        <row r="131">
          <cell r="AB131" t="str">
            <v>Swaziland</v>
          </cell>
        </row>
        <row r="132">
          <cell r="AB132" t="str">
            <v>Syrian Arab Republic</v>
          </cell>
        </row>
        <row r="133">
          <cell r="AB133" t="str">
            <v>Tajikistan</v>
          </cell>
        </row>
        <row r="134">
          <cell r="AB134" t="str">
            <v>Tanzania</v>
          </cell>
        </row>
        <row r="135">
          <cell r="AB135" t="str">
            <v>Thailand</v>
          </cell>
        </row>
        <row r="136">
          <cell r="AB136" t="str">
            <v>Timor-Leste</v>
          </cell>
        </row>
        <row r="137">
          <cell r="AB137" t="str">
            <v>Togo</v>
          </cell>
        </row>
        <row r="138">
          <cell r="AB138" t="str">
            <v>Tokelau</v>
          </cell>
        </row>
        <row r="139">
          <cell r="AB139" t="str">
            <v>Tonga</v>
          </cell>
        </row>
        <row r="140">
          <cell r="AB140" t="str">
            <v>Tunisia</v>
          </cell>
        </row>
        <row r="141">
          <cell r="AB141" t="str">
            <v>Turkey</v>
          </cell>
        </row>
        <row r="142">
          <cell r="AB142" t="str">
            <v>Turkmenistan</v>
          </cell>
        </row>
        <row r="143">
          <cell r="AB143" t="str">
            <v>Tuvalu</v>
          </cell>
        </row>
        <row r="144">
          <cell r="AB144" t="str">
            <v>Uganda</v>
          </cell>
        </row>
        <row r="145">
          <cell r="AB145" t="str">
            <v>Ukraine</v>
          </cell>
        </row>
        <row r="146">
          <cell r="AB146" t="str">
            <v>Uruguay</v>
          </cell>
        </row>
        <row r="147">
          <cell r="AB147" t="str">
            <v>Uzbekistan</v>
          </cell>
        </row>
        <row r="148">
          <cell r="AB148" t="str">
            <v>Vanuatu</v>
          </cell>
        </row>
        <row r="149">
          <cell r="AB149" t="str">
            <v>Venezuela</v>
          </cell>
        </row>
        <row r="150">
          <cell r="AB150" t="str">
            <v>Viet Nam</v>
          </cell>
        </row>
        <row r="151">
          <cell r="AB151" t="str">
            <v>Wallis and Futuna</v>
          </cell>
        </row>
        <row r="152">
          <cell r="AB152" t="str">
            <v>West Bank and Gaza Strip</v>
          </cell>
        </row>
        <row r="153">
          <cell r="AB153" t="str">
            <v>Yemen</v>
          </cell>
        </row>
        <row r="154">
          <cell r="AB154" t="str">
            <v>Zambia</v>
          </cell>
        </row>
        <row r="155">
          <cell r="AB155" t="str">
            <v>Zimbabwe</v>
          </cell>
        </row>
        <row r="156">
          <cell r="AB156" t="str">
            <v>Suriname</v>
          </cell>
        </row>
        <row r="157">
          <cell r="AB157" t="str">
            <v>Swaziland</v>
          </cell>
        </row>
        <row r="158">
          <cell r="AB158" t="str">
            <v>Syrian Arab Republic</v>
          </cell>
        </row>
        <row r="159">
          <cell r="AB159" t="str">
            <v>Tajikistan</v>
          </cell>
        </row>
        <row r="160">
          <cell r="AB160" t="str">
            <v>Tanzania</v>
          </cell>
        </row>
        <row r="161">
          <cell r="AB161" t="str">
            <v>Thailand</v>
          </cell>
        </row>
        <row r="162">
          <cell r="AB162" t="str">
            <v>Timor-Leste</v>
          </cell>
        </row>
        <row r="163">
          <cell r="AB163" t="str">
            <v>Togo</v>
          </cell>
        </row>
        <row r="164">
          <cell r="AB164" t="str">
            <v>Tokelau</v>
          </cell>
        </row>
        <row r="165">
          <cell r="AB165" t="str">
            <v>Tonga</v>
          </cell>
        </row>
        <row r="166">
          <cell r="AB166" t="str">
            <v>Tunisia</v>
          </cell>
        </row>
        <row r="167">
          <cell r="AB167" t="str">
            <v>Turkey</v>
          </cell>
        </row>
        <row r="168">
          <cell r="AB168" t="str">
            <v>Turkmenistan</v>
          </cell>
        </row>
        <row r="169">
          <cell r="AB169" t="str">
            <v>Tuvalu</v>
          </cell>
        </row>
        <row r="170">
          <cell r="AB170" t="str">
            <v>Uganda</v>
          </cell>
        </row>
        <row r="171">
          <cell r="AB171" t="str">
            <v>Ukraine</v>
          </cell>
        </row>
        <row r="172">
          <cell r="AB172" t="str">
            <v>Uruguay</v>
          </cell>
        </row>
        <row r="173">
          <cell r="AB173" t="str">
            <v>Uzbekistan</v>
          </cell>
        </row>
        <row r="174">
          <cell r="AB174" t="str">
            <v>Vanuatu</v>
          </cell>
        </row>
        <row r="175">
          <cell r="AB175" t="str">
            <v>Venezuela</v>
          </cell>
        </row>
        <row r="176">
          <cell r="AB176" t="str">
            <v>Viet Nam</v>
          </cell>
        </row>
        <row r="177">
          <cell r="AB177" t="str">
            <v>Wallis and Futuna</v>
          </cell>
        </row>
        <row r="178">
          <cell r="AB178" t="str">
            <v>West Bank and Gaza Strip</v>
          </cell>
        </row>
        <row r="179">
          <cell r="AB179" t="str">
            <v>Yemen</v>
          </cell>
        </row>
        <row r="180">
          <cell r="AB180" t="str">
            <v>Zambia</v>
          </cell>
        </row>
        <row r="181">
          <cell r="AB181" t="str">
            <v>Zimbabwe</v>
          </cell>
        </row>
      </sheetData>
      <sheetData sheetId="1">
        <row r="4">
          <cell r="C4">
            <v>215.68</v>
          </cell>
        </row>
      </sheetData>
      <sheetData sheetId="2">
        <row r="2">
          <cell r="A2" t="str">
            <v>146 developing countries</v>
          </cell>
        </row>
      </sheetData>
      <sheetData sheetId="3">
        <row r="3">
          <cell r="B3" t="str">
            <v>OECD name (2013)</v>
          </cell>
        </row>
      </sheetData>
      <sheetData sheetId="4">
        <row r="3">
          <cell r="A3" t="str">
            <v>OECD name (2013)</v>
          </cell>
        </row>
      </sheetData>
      <sheetData sheetId="5">
        <row r="3">
          <cell r="B3" t="str">
            <v>OECD name (2013)</v>
          </cell>
        </row>
      </sheetData>
      <sheetData sheetId="6">
        <row r="3">
          <cell r="B3" t="str">
            <v>OECD name (2013)</v>
          </cell>
        </row>
      </sheetData>
      <sheetData sheetId="7">
        <row r="3">
          <cell r="B3" t="str">
            <v>OECD name (2013)</v>
          </cell>
        </row>
      </sheetData>
      <sheetData sheetId="8">
        <row r="7">
          <cell r="A7" t="str">
            <v>Year</v>
          </cell>
        </row>
      </sheetData>
      <sheetData sheetId="9">
        <row r="7">
          <cell r="A7" t="str">
            <v>Year</v>
          </cell>
        </row>
      </sheetData>
      <sheetData sheetId="10">
        <row r="7">
          <cell r="A7" t="str">
            <v>Year</v>
          </cell>
        </row>
      </sheetData>
      <sheetData sheetId="11">
        <row r="4">
          <cell r="A4" t="str">
            <v>OECD name (2013)</v>
          </cell>
        </row>
      </sheetData>
      <sheetData sheetId="12">
        <row r="3">
          <cell r="A3" t="str">
            <v>OECD name (2013)</v>
          </cell>
        </row>
      </sheetData>
      <sheetData sheetId="13"/>
      <sheetData sheetId="14">
        <row r="4">
          <cell r="A4" t="str">
            <v>Country name</v>
          </cell>
        </row>
      </sheetData>
      <sheetData sheetId="15"/>
      <sheetData sheetId="16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4.3 data"/>
      <sheetName val="2.4.4 data"/>
      <sheetName val="2011 stats"/>
      <sheetName val="Largest flows govt exp pc group"/>
      <sheetName val="Largest flows"/>
      <sheetName val="Inclusion criteria"/>
      <sheetName val="Gross ODA"/>
      <sheetName val="Gross OOFs"/>
      <sheetName val="FDI"/>
      <sheetName val="Remittances"/>
      <sheetName val="Portfolio Equity"/>
      <sheetName val="Net Disbs Long Term Debt const"/>
      <sheetName val="Short Term Debt constant"/>
      <sheetName val="Groups"/>
      <sheetName val="Population Data"/>
      <sheetName val="Poverty N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G4" t="str">
            <v>$0 - $200 per capita</v>
          </cell>
        </row>
        <row r="5">
          <cell r="G5" t="str">
            <v>$200- $500 per capita</v>
          </cell>
        </row>
        <row r="6">
          <cell r="G6" t="str">
            <v>$500 - $1k per capita</v>
          </cell>
        </row>
        <row r="7">
          <cell r="G7" t="str">
            <v>$1k - 1.5k per capita</v>
          </cell>
        </row>
        <row r="8">
          <cell r="G8" t="str">
            <v>$1.5k - 2k per capita</v>
          </cell>
        </row>
        <row r="9">
          <cell r="G9" t="str">
            <v>$2k+ per capita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irsty Lazer" id="{5D45E7F4-CD9D-457D-975C-75670F8FAF5E}" userId="S::kirstyl@devinit.org::034fd5bb-a9f2-4da9-b07f-2db0e938a7cd" providerId="AD"/>
</personList>
</file>

<file path=xl/theme/theme1.xml><?xml version="1.0" encoding="utf-8"?>
<a:theme xmlns:a="http://schemas.openxmlformats.org/drawingml/2006/main" name="DI red monochrome colour theme">
  <a:themeElements>
    <a:clrScheme name="DI_Theme 1">
      <a:dk1>
        <a:sysClr val="windowText" lastClr="000000"/>
      </a:dk1>
      <a:lt1>
        <a:sysClr val="window" lastClr="FFFFFF"/>
      </a:lt1>
      <a:dk2>
        <a:srgbClr val="E8443A"/>
      </a:dk2>
      <a:lt2>
        <a:srgbClr val="453F43"/>
      </a:lt2>
      <a:accent1>
        <a:srgbClr val="E8443A"/>
      </a:accent1>
      <a:accent2>
        <a:srgbClr val="F8C1B3"/>
      </a:accent2>
      <a:accent3>
        <a:srgbClr val="F0836E"/>
      </a:accent3>
      <a:accent4>
        <a:srgbClr val="BD2729"/>
      </a:accent4>
      <a:accent5>
        <a:srgbClr val="8F1C14"/>
      </a:accent5>
      <a:accent6>
        <a:srgbClr val="6B656A"/>
      </a:accent6>
      <a:hlink>
        <a:srgbClr val="E8443A"/>
      </a:hlink>
      <a:folHlink>
        <a:srgbClr val="6B656A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70" dT="2021-04-27T09:25:13.21" personId="{5D45E7F4-CD9D-457D-975C-75670F8FAF5E}" id="{E8BD7A43-E778-47D0-B902-6366709A2882}">
    <text>https://www.hrw.org/world-report/2021/country-chapters/israel/palestine#:~:text=According%20to%20the%20UN%20Office,East%20Jerusalem%2C%20displacing%20759%20people.</text>
  </threadedComment>
  <threadedComment ref="J75" dT="2021-04-29T09:26:05.74" personId="{5D45E7F4-CD9D-457D-975C-75670F8FAF5E}" id="{41BD19DA-A0B9-4B79-AF98-4E3E0C4B2214}">
    <text>https://www.unhcr.org/refugee-statistics/download/?url=XGu5yK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nrwa.org/resources/about-unrwa/unrwa-figures-2008" TargetMode="External"/><Relationship Id="rId13" Type="http://schemas.openxmlformats.org/officeDocument/2006/relationships/hyperlink" Target="https://www.unrwa.org/sites/default/files/unrwa_in_figures_2003.pdf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www.unrwa.org/resources/about-unrwa/unrwa-figures-2016" TargetMode="External"/><Relationship Id="rId7" Type="http://schemas.openxmlformats.org/officeDocument/2006/relationships/hyperlink" Target="https://www.unrwa.org/resources/about-unrwa/unrwa-figures-2009" TargetMode="External"/><Relationship Id="rId12" Type="http://schemas.openxmlformats.org/officeDocument/2006/relationships/hyperlink" Target="https://www.unrwa.org/sites/default/files/unrwa_in_figures_2006.pdf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www.unrwa.org/resources/about-unrwa/unrwa-figures-2017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unrwa.org/sites/default/files/content/resources/unrwa_in_figures_2020_eng_v2_final.pdf" TargetMode="External"/><Relationship Id="rId6" Type="http://schemas.openxmlformats.org/officeDocument/2006/relationships/hyperlink" Target="https://www.unrwa.org/resources/about-unrwa/unrwa-figures-january-2011" TargetMode="External"/><Relationship Id="rId11" Type="http://schemas.openxmlformats.org/officeDocument/2006/relationships/hyperlink" Target="https://www.unrwa.org/resources/about-unrwa/unrwa-figures-january-2013" TargetMode="External"/><Relationship Id="rId5" Type="http://schemas.openxmlformats.org/officeDocument/2006/relationships/hyperlink" Target="https://www.unrwa.org/resources/about-unrwa/unrwa-figures-january-2012" TargetMode="External"/><Relationship Id="rId15" Type="http://schemas.openxmlformats.org/officeDocument/2006/relationships/hyperlink" Target="https://www.unrwa.org/sites/default/files/unrwa_in_figures_2005.pdf" TargetMode="External"/><Relationship Id="rId10" Type="http://schemas.openxmlformats.org/officeDocument/2006/relationships/hyperlink" Target="https://www.unrwa.org/resources/about-unrwa/unrwa-figures-january-2014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www.unrwa.org/resources/about-unrwa/unrwa-figures-2015" TargetMode="External"/><Relationship Id="rId9" Type="http://schemas.openxmlformats.org/officeDocument/2006/relationships/hyperlink" Target="https://www.unrwa.org/resources/about-unrwa/unrwa-figures-2007" TargetMode="External"/><Relationship Id="rId14" Type="http://schemas.openxmlformats.org/officeDocument/2006/relationships/hyperlink" Target="https://www.unrwa.org/sites/default/files/unrwa_in_figures_200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25F9-91A6-4C59-A8F7-768CBD3317B5}">
  <dimension ref="A1:L27"/>
  <sheetViews>
    <sheetView workbookViewId="0">
      <selection activeCell="B5" sqref="B5"/>
    </sheetView>
  </sheetViews>
  <sheetFormatPr defaultRowHeight="14" x14ac:dyDescent="0.3"/>
  <cols>
    <col min="1" max="1" width="19.08203125" bestFit="1" customWidth="1"/>
    <col min="2" max="2" width="32.6640625" customWidth="1"/>
  </cols>
  <sheetData>
    <row r="1" spans="1:12" ht="28.5" customHeight="1" x14ac:dyDescent="0.3"/>
    <row r="2" spans="1:12" x14ac:dyDescent="0.3">
      <c r="A2" s="1" t="s">
        <v>0</v>
      </c>
      <c r="B2" t="s">
        <v>36</v>
      </c>
    </row>
    <row r="3" spans="1:12" x14ac:dyDescent="0.3">
      <c r="A3" s="1" t="s">
        <v>1</v>
      </c>
      <c r="B3" t="s">
        <v>93</v>
      </c>
    </row>
    <row r="4" spans="1:12" x14ac:dyDescent="0.3">
      <c r="A4" s="1"/>
      <c r="B4" t="s">
        <v>94</v>
      </c>
      <c r="C4" t="s">
        <v>97</v>
      </c>
    </row>
    <row r="5" spans="1:12" ht="14.5" x14ac:dyDescent="0.35">
      <c r="A5" s="1"/>
      <c r="B5" t="s">
        <v>92</v>
      </c>
      <c r="C5" s="47" t="s">
        <v>38</v>
      </c>
    </row>
    <row r="6" spans="1:12" ht="14.5" x14ac:dyDescent="0.35">
      <c r="A6" s="1"/>
      <c r="B6" s="96" t="s">
        <v>91</v>
      </c>
      <c r="C6" s="97" t="s">
        <v>98</v>
      </c>
    </row>
    <row r="7" spans="1:12" ht="14.5" x14ac:dyDescent="0.35">
      <c r="A7" s="1"/>
      <c r="B7" t="s">
        <v>89</v>
      </c>
      <c r="C7" s="47" t="s">
        <v>88</v>
      </c>
    </row>
    <row r="8" spans="1:12" ht="14.5" x14ac:dyDescent="0.35">
      <c r="A8" s="86"/>
      <c r="B8" t="s">
        <v>60</v>
      </c>
      <c r="C8" s="47" t="s">
        <v>61</v>
      </c>
    </row>
    <row r="9" spans="1:12" ht="14.5" x14ac:dyDescent="0.35">
      <c r="B9" t="s">
        <v>62</v>
      </c>
      <c r="C9" s="47" t="s">
        <v>63</v>
      </c>
    </row>
    <row r="10" spans="1:12" ht="14.5" x14ac:dyDescent="0.35">
      <c r="B10" t="s">
        <v>64</v>
      </c>
      <c r="C10" s="47" t="s">
        <v>65</v>
      </c>
    </row>
    <row r="11" spans="1:12" ht="14.5" x14ac:dyDescent="0.35">
      <c r="B11" t="s">
        <v>66</v>
      </c>
      <c r="C11" s="47" t="s">
        <v>67</v>
      </c>
      <c r="K11" s="87"/>
      <c r="L11" s="47"/>
    </row>
    <row r="12" spans="1:12" ht="14.5" x14ac:dyDescent="0.35">
      <c r="B12" t="s">
        <v>68</v>
      </c>
      <c r="C12" s="47" t="s">
        <v>69</v>
      </c>
      <c r="K12" s="87"/>
      <c r="L12" s="47"/>
    </row>
    <row r="13" spans="1:12" ht="14.5" x14ac:dyDescent="0.35">
      <c r="B13" t="s">
        <v>70</v>
      </c>
      <c r="C13" s="47" t="s">
        <v>71</v>
      </c>
    </row>
    <row r="14" spans="1:12" ht="14.5" x14ac:dyDescent="0.35">
      <c r="B14" t="s">
        <v>72</v>
      </c>
      <c r="C14" s="47" t="s">
        <v>73</v>
      </c>
    </row>
    <row r="15" spans="1:12" ht="14.5" x14ac:dyDescent="0.35">
      <c r="B15" t="s">
        <v>74</v>
      </c>
      <c r="C15" s="47" t="s">
        <v>75</v>
      </c>
    </row>
    <row r="16" spans="1:12" ht="14.5" x14ac:dyDescent="0.35">
      <c r="B16" t="s">
        <v>76</v>
      </c>
      <c r="C16" s="47" t="s">
        <v>77</v>
      </c>
    </row>
    <row r="17" spans="1:3" ht="14.5" x14ac:dyDescent="0.35">
      <c r="B17" t="s">
        <v>78</v>
      </c>
      <c r="C17" s="47" t="s">
        <v>79</v>
      </c>
    </row>
    <row r="18" spans="1:3" ht="14.5" x14ac:dyDescent="0.35">
      <c r="B18" t="s">
        <v>80</v>
      </c>
      <c r="C18" s="47" t="s">
        <v>81</v>
      </c>
    </row>
    <row r="19" spans="1:3" ht="14.5" x14ac:dyDescent="0.35">
      <c r="B19" t="s">
        <v>82</v>
      </c>
      <c r="C19" s="47" t="s">
        <v>83</v>
      </c>
    </row>
    <row r="20" spans="1:3" ht="14.5" x14ac:dyDescent="0.35">
      <c r="B20" t="s">
        <v>84</v>
      </c>
      <c r="C20" s="47" t="s">
        <v>85</v>
      </c>
    </row>
    <row r="21" spans="1:3" ht="14.5" x14ac:dyDescent="0.35">
      <c r="B21" t="s">
        <v>86</v>
      </c>
      <c r="C21" s="47" t="s">
        <v>87</v>
      </c>
    </row>
    <row r="22" spans="1:3" x14ac:dyDescent="0.3">
      <c r="A22" s="1" t="s">
        <v>2</v>
      </c>
      <c r="B22" t="s">
        <v>39</v>
      </c>
    </row>
    <row r="23" spans="1:3" x14ac:dyDescent="0.3">
      <c r="A23" s="1"/>
      <c r="B23" t="s">
        <v>90</v>
      </c>
    </row>
    <row r="24" spans="1:3" x14ac:dyDescent="0.3">
      <c r="A24" s="1" t="s">
        <v>3</v>
      </c>
      <c r="B24" s="48">
        <v>44294</v>
      </c>
    </row>
    <row r="25" spans="1:3" x14ac:dyDescent="0.3">
      <c r="A25" s="1" t="s">
        <v>4</v>
      </c>
      <c r="B25" t="s">
        <v>37</v>
      </c>
    </row>
    <row r="26" spans="1:3" x14ac:dyDescent="0.3">
      <c r="A26" s="1" t="s">
        <v>5</v>
      </c>
      <c r="B26" t="s">
        <v>95</v>
      </c>
    </row>
    <row r="27" spans="1:3" x14ac:dyDescent="0.3">
      <c r="B27" s="88" t="s">
        <v>96</v>
      </c>
    </row>
  </sheetData>
  <phoneticPr fontId="22" type="noConversion"/>
  <hyperlinks>
    <hyperlink ref="C5" r:id="rId1" xr:uid="{46F42F10-34D8-497C-9175-750BE0AB458A}"/>
    <hyperlink ref="C8" r:id="rId2" xr:uid="{BF3E5B6D-C7E8-4587-A754-DF065AF0E3F9}"/>
    <hyperlink ref="C9" r:id="rId3" xr:uid="{DA5E9765-B4DE-4E4E-BD84-3C83DBB17FED}"/>
    <hyperlink ref="C10" r:id="rId4" xr:uid="{1EC67D2A-4F99-40FB-86CB-48CA64A39CA2}"/>
    <hyperlink ref="C13" r:id="rId5" xr:uid="{2AAB6939-E370-421D-96E7-BEB51C82CA86}"/>
    <hyperlink ref="C14" r:id="rId6" xr:uid="{40B79B6E-C2F3-4716-822D-1B61D63FC9B9}"/>
    <hyperlink ref="C15" r:id="rId7" xr:uid="{B85E5FE3-1885-4280-85B8-DDAD6E8B1820}"/>
    <hyperlink ref="C16" r:id="rId8" xr:uid="{2723A2BE-E02D-4FFF-A99D-1F203D3DFE84}"/>
    <hyperlink ref="C17" r:id="rId9" xr:uid="{0CE29123-09EC-4106-BB45-F5A097AB539C}"/>
    <hyperlink ref="C11" r:id="rId10" xr:uid="{7CED9C1C-BEC5-469C-93E2-579F079294A2}"/>
    <hyperlink ref="C12" r:id="rId11" xr:uid="{D314B1AA-94B8-4EF0-BD68-872F0A78DFCE}"/>
    <hyperlink ref="C18" r:id="rId12" xr:uid="{80D6EB01-A163-48EB-BC87-FED0DBEBDA77}"/>
    <hyperlink ref="C21" r:id="rId13" xr:uid="{F49FACF2-628B-494C-B347-56222065D949}"/>
    <hyperlink ref="C20" r:id="rId14" xr:uid="{3A92F89B-AC85-466B-B39E-6414855B3EB8}"/>
    <hyperlink ref="C19" r:id="rId15" xr:uid="{FED2531D-EAE1-45E2-A73C-C0293962BF18}"/>
  </hyperlinks>
  <pageMargins left="0.7" right="0.7" top="0.75" bottom="0.75" header="0.3" footer="0.3"/>
  <pageSetup paperSize="9" orientation="portrait" r:id="rId16"/>
  <drawing r:id="rId17"/>
  <legacy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5EE8-F53E-4A7B-A036-40AC87B5E4A2}">
  <sheetPr>
    <tabColor theme="3" tint="0.39997558519241921"/>
  </sheetPr>
  <dimension ref="A1:H18"/>
  <sheetViews>
    <sheetView zoomScale="90" zoomScaleNormal="90" workbookViewId="0">
      <selection sqref="A1:B1"/>
    </sheetView>
  </sheetViews>
  <sheetFormatPr defaultRowHeight="14" x14ac:dyDescent="0.3"/>
  <cols>
    <col min="1" max="1" width="19.4140625" style="5" customWidth="1"/>
    <col min="2" max="2" width="58.4140625" style="44" customWidth="1"/>
    <col min="3" max="3" width="16" style="5" customWidth="1"/>
    <col min="4" max="4" width="16.08203125" style="5" bestFit="1" customWidth="1"/>
    <col min="5" max="5" width="40.5" style="5" customWidth="1"/>
    <col min="6" max="6" width="6.58203125" style="5" customWidth="1"/>
    <col min="7" max="7" width="10.75" style="5" hidden="1" customWidth="1"/>
    <col min="8" max="8" width="22.4140625" style="5" hidden="1" customWidth="1"/>
    <col min="9" max="16384" width="8.6640625" style="5"/>
  </cols>
  <sheetData>
    <row r="1" spans="1:8" ht="18.649999999999999" customHeight="1" thickBot="1" x14ac:dyDescent="0.45">
      <c r="A1" s="99" t="s">
        <v>6</v>
      </c>
      <c r="B1" s="100"/>
      <c r="C1" s="2" t="s">
        <v>34</v>
      </c>
      <c r="D1" s="3" t="s">
        <v>35</v>
      </c>
      <c r="E1" s="4" t="s">
        <v>7</v>
      </c>
      <c r="G1" s="101" t="s">
        <v>8</v>
      </c>
      <c r="H1" s="6" t="s">
        <v>9</v>
      </c>
    </row>
    <row r="2" spans="1:8" ht="15" customHeight="1" thickBot="1" x14ac:dyDescent="0.35">
      <c r="A2" s="7" t="s">
        <v>10</v>
      </c>
      <c r="B2" s="8" t="s">
        <v>11</v>
      </c>
      <c r="C2" s="9" t="s">
        <v>12</v>
      </c>
      <c r="D2" s="9" t="s">
        <v>12</v>
      </c>
      <c r="E2" s="9"/>
      <c r="G2" s="102"/>
      <c r="H2" s="6" t="s">
        <v>13</v>
      </c>
    </row>
    <row r="3" spans="1:8" ht="27" x14ac:dyDescent="0.3">
      <c r="A3" s="103" t="s">
        <v>14</v>
      </c>
      <c r="B3" s="10" t="s">
        <v>15</v>
      </c>
      <c r="C3" s="11" t="s">
        <v>9</v>
      </c>
      <c r="D3" s="12" t="s">
        <v>9</v>
      </c>
      <c r="E3" s="13"/>
      <c r="F3" s="14"/>
      <c r="G3" s="102"/>
      <c r="H3" s="6" t="s">
        <v>16</v>
      </c>
    </row>
    <row r="4" spans="1:8" ht="27" x14ac:dyDescent="0.3">
      <c r="A4" s="104"/>
      <c r="B4" s="15" t="s">
        <v>17</v>
      </c>
      <c r="C4" s="16" t="s">
        <v>9</v>
      </c>
      <c r="D4" s="16" t="s">
        <v>9</v>
      </c>
      <c r="E4" s="17"/>
      <c r="G4" s="102"/>
      <c r="H4" s="6" t="s">
        <v>18</v>
      </c>
    </row>
    <row r="5" spans="1:8" ht="27" x14ac:dyDescent="0.3">
      <c r="A5" s="104"/>
      <c r="B5" s="15" t="s">
        <v>19</v>
      </c>
      <c r="C5" s="11"/>
      <c r="D5" s="16"/>
      <c r="E5" s="13"/>
      <c r="G5" s="102"/>
      <c r="H5" s="6"/>
    </row>
    <row r="6" spans="1:8" ht="14.5" customHeight="1" thickBot="1" x14ac:dyDescent="0.35">
      <c r="A6" s="104"/>
      <c r="B6" s="18" t="s">
        <v>20</v>
      </c>
      <c r="C6" s="19" t="s">
        <v>9</v>
      </c>
      <c r="D6" s="16" t="s">
        <v>9</v>
      </c>
      <c r="E6" s="20"/>
      <c r="G6" s="102"/>
      <c r="H6" s="6" t="s">
        <v>21</v>
      </c>
    </row>
    <row r="7" spans="1:8" ht="15" customHeight="1" x14ac:dyDescent="0.3">
      <c r="A7" s="105" t="s">
        <v>22</v>
      </c>
      <c r="B7" s="21" t="s">
        <v>23</v>
      </c>
      <c r="C7" s="22" t="s">
        <v>9</v>
      </c>
      <c r="D7" s="22" t="s">
        <v>9</v>
      </c>
      <c r="E7" s="23"/>
      <c r="G7" s="102"/>
      <c r="H7" s="6" t="s">
        <v>24</v>
      </c>
    </row>
    <row r="8" spans="1:8" ht="15" customHeight="1" x14ac:dyDescent="0.3">
      <c r="A8" s="106"/>
      <c r="B8" s="24" t="s">
        <v>25</v>
      </c>
      <c r="C8" s="25" t="s">
        <v>9</v>
      </c>
      <c r="D8" s="25" t="s">
        <v>9</v>
      </c>
      <c r="E8" s="26"/>
      <c r="G8" s="102"/>
      <c r="H8" s="6"/>
    </row>
    <row r="9" spans="1:8" ht="29.25" customHeight="1" thickBot="1" x14ac:dyDescent="0.35">
      <c r="A9" s="107"/>
      <c r="B9" s="27" t="s">
        <v>26</v>
      </c>
      <c r="C9" s="28" t="s">
        <v>9</v>
      </c>
      <c r="D9" s="28" t="s">
        <v>9</v>
      </c>
      <c r="E9" s="29"/>
      <c r="G9" s="102"/>
      <c r="H9" s="6" t="s">
        <v>9</v>
      </c>
    </row>
    <row r="10" spans="1:8" ht="30.75" customHeight="1" thickBot="1" x14ac:dyDescent="0.35">
      <c r="A10" s="30" t="s">
        <v>27</v>
      </c>
      <c r="B10" s="31" t="s">
        <v>28</v>
      </c>
      <c r="C10" s="32" t="s">
        <v>9</v>
      </c>
      <c r="D10" s="32" t="s">
        <v>9</v>
      </c>
      <c r="E10" s="33"/>
      <c r="G10" s="102"/>
      <c r="H10" s="6" t="s">
        <v>29</v>
      </c>
    </row>
    <row r="11" spans="1:8" ht="14.5" thickBot="1" x14ac:dyDescent="0.35">
      <c r="A11" s="7" t="s">
        <v>30</v>
      </c>
      <c r="B11" s="34" t="s">
        <v>31</v>
      </c>
      <c r="C11" s="35" t="s">
        <v>32</v>
      </c>
      <c r="D11" s="36" t="s">
        <v>9</v>
      </c>
      <c r="E11" s="37"/>
      <c r="G11" s="102"/>
      <c r="H11" s="6" t="s">
        <v>21</v>
      </c>
    </row>
    <row r="12" spans="1:8" ht="14.5" thickBot="1" x14ac:dyDescent="0.35">
      <c r="A12" s="38"/>
      <c r="B12" s="39" t="s">
        <v>33</v>
      </c>
      <c r="C12" s="40"/>
      <c r="D12" s="41"/>
      <c r="E12" s="42"/>
      <c r="H12" s="43"/>
    </row>
    <row r="13" spans="1:8" x14ac:dyDescent="0.3">
      <c r="C13" s="45">
        <f>COUNTIF(C3:C11,"unchecked")</f>
        <v>7</v>
      </c>
      <c r="D13" s="45">
        <f>COUNTIF(D3:D11,"unchecked")</f>
        <v>8</v>
      </c>
    </row>
    <row r="14" spans="1:8" ht="30.75" customHeight="1" x14ac:dyDescent="0.3"/>
    <row r="15" spans="1:8" ht="14.5" x14ac:dyDescent="0.35">
      <c r="A15" s="46"/>
      <c r="C15" s="47"/>
    </row>
    <row r="18" ht="30" customHeight="1" x14ac:dyDescent="0.3"/>
  </sheetData>
  <dataConsolidate/>
  <mergeCells count="4">
    <mergeCell ref="A1:B1"/>
    <mergeCell ref="G1:G11"/>
    <mergeCell ref="A3:A6"/>
    <mergeCell ref="A7:A9"/>
  </mergeCells>
  <dataValidations count="6">
    <dataValidation type="list" allowBlank="1" showInputMessage="1" showErrorMessage="1" sqref="D3 C4:D5 D6" xr:uid="{8C5E3EF9-C23E-4063-AE1D-BE4E0554BDAE}">
      <formula1>$H$1:$H$7</formula1>
    </dataValidation>
    <dataValidation type="list" allowBlank="1" showInputMessage="1" showErrorMessage="1" sqref="C7:D8" xr:uid="{35DF81E2-D868-4660-B666-CAFCE71F428B}">
      <formula1>$H$1:$H$3</formula1>
    </dataValidation>
    <dataValidation type="list" allowBlank="1" showInputMessage="1" showErrorMessage="1" sqref="C9:D11 C3 C6" xr:uid="{21020B21-2412-4769-93EA-AAB218ED3C81}">
      <formula1>$H$1:$H$6</formula1>
    </dataValidation>
    <dataValidation type="whole" operator="greaterThan" allowBlank="1" showInputMessage="1" showErrorMessage="1" sqref="C15" xr:uid="{6B917B9E-286A-4E87-9BA8-2F933A217D6C}">
      <formula1>6</formula1>
    </dataValidation>
    <dataValidation type="whole" errorStyle="information" operator="greaterThan" allowBlank="1" showInputMessage="1" showErrorMessage="1" errorTitle="Reminder" error="You may be close to completing your check now. Please remember to add the date of check completion." sqref="C13:D13" xr:uid="{39CFE356-072C-4E6B-A115-4B248099CD0D}">
      <formula1>6</formula1>
    </dataValidation>
    <dataValidation type="textLength" errorStyle="information" allowBlank="1" showInputMessage="1" showErrorMessage="1" errorTitle="Reminder: add completion date" error="You may be close to completion now, please add the date when you have completed checking this file." sqref="C12" xr:uid="{761BB3B3-346C-4C99-B977-77B476485220}">
      <formula1>5</formula1>
      <formula2>5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EFAE-BCE4-433F-A050-80A3D1E900C7}">
  <sheetPr>
    <tabColor rgb="FFFFFF00"/>
  </sheetPr>
  <dimension ref="A1:AC81"/>
  <sheetViews>
    <sheetView tabSelected="1" zoomScale="80" zoomScaleNormal="80" workbookViewId="0">
      <pane ySplit="1" topLeftCell="A35" activePane="bottomLeft" state="frozen"/>
      <selection pane="bottomLeft" activeCell="K80" sqref="K80"/>
    </sheetView>
  </sheetViews>
  <sheetFormatPr defaultRowHeight="14" x14ac:dyDescent="0.3"/>
  <cols>
    <col min="1" max="1" width="11.4140625" style="54" bestFit="1" customWidth="1"/>
    <col min="2" max="3" width="24.33203125" style="54" customWidth="1"/>
    <col min="4" max="4" width="12.6640625" style="54" bestFit="1" customWidth="1"/>
    <col min="5" max="5" width="33.1640625" style="54" bestFit="1" customWidth="1"/>
    <col min="6" max="6" width="11.4140625" style="54" customWidth="1"/>
    <col min="7" max="7" width="10.83203125" style="54" customWidth="1"/>
    <col min="8" max="8" width="13" style="54" bestFit="1" customWidth="1"/>
    <col min="9" max="9" width="12.6640625" style="53" bestFit="1" customWidth="1"/>
    <col min="10" max="10" width="14.58203125" style="54" customWidth="1"/>
    <col min="11" max="15" width="12.33203125" style="54" customWidth="1"/>
    <col min="16" max="16" width="9" style="54" bestFit="1" customWidth="1"/>
    <col min="17" max="27" width="8.6640625" style="54"/>
    <col min="28" max="28" width="28.25" style="54" customWidth="1"/>
    <col min="29" max="29" width="30.08203125" style="54" bestFit="1" customWidth="1"/>
    <col min="30" max="16384" width="8.6640625" style="54"/>
  </cols>
  <sheetData>
    <row r="1" spans="1:29" ht="14.5" thickBot="1" x14ac:dyDescent="0.35">
      <c r="A1" s="49" t="s">
        <v>40</v>
      </c>
      <c r="B1" s="50" t="s">
        <v>41</v>
      </c>
      <c r="C1" s="51" t="s">
        <v>42</v>
      </c>
      <c r="D1" s="51" t="s">
        <v>43</v>
      </c>
      <c r="E1" s="51" t="s">
        <v>44</v>
      </c>
      <c r="F1" s="51" t="s">
        <v>45</v>
      </c>
      <c r="G1" s="51" t="s">
        <v>46</v>
      </c>
      <c r="H1" s="52" t="s">
        <v>47</v>
      </c>
      <c r="K1" s="50" t="s">
        <v>48</v>
      </c>
      <c r="L1" s="55">
        <v>2004</v>
      </c>
      <c r="M1" s="55">
        <v>2005</v>
      </c>
      <c r="N1" s="55">
        <v>2006</v>
      </c>
      <c r="O1" s="55">
        <v>2007</v>
      </c>
      <c r="P1" s="51">
        <v>2008</v>
      </c>
      <c r="Q1" s="51">
        <v>2009</v>
      </c>
      <c r="R1" s="51">
        <v>2010</v>
      </c>
      <c r="S1" s="51">
        <v>2011</v>
      </c>
      <c r="T1" s="51">
        <v>2012</v>
      </c>
      <c r="U1" s="51">
        <v>2013</v>
      </c>
      <c r="V1" s="51">
        <v>2014</v>
      </c>
      <c r="W1" s="51">
        <v>2015</v>
      </c>
      <c r="X1" s="52">
        <v>2016</v>
      </c>
      <c r="Y1" s="52">
        <v>2017</v>
      </c>
      <c r="Z1" s="52">
        <v>2018</v>
      </c>
      <c r="AA1" s="89">
        <v>2019</v>
      </c>
      <c r="AB1" s="93" t="s">
        <v>49</v>
      </c>
      <c r="AC1" s="50" t="s">
        <v>50</v>
      </c>
    </row>
    <row r="2" spans="1:29" x14ac:dyDescent="0.3">
      <c r="A2" s="56">
        <v>37986</v>
      </c>
      <c r="B2" s="57">
        <v>2003</v>
      </c>
      <c r="C2" s="58" t="s">
        <v>51</v>
      </c>
      <c r="D2" s="58" t="s">
        <v>52</v>
      </c>
      <c r="E2" s="58" t="s">
        <v>53</v>
      </c>
      <c r="F2" s="59">
        <v>1740170</v>
      </c>
      <c r="G2" s="58"/>
      <c r="H2" s="60"/>
      <c r="K2" s="57" t="s">
        <v>52</v>
      </c>
      <c r="L2" s="61">
        <f>H6</f>
        <v>2.097438755983605E-2</v>
      </c>
      <c r="M2" s="61">
        <f>H10</f>
        <v>2.8822476218136384E-2</v>
      </c>
      <c r="N2" s="61">
        <f>H14</f>
        <v>1.6677818036990422E-2</v>
      </c>
      <c r="O2" s="61">
        <f>H18</f>
        <v>2.4283750959178008E-2</v>
      </c>
      <c r="P2" s="62">
        <f>$H$22</f>
        <v>2.5276203184676493E-2</v>
      </c>
      <c r="Q2" s="62">
        <f>$H$26</f>
        <v>1.646338932662017E-2</v>
      </c>
      <c r="R2" s="62">
        <f>H30</f>
        <v>7.9310068441671433E-3</v>
      </c>
      <c r="S2" s="62">
        <f>H34</f>
        <v>-9.9456554900158034E-3</v>
      </c>
      <c r="T2" s="62">
        <f>H38</f>
        <v>2.7814485901049624E-2</v>
      </c>
      <c r="U2" s="62">
        <f>H42</f>
        <v>1.7856712805846442E-2</v>
      </c>
      <c r="V2" s="62">
        <f>H46</f>
        <v>1.2730730917303035E-2</v>
      </c>
      <c r="W2" s="62">
        <f>H50</f>
        <v>2.2359295449755789E-2</v>
      </c>
      <c r="X2" s="63">
        <f>H54</f>
        <v>1.4577706807049395E-2</v>
      </c>
      <c r="Y2" s="63">
        <f>H58</f>
        <v>1.436227499906928E-2</v>
      </c>
      <c r="Z2" s="63">
        <f>H62</f>
        <v>1.6242541019859225E-2</v>
      </c>
      <c r="AA2" s="90">
        <f>H66</f>
        <v>1.3302541404338397E-2</v>
      </c>
      <c r="AB2" s="90">
        <f>AVERAGE(L2:AA2)</f>
        <v>1.6858104121491253E-2</v>
      </c>
      <c r="AC2" s="62">
        <f>(F2/F66)^(1/COUNT($L$1:$AA$1))-1</f>
        <v>-1.6540341994329189E-2</v>
      </c>
    </row>
    <row r="3" spans="1:29" x14ac:dyDescent="0.3">
      <c r="A3" s="64">
        <v>37986</v>
      </c>
      <c r="B3" s="57">
        <v>2003</v>
      </c>
      <c r="C3" s="58" t="s">
        <v>54</v>
      </c>
      <c r="D3" s="58" t="s">
        <v>55</v>
      </c>
      <c r="E3" s="58" t="s">
        <v>53</v>
      </c>
      <c r="F3" s="59">
        <v>394532</v>
      </c>
      <c r="G3" s="58"/>
      <c r="H3" s="60"/>
      <c r="K3" s="57" t="s">
        <v>55</v>
      </c>
      <c r="L3" s="61">
        <f>H7</f>
        <v>1.1710076749161136E-2</v>
      </c>
      <c r="M3" s="61">
        <f>H11</f>
        <v>1.2571651902032244E-2</v>
      </c>
      <c r="N3" s="61">
        <f>H15</f>
        <v>1.0559912907934788E-2</v>
      </c>
      <c r="O3" s="61">
        <f>H19</f>
        <v>1.352469652676791E-2</v>
      </c>
      <c r="P3" s="65">
        <f>$H$23</f>
        <v>1.9871389161324027E-2</v>
      </c>
      <c r="Q3" s="65">
        <f>$H$27</f>
        <v>8.1764521966516401E-3</v>
      </c>
      <c r="R3" s="65">
        <f>H31</f>
        <v>6.9854806879052767E-2</v>
      </c>
      <c r="S3" s="65">
        <f>H35</f>
        <v>-4.2204961646825745E-2</v>
      </c>
      <c r="T3" s="65">
        <f>H39</f>
        <v>1.2355727564117291E-2</v>
      </c>
      <c r="U3" s="65">
        <f>H43</f>
        <v>6.3074264567664073E-3</v>
      </c>
      <c r="V3" s="65">
        <f>H47</f>
        <v>5.877119250303986E-3</v>
      </c>
      <c r="W3" s="65">
        <f>H51</f>
        <v>1.8695119755887779E-2</v>
      </c>
      <c r="X3" s="66">
        <f>H55</f>
        <v>1.1551828330449876E-2</v>
      </c>
      <c r="Y3" s="66">
        <f>H59</f>
        <v>1.2705321094585775E-2</v>
      </c>
      <c r="Z3" s="66">
        <f>H63</f>
        <v>1.1755811353302503E-2</v>
      </c>
      <c r="AA3" s="91">
        <f>H67</f>
        <v>2.0165237067830688E-3</v>
      </c>
      <c r="AB3" s="91">
        <f>AVERAGE(L3:AA3)</f>
        <v>1.1583056386768466E-2</v>
      </c>
      <c r="AC3" s="65">
        <f>(F3/F67)^(1/COUNT($L$1:$AA$1))-1</f>
        <v>-1.1668076753726275E-2</v>
      </c>
    </row>
    <row r="4" spans="1:29" x14ac:dyDescent="0.3">
      <c r="A4" s="64">
        <v>37986</v>
      </c>
      <c r="B4" s="57">
        <v>2003</v>
      </c>
      <c r="C4" s="58" t="s">
        <v>56</v>
      </c>
      <c r="D4" s="58" t="s">
        <v>57</v>
      </c>
      <c r="E4" s="58" t="s">
        <v>53</v>
      </c>
      <c r="F4" s="59">
        <v>413827</v>
      </c>
      <c r="G4" s="58"/>
      <c r="H4" s="60"/>
      <c r="K4" s="57" t="s">
        <v>57</v>
      </c>
      <c r="L4" s="61">
        <f>H8</f>
        <v>1.9114267556249454E-2</v>
      </c>
      <c r="M4" s="61">
        <f>H12</f>
        <v>2.4448886391281732E-2</v>
      </c>
      <c r="N4" s="61">
        <f>H16</f>
        <v>2.3874662074584219E-2</v>
      </c>
      <c r="O4" s="61">
        <f>H20</f>
        <v>2.0580383079054965E-2</v>
      </c>
      <c r="P4" s="65">
        <f>$H$24</f>
        <v>2.3102463745966029E-2</v>
      </c>
      <c r="Q4" s="65">
        <f>$H$28</f>
        <v>2.2108825127679976E-2</v>
      </c>
      <c r="R4" s="65">
        <f>H32</f>
        <v>5.0541294489196309E-2</v>
      </c>
      <c r="S4" s="65">
        <f>H36</f>
        <v>-1.8194648869891306E-2</v>
      </c>
      <c r="T4" s="65">
        <f>H40</f>
        <v>2.5142418255823085E-2</v>
      </c>
      <c r="U4" s="65">
        <f>H44</f>
        <v>3.61907013175371E-2</v>
      </c>
      <c r="V4" s="65">
        <f>H48</f>
        <v>1.834491691718787E-2</v>
      </c>
      <c r="W4" s="65">
        <f>H52</f>
        <v>6.31350333368772E-2</v>
      </c>
      <c r="X4" s="66">
        <f>H56</f>
        <v>-3.0332142857142808E-2</v>
      </c>
      <c r="Y4" s="66">
        <f>H60</f>
        <v>1.6314496495486219E-2</v>
      </c>
      <c r="Z4" s="66">
        <f>H64</f>
        <v>1.4978083725784685E-2</v>
      </c>
      <c r="AA4" s="91">
        <f>H68</f>
        <v>3.879394221791399E-3</v>
      </c>
      <c r="AB4" s="91">
        <f>AVERAGE(L4:AA4)</f>
        <v>1.9576814687966633E-2</v>
      </c>
      <c r="AC4" s="65">
        <f t="shared" ref="AC4:AC5" si="0">(F4/F68)^(1/COUNT($L$1:$AA$1))-1</f>
        <v>-1.8980608701887447E-2</v>
      </c>
    </row>
    <row r="5" spans="1:29" ht="14.5" thickBot="1" x14ac:dyDescent="0.35">
      <c r="A5" s="64">
        <v>37986</v>
      </c>
      <c r="B5" s="57">
        <v>2003</v>
      </c>
      <c r="C5" s="58" t="s">
        <v>58</v>
      </c>
      <c r="D5" s="58" t="s">
        <v>59</v>
      </c>
      <c r="E5" s="58" t="s">
        <v>53</v>
      </c>
      <c r="F5" s="58">
        <f>665246+922674</f>
        <v>1587920</v>
      </c>
      <c r="G5" s="58"/>
      <c r="H5" s="60"/>
      <c r="K5" s="67" t="s">
        <v>59</v>
      </c>
      <c r="L5" s="68">
        <f>H9</f>
        <v>2.9618620585419864E-2</v>
      </c>
      <c r="M5" s="68">
        <f>H13</f>
        <v>3.1131800811277532E-2</v>
      </c>
      <c r="N5" s="68">
        <f>H17</f>
        <v>3.1684294756772591E-2</v>
      </c>
      <c r="O5" s="68">
        <f>H21</f>
        <v>3.1412676381876059E-2</v>
      </c>
      <c r="P5" s="69">
        <f>$H$25</f>
        <v>2.3536415889171103E-2</v>
      </c>
      <c r="Q5" s="69">
        <f>$H$29</f>
        <v>2.6722066005381961E-2</v>
      </c>
      <c r="R5" s="69">
        <f>H33</f>
        <v>6.931245053543722E-2</v>
      </c>
      <c r="S5" s="69">
        <f>H37</f>
        <v>-5.9930897807630057E-2</v>
      </c>
      <c r="T5" s="69">
        <f>H41</f>
        <v>2.6121307009919992E-2</v>
      </c>
      <c r="U5" s="69">
        <f>H45</f>
        <v>2.568674198166776E-2</v>
      </c>
      <c r="V5" s="69">
        <f>H49</f>
        <v>1.3213383050228789E-2</v>
      </c>
      <c r="W5" s="69">
        <f>H53</f>
        <v>4.114809285413501E-2</v>
      </c>
      <c r="X5" s="70">
        <f>H57</f>
        <v>2.5795139831207292E-2</v>
      </c>
      <c r="Y5" s="70">
        <f>H61</f>
        <v>2.6182495827684615E-2</v>
      </c>
      <c r="Z5" s="70">
        <f>H65</f>
        <v>2.3913855217418512E-2</v>
      </c>
      <c r="AA5" s="92">
        <f>H69</f>
        <v>2.2633036224940506E-2</v>
      </c>
      <c r="AB5" s="92">
        <f>AVERAGE(L5:AA5)</f>
        <v>2.4261342447181797E-2</v>
      </c>
      <c r="AC5" s="69">
        <f t="shared" si="0"/>
        <v>-2.3393439390861914E-2</v>
      </c>
    </row>
    <row r="6" spans="1:29" x14ac:dyDescent="0.3">
      <c r="A6" s="71">
        <v>38352</v>
      </c>
      <c r="B6" s="72">
        <v>2004</v>
      </c>
      <c r="C6" s="73" t="s">
        <v>51</v>
      </c>
      <c r="D6" s="73" t="s">
        <v>52</v>
      </c>
      <c r="E6" s="73" t="s">
        <v>53</v>
      </c>
      <c r="F6" s="74">
        <v>1776669</v>
      </c>
      <c r="G6" s="74"/>
      <c r="H6" s="75">
        <f>(F6/F2)-1</f>
        <v>2.097438755983605E-2</v>
      </c>
    </row>
    <row r="7" spans="1:29" x14ac:dyDescent="0.3">
      <c r="A7" s="71">
        <v>38352</v>
      </c>
      <c r="B7" s="72">
        <v>2004</v>
      </c>
      <c r="C7" s="73" t="s">
        <v>54</v>
      </c>
      <c r="D7" s="73" t="s">
        <v>55</v>
      </c>
      <c r="E7" s="73" t="s">
        <v>53</v>
      </c>
      <c r="F7" s="74">
        <v>399152</v>
      </c>
      <c r="G7" s="74"/>
      <c r="H7" s="75">
        <f>(F7/F3)-1</f>
        <v>1.1710076749161136E-2</v>
      </c>
    </row>
    <row r="8" spans="1:29" x14ac:dyDescent="0.3">
      <c r="A8" s="71">
        <v>38352</v>
      </c>
      <c r="B8" s="72">
        <v>2004</v>
      </c>
      <c r="C8" s="73" t="s">
        <v>56</v>
      </c>
      <c r="D8" s="73" t="s">
        <v>57</v>
      </c>
      <c r="E8" s="73" t="s">
        <v>53</v>
      </c>
      <c r="F8" s="74">
        <v>421737</v>
      </c>
      <c r="G8" s="74"/>
      <c r="H8" s="75">
        <f t="shared" ref="H8:H21" si="1">(F8/F4)-1</f>
        <v>1.9114267556249454E-2</v>
      </c>
    </row>
    <row r="9" spans="1:29" x14ac:dyDescent="0.3">
      <c r="A9" s="71">
        <v>38352</v>
      </c>
      <c r="B9" s="72">
        <v>2004</v>
      </c>
      <c r="C9" s="73" t="s">
        <v>58</v>
      </c>
      <c r="D9" s="73" t="s">
        <v>59</v>
      </c>
      <c r="E9" s="73" t="s">
        <v>53</v>
      </c>
      <c r="F9" s="74">
        <f>682657+952295</f>
        <v>1634952</v>
      </c>
      <c r="G9" s="74"/>
      <c r="H9" s="75">
        <f>(F9/F5)-1</f>
        <v>2.9618620585419864E-2</v>
      </c>
      <c r="I9" s="76"/>
    </row>
    <row r="10" spans="1:29" x14ac:dyDescent="0.3">
      <c r="A10" s="64">
        <v>38717</v>
      </c>
      <c r="B10" s="57">
        <v>2005</v>
      </c>
      <c r="C10" s="58" t="s">
        <v>51</v>
      </c>
      <c r="D10" s="58" t="s">
        <v>52</v>
      </c>
      <c r="E10" s="58" t="s">
        <v>53</v>
      </c>
      <c r="F10" s="59">
        <v>1827877</v>
      </c>
      <c r="G10" s="58"/>
      <c r="H10" s="60">
        <f t="shared" si="1"/>
        <v>2.8822476218136384E-2</v>
      </c>
    </row>
    <row r="11" spans="1:29" x14ac:dyDescent="0.3">
      <c r="A11" s="64">
        <v>38717</v>
      </c>
      <c r="B11" s="57">
        <v>2005</v>
      </c>
      <c r="C11" s="58" t="s">
        <v>54</v>
      </c>
      <c r="D11" s="58" t="s">
        <v>55</v>
      </c>
      <c r="E11" s="58" t="s">
        <v>53</v>
      </c>
      <c r="F11" s="59">
        <v>404170</v>
      </c>
      <c r="G11" s="58"/>
      <c r="H11" s="60">
        <f t="shared" si="1"/>
        <v>1.2571651902032244E-2</v>
      </c>
    </row>
    <row r="12" spans="1:29" x14ac:dyDescent="0.3">
      <c r="A12" s="64">
        <v>38717</v>
      </c>
      <c r="B12" s="57">
        <v>2005</v>
      </c>
      <c r="C12" s="58" t="s">
        <v>56</v>
      </c>
      <c r="D12" s="58" t="s">
        <v>57</v>
      </c>
      <c r="E12" s="58" t="s">
        <v>53</v>
      </c>
      <c r="F12" s="59">
        <v>432048</v>
      </c>
      <c r="G12" s="58"/>
      <c r="H12" s="60">
        <f>(F12/F8)-1</f>
        <v>2.4448886391281732E-2</v>
      </c>
    </row>
    <row r="13" spans="1:29" x14ac:dyDescent="0.3">
      <c r="A13" s="64">
        <v>38717</v>
      </c>
      <c r="B13" s="57">
        <v>2005</v>
      </c>
      <c r="C13" s="58" t="s">
        <v>58</v>
      </c>
      <c r="D13" s="58" t="s">
        <v>59</v>
      </c>
      <c r="E13" s="58" t="s">
        <v>53</v>
      </c>
      <c r="F13" s="59">
        <f>699817+986034</f>
        <v>1685851</v>
      </c>
      <c r="G13" s="58"/>
      <c r="H13" s="60">
        <f t="shared" si="1"/>
        <v>3.1131800811277532E-2</v>
      </c>
      <c r="I13" s="76"/>
    </row>
    <row r="14" spans="1:29" x14ac:dyDescent="0.3">
      <c r="A14" s="71">
        <v>39082</v>
      </c>
      <c r="B14" s="72">
        <v>2006</v>
      </c>
      <c r="C14" s="73" t="s">
        <v>51</v>
      </c>
      <c r="D14" s="73" t="s">
        <v>52</v>
      </c>
      <c r="E14" s="73" t="s">
        <v>53</v>
      </c>
      <c r="F14" s="74">
        <v>1858362</v>
      </c>
      <c r="G14" s="74"/>
      <c r="H14" s="75">
        <f t="shared" si="1"/>
        <v>1.6677818036990422E-2</v>
      </c>
      <c r="I14" s="76"/>
    </row>
    <row r="15" spans="1:29" x14ac:dyDescent="0.3">
      <c r="A15" s="71">
        <v>39082</v>
      </c>
      <c r="B15" s="72">
        <v>2006</v>
      </c>
      <c r="C15" s="73" t="s">
        <v>54</v>
      </c>
      <c r="D15" s="73" t="s">
        <v>55</v>
      </c>
      <c r="E15" s="73" t="s">
        <v>53</v>
      </c>
      <c r="F15" s="74">
        <v>408438</v>
      </c>
      <c r="G15" s="74"/>
      <c r="H15" s="75">
        <f t="shared" si="1"/>
        <v>1.0559912907934788E-2</v>
      </c>
      <c r="I15" s="76"/>
    </row>
    <row r="16" spans="1:29" x14ac:dyDescent="0.3">
      <c r="A16" s="71">
        <v>39082</v>
      </c>
      <c r="B16" s="72">
        <v>2006</v>
      </c>
      <c r="C16" s="73" t="s">
        <v>56</v>
      </c>
      <c r="D16" s="73" t="s">
        <v>57</v>
      </c>
      <c r="E16" s="73" t="s">
        <v>53</v>
      </c>
      <c r="F16" s="74">
        <v>442363</v>
      </c>
      <c r="G16" s="74"/>
      <c r="H16" s="75">
        <f t="shared" si="1"/>
        <v>2.3874662074584219E-2</v>
      </c>
      <c r="I16" s="76"/>
    </row>
    <row r="17" spans="1:9" x14ac:dyDescent="0.3">
      <c r="A17" s="71">
        <v>39082</v>
      </c>
      <c r="B17" s="72">
        <v>2006</v>
      </c>
      <c r="C17" s="73" t="s">
        <v>58</v>
      </c>
      <c r="D17" s="73" t="s">
        <v>59</v>
      </c>
      <c r="E17" s="73" t="s">
        <v>53</v>
      </c>
      <c r="F17" s="74">
        <f>722302+1016964</f>
        <v>1739266</v>
      </c>
      <c r="G17" s="74"/>
      <c r="H17" s="75">
        <f t="shared" si="1"/>
        <v>3.1684294756772591E-2</v>
      </c>
      <c r="I17" s="76"/>
    </row>
    <row r="18" spans="1:9" x14ac:dyDescent="0.3">
      <c r="A18" s="64">
        <v>39447</v>
      </c>
      <c r="B18" s="57">
        <v>2007</v>
      </c>
      <c r="C18" s="58" t="s">
        <v>51</v>
      </c>
      <c r="D18" s="58" t="s">
        <v>52</v>
      </c>
      <c r="E18" s="58" t="s">
        <v>53</v>
      </c>
      <c r="F18" s="59">
        <v>1903490</v>
      </c>
      <c r="G18" s="59"/>
      <c r="H18" s="60">
        <f t="shared" si="1"/>
        <v>2.4283750959178008E-2</v>
      </c>
      <c r="I18" s="76"/>
    </row>
    <row r="19" spans="1:9" x14ac:dyDescent="0.3">
      <c r="A19" s="64">
        <v>39447</v>
      </c>
      <c r="B19" s="57">
        <v>2007</v>
      </c>
      <c r="C19" s="58" t="s">
        <v>54</v>
      </c>
      <c r="D19" s="58" t="s">
        <v>55</v>
      </c>
      <c r="E19" s="58" t="s">
        <v>53</v>
      </c>
      <c r="F19" s="59">
        <v>413962</v>
      </c>
      <c r="G19" s="59"/>
      <c r="H19" s="60">
        <f t="shared" si="1"/>
        <v>1.352469652676791E-2</v>
      </c>
      <c r="I19" s="76"/>
    </row>
    <row r="20" spans="1:9" x14ac:dyDescent="0.3">
      <c r="A20" s="64">
        <v>39447</v>
      </c>
      <c r="B20" s="57">
        <v>2007</v>
      </c>
      <c r="C20" s="58" t="s">
        <v>56</v>
      </c>
      <c r="D20" s="58" t="s">
        <v>57</v>
      </c>
      <c r="E20" s="58" t="s">
        <v>53</v>
      </c>
      <c r="F20" s="59">
        <v>451467</v>
      </c>
      <c r="G20" s="59"/>
      <c r="H20" s="60">
        <f t="shared" si="1"/>
        <v>2.0580383079054965E-2</v>
      </c>
      <c r="I20" s="76"/>
    </row>
    <row r="21" spans="1:9" x14ac:dyDescent="0.3">
      <c r="A21" s="64">
        <v>39447</v>
      </c>
      <c r="B21" s="57">
        <v>2007</v>
      </c>
      <c r="C21" s="58" t="s">
        <v>58</v>
      </c>
      <c r="D21" s="58" t="s">
        <v>59</v>
      </c>
      <c r="E21" s="58" t="s">
        <v>53</v>
      </c>
      <c r="F21" s="59">
        <v>1793901</v>
      </c>
      <c r="G21" s="59"/>
      <c r="H21" s="60">
        <f t="shared" si="1"/>
        <v>3.1412676381876059E-2</v>
      </c>
      <c r="I21" s="76"/>
    </row>
    <row r="22" spans="1:9" x14ac:dyDescent="0.3">
      <c r="A22" s="71">
        <v>39813</v>
      </c>
      <c r="B22" s="72">
        <v>2008</v>
      </c>
      <c r="C22" s="73" t="s">
        <v>51</v>
      </c>
      <c r="D22" s="73" t="s">
        <v>52</v>
      </c>
      <c r="E22" s="73" t="s">
        <v>53</v>
      </c>
      <c r="F22" s="74">
        <v>1951603</v>
      </c>
      <c r="G22" s="74"/>
      <c r="H22" s="75">
        <f>(F22/F18)-1</f>
        <v>2.5276203184676493E-2</v>
      </c>
      <c r="I22" s="76"/>
    </row>
    <row r="23" spans="1:9" x14ac:dyDescent="0.3">
      <c r="A23" s="71">
        <v>39813</v>
      </c>
      <c r="B23" s="72">
        <v>2008</v>
      </c>
      <c r="C23" s="73" t="s">
        <v>54</v>
      </c>
      <c r="D23" s="73" t="s">
        <v>55</v>
      </c>
      <c r="E23" s="73" t="s">
        <v>53</v>
      </c>
      <c r="F23" s="74">
        <v>422188</v>
      </c>
      <c r="G23" s="74"/>
      <c r="H23" s="75">
        <f t="shared" ref="H23:H65" si="2">(F23/F19)-1</f>
        <v>1.9871389161324027E-2</v>
      </c>
      <c r="I23" s="76"/>
    </row>
    <row r="24" spans="1:9" x14ac:dyDescent="0.3">
      <c r="A24" s="71">
        <v>39813</v>
      </c>
      <c r="B24" s="72">
        <v>2008</v>
      </c>
      <c r="C24" s="73" t="s">
        <v>56</v>
      </c>
      <c r="D24" s="73" t="s">
        <v>57</v>
      </c>
      <c r="E24" s="73" t="s">
        <v>53</v>
      </c>
      <c r="F24" s="74">
        <v>461897</v>
      </c>
      <c r="G24" s="74"/>
      <c r="H24" s="75">
        <f t="shared" si="2"/>
        <v>2.3102463745966029E-2</v>
      </c>
      <c r="I24" s="76"/>
    </row>
    <row r="25" spans="1:9" x14ac:dyDescent="0.3">
      <c r="A25" s="71">
        <v>39813</v>
      </c>
      <c r="B25" s="72">
        <v>2008</v>
      </c>
      <c r="C25" s="73" t="s">
        <v>58</v>
      </c>
      <c r="D25" s="73" t="s">
        <v>59</v>
      </c>
      <c r="E25" s="73" t="s">
        <v>53</v>
      </c>
      <c r="F25" s="74">
        <f>762820+1073303</f>
        <v>1836123</v>
      </c>
      <c r="G25" s="74"/>
      <c r="H25" s="75">
        <f>(F25/F21)-1</f>
        <v>2.3536415889171103E-2</v>
      </c>
      <c r="I25" s="76"/>
    </row>
    <row r="26" spans="1:9" x14ac:dyDescent="0.3">
      <c r="A26" s="64">
        <v>40179</v>
      </c>
      <c r="B26" s="57">
        <v>2009</v>
      </c>
      <c r="C26" s="58" t="s">
        <v>51</v>
      </c>
      <c r="D26" s="58" t="s">
        <v>52</v>
      </c>
      <c r="E26" s="58" t="s">
        <v>53</v>
      </c>
      <c r="F26" s="59">
        <v>1983733</v>
      </c>
      <c r="G26" s="59"/>
      <c r="H26" s="77">
        <f t="shared" si="2"/>
        <v>1.646338932662017E-2</v>
      </c>
      <c r="I26" s="78"/>
    </row>
    <row r="27" spans="1:9" x14ac:dyDescent="0.3">
      <c r="A27" s="64">
        <v>40179</v>
      </c>
      <c r="B27" s="57">
        <v>2009</v>
      </c>
      <c r="C27" s="58" t="s">
        <v>54</v>
      </c>
      <c r="D27" s="58" t="s">
        <v>55</v>
      </c>
      <c r="E27" s="58" t="s">
        <v>53</v>
      </c>
      <c r="F27" s="59">
        <v>425640</v>
      </c>
      <c r="G27" s="59"/>
      <c r="H27" s="77">
        <f t="shared" si="2"/>
        <v>8.1764521966516401E-3</v>
      </c>
      <c r="I27" s="78"/>
    </row>
    <row r="28" spans="1:9" x14ac:dyDescent="0.3">
      <c r="A28" s="64">
        <v>40179</v>
      </c>
      <c r="B28" s="57">
        <v>2009</v>
      </c>
      <c r="C28" s="58" t="s">
        <v>56</v>
      </c>
      <c r="D28" s="58" t="s">
        <v>57</v>
      </c>
      <c r="E28" s="58" t="s">
        <v>53</v>
      </c>
      <c r="F28" s="59">
        <v>472109</v>
      </c>
      <c r="G28" s="59"/>
      <c r="H28" s="77">
        <f t="shared" si="2"/>
        <v>2.2108825127679976E-2</v>
      </c>
      <c r="I28" s="78"/>
    </row>
    <row r="29" spans="1:9" x14ac:dyDescent="0.3">
      <c r="A29" s="64">
        <v>40179</v>
      </c>
      <c r="B29" s="57">
        <v>2009</v>
      </c>
      <c r="C29" s="58" t="s">
        <v>58</v>
      </c>
      <c r="D29" s="58" t="s">
        <v>59</v>
      </c>
      <c r="E29" s="58" t="s">
        <v>53</v>
      </c>
      <c r="F29" s="59">
        <v>1885188</v>
      </c>
      <c r="G29" s="59"/>
      <c r="H29" s="77">
        <f t="shared" si="2"/>
        <v>2.6722066005381961E-2</v>
      </c>
    </row>
    <row r="30" spans="1:9" x14ac:dyDescent="0.3">
      <c r="A30" s="71">
        <v>40544</v>
      </c>
      <c r="B30" s="72">
        <v>2010</v>
      </c>
      <c r="C30" s="73" t="s">
        <v>51</v>
      </c>
      <c r="D30" s="73" t="s">
        <v>52</v>
      </c>
      <c r="E30" s="73" t="s">
        <v>53</v>
      </c>
      <c r="F30" s="74">
        <v>1999466</v>
      </c>
      <c r="G30" s="74"/>
      <c r="H30" s="75">
        <f t="shared" si="2"/>
        <v>7.9310068441671433E-3</v>
      </c>
    </row>
    <row r="31" spans="1:9" x14ac:dyDescent="0.3">
      <c r="A31" s="71">
        <v>40544</v>
      </c>
      <c r="B31" s="72">
        <v>2010</v>
      </c>
      <c r="C31" s="73" t="s">
        <v>54</v>
      </c>
      <c r="D31" s="73" t="s">
        <v>55</v>
      </c>
      <c r="E31" s="73" t="s">
        <v>53</v>
      </c>
      <c r="F31" s="74">
        <v>455373</v>
      </c>
      <c r="G31" s="74"/>
      <c r="H31" s="75">
        <f t="shared" si="2"/>
        <v>6.9854806879052767E-2</v>
      </c>
    </row>
    <row r="32" spans="1:9" x14ac:dyDescent="0.3">
      <c r="A32" s="71">
        <v>40544</v>
      </c>
      <c r="B32" s="72">
        <v>2010</v>
      </c>
      <c r="C32" s="73" t="s">
        <v>56</v>
      </c>
      <c r="D32" s="73" t="s">
        <v>57</v>
      </c>
      <c r="E32" s="73" t="s">
        <v>53</v>
      </c>
      <c r="F32" s="74">
        <v>495970</v>
      </c>
      <c r="G32" s="74"/>
      <c r="H32" s="75">
        <f t="shared" si="2"/>
        <v>5.0541294489196309E-2</v>
      </c>
    </row>
    <row r="33" spans="1:11" x14ac:dyDescent="0.3">
      <c r="A33" s="71">
        <v>40544</v>
      </c>
      <c r="B33" s="72">
        <v>2010</v>
      </c>
      <c r="C33" s="73" t="s">
        <v>58</v>
      </c>
      <c r="D33" s="73" t="s">
        <v>59</v>
      </c>
      <c r="E33" s="73" t="s">
        <v>53</v>
      </c>
      <c r="F33" s="74">
        <v>2015855</v>
      </c>
      <c r="G33" s="74"/>
      <c r="H33" s="75">
        <f t="shared" si="2"/>
        <v>6.931245053543722E-2</v>
      </c>
    </row>
    <row r="34" spans="1:11" x14ac:dyDescent="0.3">
      <c r="A34" s="64">
        <v>40909</v>
      </c>
      <c r="B34" s="57">
        <v>2011</v>
      </c>
      <c r="C34" s="58" t="s">
        <v>51</v>
      </c>
      <c r="D34" s="58" t="s">
        <v>52</v>
      </c>
      <c r="E34" s="58" t="s">
        <v>53</v>
      </c>
      <c r="F34" s="59">
        <v>1979580</v>
      </c>
      <c r="G34" s="59"/>
      <c r="H34" s="77">
        <f t="shared" si="2"/>
        <v>-9.9456554900158034E-3</v>
      </c>
    </row>
    <row r="35" spans="1:11" x14ac:dyDescent="0.3">
      <c r="A35" s="64">
        <v>40909</v>
      </c>
      <c r="B35" s="57">
        <v>2011</v>
      </c>
      <c r="C35" s="58" t="s">
        <v>54</v>
      </c>
      <c r="D35" s="58" t="s">
        <v>55</v>
      </c>
      <c r="E35" s="58" t="s">
        <v>53</v>
      </c>
      <c r="F35" s="59">
        <v>436154</v>
      </c>
      <c r="G35" s="59"/>
      <c r="H35" s="77">
        <f t="shared" si="2"/>
        <v>-4.2204961646825745E-2</v>
      </c>
    </row>
    <row r="36" spans="1:11" x14ac:dyDescent="0.3">
      <c r="A36" s="64">
        <v>40909</v>
      </c>
      <c r="B36" s="57">
        <v>2011</v>
      </c>
      <c r="C36" s="58" t="s">
        <v>56</v>
      </c>
      <c r="D36" s="58" t="s">
        <v>57</v>
      </c>
      <c r="E36" s="58" t="s">
        <v>53</v>
      </c>
      <c r="F36" s="59">
        <v>486946</v>
      </c>
      <c r="G36" s="59"/>
      <c r="H36" s="77">
        <f t="shared" si="2"/>
        <v>-1.8194648869891306E-2</v>
      </c>
    </row>
    <row r="37" spans="1:11" x14ac:dyDescent="0.3">
      <c r="A37" s="64">
        <v>40909</v>
      </c>
      <c r="B37" s="57">
        <v>2011</v>
      </c>
      <c r="C37" s="58" t="s">
        <v>58</v>
      </c>
      <c r="D37" s="58" t="s">
        <v>59</v>
      </c>
      <c r="E37" s="58" t="s">
        <v>53</v>
      </c>
      <c r="F37" s="59">
        <v>1895043</v>
      </c>
      <c r="G37" s="59"/>
      <c r="H37" s="77">
        <f>(F37/F33)-1</f>
        <v>-5.9930897807630057E-2</v>
      </c>
      <c r="J37" s="79"/>
    </row>
    <row r="38" spans="1:11" x14ac:dyDescent="0.3">
      <c r="A38" s="71">
        <v>41275</v>
      </c>
      <c r="B38" s="72">
        <v>2012</v>
      </c>
      <c r="C38" s="73" t="s">
        <v>51</v>
      </c>
      <c r="D38" s="73" t="s">
        <v>52</v>
      </c>
      <c r="E38" s="73" t="s">
        <v>53</v>
      </c>
      <c r="F38" s="74">
        <v>2034641</v>
      </c>
      <c r="G38" s="74"/>
      <c r="H38" s="75">
        <f t="shared" si="2"/>
        <v>2.7814485901049624E-2</v>
      </c>
      <c r="J38" s="80"/>
    </row>
    <row r="39" spans="1:11" x14ac:dyDescent="0.3">
      <c r="A39" s="71">
        <v>41275</v>
      </c>
      <c r="B39" s="72">
        <v>2012</v>
      </c>
      <c r="C39" s="73" t="s">
        <v>54</v>
      </c>
      <c r="D39" s="73" t="s">
        <v>55</v>
      </c>
      <c r="E39" s="73" t="s">
        <v>53</v>
      </c>
      <c r="F39" s="74">
        <v>441543</v>
      </c>
      <c r="G39" s="74"/>
      <c r="H39" s="75">
        <f t="shared" si="2"/>
        <v>1.2355727564117291E-2</v>
      </c>
    </row>
    <row r="40" spans="1:11" x14ac:dyDescent="0.3">
      <c r="A40" s="71">
        <v>41275</v>
      </c>
      <c r="B40" s="72">
        <v>2012</v>
      </c>
      <c r="C40" s="73" t="s">
        <v>56</v>
      </c>
      <c r="D40" s="73" t="s">
        <v>57</v>
      </c>
      <c r="E40" s="73" t="s">
        <v>53</v>
      </c>
      <c r="F40" s="74">
        <v>499189</v>
      </c>
      <c r="G40" s="74"/>
      <c r="H40" s="75">
        <f t="shared" si="2"/>
        <v>2.5142418255823085E-2</v>
      </c>
    </row>
    <row r="41" spans="1:11" x14ac:dyDescent="0.3">
      <c r="A41" s="71">
        <v>41275</v>
      </c>
      <c r="B41" s="72">
        <v>2012</v>
      </c>
      <c r="C41" s="73" t="s">
        <v>58</v>
      </c>
      <c r="D41" s="73" t="s">
        <v>59</v>
      </c>
      <c r="E41" s="73" t="s">
        <v>53</v>
      </c>
      <c r="F41" s="81">
        <v>1944544</v>
      </c>
      <c r="G41" s="73"/>
      <c r="H41" s="75">
        <f t="shared" si="2"/>
        <v>2.6121307009919992E-2</v>
      </c>
      <c r="J41" s="79"/>
    </row>
    <row r="42" spans="1:11" x14ac:dyDescent="0.3">
      <c r="A42" s="64">
        <v>41640</v>
      </c>
      <c r="B42" s="57">
        <v>2013</v>
      </c>
      <c r="C42" s="58" t="s">
        <v>51</v>
      </c>
      <c r="D42" s="58" t="s">
        <v>52</v>
      </c>
      <c r="E42" s="58" t="s">
        <v>53</v>
      </c>
      <c r="F42" s="59">
        <v>2070973</v>
      </c>
      <c r="G42" s="59"/>
      <c r="H42" s="77">
        <v>1.7856712805846442E-2</v>
      </c>
      <c r="J42" s="80"/>
    </row>
    <row r="43" spans="1:11" x14ac:dyDescent="0.3">
      <c r="A43" s="64">
        <v>41640</v>
      </c>
      <c r="B43" s="57">
        <v>2013</v>
      </c>
      <c r="C43" s="58" t="s">
        <v>54</v>
      </c>
      <c r="D43" s="58" t="s">
        <v>55</v>
      </c>
      <c r="E43" s="58" t="s">
        <v>53</v>
      </c>
      <c r="F43" s="59">
        <v>447328</v>
      </c>
      <c r="G43" s="59"/>
      <c r="H43" s="77">
        <v>6.3074264567664073E-3</v>
      </c>
    </row>
    <row r="44" spans="1:11" x14ac:dyDescent="0.3">
      <c r="A44" s="64">
        <v>41640</v>
      </c>
      <c r="B44" s="57">
        <v>2013</v>
      </c>
      <c r="C44" s="58" t="s">
        <v>56</v>
      </c>
      <c r="D44" s="58" t="s">
        <v>57</v>
      </c>
      <c r="E44" s="58" t="s">
        <v>53</v>
      </c>
      <c r="F44" s="59">
        <v>517255</v>
      </c>
      <c r="G44" s="59"/>
      <c r="H44" s="77">
        <v>3.61907013175371E-2</v>
      </c>
    </row>
    <row r="45" spans="1:11" x14ac:dyDescent="0.3">
      <c r="A45" s="64">
        <v>41640</v>
      </c>
      <c r="B45" s="57">
        <v>2013</v>
      </c>
      <c r="C45" s="58" t="s">
        <v>58</v>
      </c>
      <c r="D45" s="58" t="s">
        <v>59</v>
      </c>
      <c r="E45" s="58" t="s">
        <v>53</v>
      </c>
      <c r="F45" s="59">
        <v>1994493</v>
      </c>
      <c r="G45" s="59"/>
      <c r="H45" s="77">
        <v>2.568674198166776E-2</v>
      </c>
      <c r="J45" s="79"/>
    </row>
    <row r="46" spans="1:11" x14ac:dyDescent="0.3">
      <c r="A46" s="71">
        <v>42005</v>
      </c>
      <c r="B46" s="72">
        <v>2014</v>
      </c>
      <c r="C46" s="73" t="s">
        <v>51</v>
      </c>
      <c r="D46" s="73" t="s">
        <v>52</v>
      </c>
      <c r="E46" s="73" t="s">
        <v>53</v>
      </c>
      <c r="F46" s="74">
        <v>2097338</v>
      </c>
      <c r="G46" s="74"/>
      <c r="H46" s="75">
        <f t="shared" si="2"/>
        <v>1.2730730917303035E-2</v>
      </c>
      <c r="K46" s="80"/>
    </row>
    <row r="47" spans="1:11" x14ac:dyDescent="0.3">
      <c r="A47" s="71">
        <v>42005</v>
      </c>
      <c r="B47" s="72">
        <v>2014</v>
      </c>
      <c r="C47" s="73" t="s">
        <v>54</v>
      </c>
      <c r="D47" s="73" t="s">
        <v>55</v>
      </c>
      <c r="E47" s="73" t="s">
        <v>53</v>
      </c>
      <c r="F47" s="74">
        <v>449957</v>
      </c>
      <c r="G47" s="74"/>
      <c r="H47" s="75">
        <f t="shared" si="2"/>
        <v>5.877119250303986E-3</v>
      </c>
    </row>
    <row r="48" spans="1:11" x14ac:dyDescent="0.3">
      <c r="A48" s="71">
        <v>42005</v>
      </c>
      <c r="B48" s="72">
        <v>2014</v>
      </c>
      <c r="C48" s="73" t="s">
        <v>56</v>
      </c>
      <c r="D48" s="73" t="s">
        <v>57</v>
      </c>
      <c r="E48" s="73" t="s">
        <v>53</v>
      </c>
      <c r="F48" s="74">
        <v>526744</v>
      </c>
      <c r="G48" s="74"/>
      <c r="H48" s="75">
        <f t="shared" si="2"/>
        <v>1.834491691718787E-2</v>
      </c>
    </row>
    <row r="49" spans="1:10" x14ac:dyDescent="0.3">
      <c r="A49" s="71">
        <v>42005</v>
      </c>
      <c r="B49" s="72">
        <v>2014</v>
      </c>
      <c r="C49" s="73" t="s">
        <v>58</v>
      </c>
      <c r="D49" s="73" t="s">
        <v>59</v>
      </c>
      <c r="E49" s="73" t="s">
        <v>53</v>
      </c>
      <c r="F49" s="74">
        <v>2020847</v>
      </c>
      <c r="G49" s="74"/>
      <c r="H49" s="75">
        <f>(F49/F45)-1</f>
        <v>1.3213383050228789E-2</v>
      </c>
      <c r="J49" s="80"/>
    </row>
    <row r="50" spans="1:10" x14ac:dyDescent="0.3">
      <c r="A50" s="64">
        <v>42370</v>
      </c>
      <c r="B50" s="57">
        <v>2015</v>
      </c>
      <c r="C50" s="58" t="s">
        <v>51</v>
      </c>
      <c r="D50" s="58" t="s">
        <v>52</v>
      </c>
      <c r="E50" s="58" t="s">
        <v>53</v>
      </c>
      <c r="F50" s="59">
        <v>2144233</v>
      </c>
      <c r="G50" s="59"/>
      <c r="H50" s="77">
        <f t="shared" si="2"/>
        <v>2.2359295449755789E-2</v>
      </c>
      <c r="J50" s="80"/>
    </row>
    <row r="51" spans="1:10" x14ac:dyDescent="0.3">
      <c r="A51" s="64">
        <v>42370</v>
      </c>
      <c r="B51" s="57">
        <v>2015</v>
      </c>
      <c r="C51" s="58" t="s">
        <v>54</v>
      </c>
      <c r="D51" s="58" t="s">
        <v>55</v>
      </c>
      <c r="E51" s="58" t="s">
        <v>53</v>
      </c>
      <c r="F51" s="59">
        <v>458369</v>
      </c>
      <c r="G51" s="59"/>
      <c r="H51" s="77">
        <f t="shared" si="2"/>
        <v>1.8695119755887779E-2</v>
      </c>
    </row>
    <row r="52" spans="1:10" x14ac:dyDescent="0.3">
      <c r="A52" s="64">
        <v>42370</v>
      </c>
      <c r="B52" s="57">
        <v>2015</v>
      </c>
      <c r="C52" s="58" t="s">
        <v>56</v>
      </c>
      <c r="D52" s="58" t="s">
        <v>57</v>
      </c>
      <c r="E52" s="58" t="s">
        <v>53</v>
      </c>
      <c r="F52" s="59">
        <v>560000</v>
      </c>
      <c r="G52" s="59"/>
      <c r="H52" s="77">
        <f t="shared" si="2"/>
        <v>6.31350333368772E-2</v>
      </c>
    </row>
    <row r="53" spans="1:10" x14ac:dyDescent="0.3">
      <c r="A53" s="64">
        <v>42370</v>
      </c>
      <c r="B53" s="57">
        <v>2015</v>
      </c>
      <c r="C53" s="58" t="s">
        <v>58</v>
      </c>
      <c r="D53" s="58" t="s">
        <v>59</v>
      </c>
      <c r="E53" s="58" t="s">
        <v>53</v>
      </c>
      <c r="F53" s="59">
        <v>2104001</v>
      </c>
      <c r="G53" s="59"/>
      <c r="H53" s="77">
        <f>(F53/F49)-1</f>
        <v>4.114809285413501E-2</v>
      </c>
    </row>
    <row r="54" spans="1:10" x14ac:dyDescent="0.3">
      <c r="A54" s="71">
        <v>42736</v>
      </c>
      <c r="B54" s="72">
        <v>2016</v>
      </c>
      <c r="C54" s="73" t="s">
        <v>51</v>
      </c>
      <c r="D54" s="73" t="s">
        <v>52</v>
      </c>
      <c r="E54" s="73" t="s">
        <v>53</v>
      </c>
      <c r="F54" s="74">
        <v>2175491</v>
      </c>
      <c r="G54" s="74"/>
      <c r="H54" s="75">
        <f t="shared" si="2"/>
        <v>1.4577706807049395E-2</v>
      </c>
    </row>
    <row r="55" spans="1:10" x14ac:dyDescent="0.3">
      <c r="A55" s="71">
        <v>42736</v>
      </c>
      <c r="B55" s="72">
        <v>2016</v>
      </c>
      <c r="C55" s="73" t="s">
        <v>54</v>
      </c>
      <c r="D55" s="73" t="s">
        <v>55</v>
      </c>
      <c r="E55" s="73" t="s">
        <v>53</v>
      </c>
      <c r="F55" s="74">
        <v>463664</v>
      </c>
      <c r="G55" s="74"/>
      <c r="H55" s="75">
        <f t="shared" si="2"/>
        <v>1.1551828330449876E-2</v>
      </c>
    </row>
    <row r="56" spans="1:10" x14ac:dyDescent="0.3">
      <c r="A56" s="71">
        <v>42736</v>
      </c>
      <c r="B56" s="72">
        <v>2016</v>
      </c>
      <c r="C56" s="73" t="s">
        <v>56</v>
      </c>
      <c r="D56" s="73" t="s">
        <v>57</v>
      </c>
      <c r="E56" s="73" t="s">
        <v>53</v>
      </c>
      <c r="F56" s="74">
        <v>543014</v>
      </c>
      <c r="G56" s="74"/>
      <c r="H56" s="75">
        <f t="shared" si="2"/>
        <v>-3.0332142857142808E-2</v>
      </c>
    </row>
    <row r="57" spans="1:10" x14ac:dyDescent="0.3">
      <c r="A57" s="71">
        <v>42736</v>
      </c>
      <c r="B57" s="72">
        <v>2016</v>
      </c>
      <c r="C57" s="73" t="s">
        <v>58</v>
      </c>
      <c r="D57" s="73" t="s">
        <v>59</v>
      </c>
      <c r="E57" s="73" t="s">
        <v>53</v>
      </c>
      <c r="F57" s="74">
        <v>2158274</v>
      </c>
      <c r="G57" s="74"/>
      <c r="H57" s="75">
        <f t="shared" si="2"/>
        <v>2.5795139831207292E-2</v>
      </c>
    </row>
    <row r="58" spans="1:10" x14ac:dyDescent="0.3">
      <c r="A58" s="64">
        <v>43101</v>
      </c>
      <c r="B58" s="57">
        <v>2017</v>
      </c>
      <c r="C58" s="58" t="s">
        <v>51</v>
      </c>
      <c r="D58" s="58" t="s">
        <v>52</v>
      </c>
      <c r="E58" s="58" t="s">
        <v>53</v>
      </c>
      <c r="F58" s="59">
        <v>2206736</v>
      </c>
      <c r="G58" s="59"/>
      <c r="H58" s="60">
        <f t="shared" si="2"/>
        <v>1.436227499906928E-2</v>
      </c>
    </row>
    <row r="59" spans="1:10" x14ac:dyDescent="0.3">
      <c r="A59" s="64">
        <v>43101</v>
      </c>
      <c r="B59" s="57">
        <v>2017</v>
      </c>
      <c r="C59" s="58" t="s">
        <v>54</v>
      </c>
      <c r="D59" s="58" t="s">
        <v>55</v>
      </c>
      <c r="E59" s="58" t="s">
        <v>53</v>
      </c>
      <c r="F59" s="59">
        <v>469555</v>
      </c>
      <c r="G59" s="59"/>
      <c r="H59" s="60">
        <f t="shared" si="2"/>
        <v>1.2705321094585775E-2</v>
      </c>
    </row>
    <row r="60" spans="1:10" x14ac:dyDescent="0.3">
      <c r="A60" s="64">
        <v>43101</v>
      </c>
      <c r="B60" s="57">
        <v>2017</v>
      </c>
      <c r="C60" s="58" t="s">
        <v>56</v>
      </c>
      <c r="D60" s="58" t="s">
        <v>57</v>
      </c>
      <c r="E60" s="58" t="s">
        <v>53</v>
      </c>
      <c r="F60" s="59">
        <v>551873</v>
      </c>
      <c r="G60" s="59"/>
      <c r="H60" s="60">
        <f t="shared" si="2"/>
        <v>1.6314496495486219E-2</v>
      </c>
    </row>
    <row r="61" spans="1:10" x14ac:dyDescent="0.3">
      <c r="A61" s="64">
        <v>43101</v>
      </c>
      <c r="B61" s="57">
        <v>2017</v>
      </c>
      <c r="C61" s="58" t="s">
        <v>58</v>
      </c>
      <c r="D61" s="58" t="s">
        <v>59</v>
      </c>
      <c r="E61" s="58" t="s">
        <v>53</v>
      </c>
      <c r="F61" s="59">
        <v>2214783</v>
      </c>
      <c r="G61" s="59"/>
      <c r="H61" s="60">
        <f t="shared" si="2"/>
        <v>2.6182495827684615E-2</v>
      </c>
    </row>
    <row r="62" spans="1:10" x14ac:dyDescent="0.3">
      <c r="A62" s="71">
        <v>43497</v>
      </c>
      <c r="B62" s="72">
        <v>2018</v>
      </c>
      <c r="C62" s="73" t="s">
        <v>51</v>
      </c>
      <c r="D62" s="73" t="s">
        <v>52</v>
      </c>
      <c r="E62" s="73" t="s">
        <v>53</v>
      </c>
      <c r="F62" s="82">
        <v>2242579</v>
      </c>
      <c r="G62" s="74"/>
      <c r="H62" s="75">
        <f t="shared" si="2"/>
        <v>1.6242541019859225E-2</v>
      </c>
    </row>
    <row r="63" spans="1:10" x14ac:dyDescent="0.3">
      <c r="A63" s="71">
        <v>43497</v>
      </c>
      <c r="B63" s="72">
        <v>2018</v>
      </c>
      <c r="C63" s="73" t="s">
        <v>54</v>
      </c>
      <c r="D63" s="73" t="s">
        <v>55</v>
      </c>
      <c r="E63" s="73" t="s">
        <v>53</v>
      </c>
      <c r="F63" s="82">
        <v>475075</v>
      </c>
      <c r="G63" s="74"/>
      <c r="H63" s="75">
        <f t="shared" si="2"/>
        <v>1.1755811353302503E-2</v>
      </c>
    </row>
    <row r="64" spans="1:10" x14ac:dyDescent="0.3">
      <c r="A64" s="71">
        <v>43497</v>
      </c>
      <c r="B64" s="72">
        <v>2018</v>
      </c>
      <c r="C64" s="73" t="s">
        <v>56</v>
      </c>
      <c r="D64" s="73" t="s">
        <v>57</v>
      </c>
      <c r="E64" s="73" t="s">
        <v>53</v>
      </c>
      <c r="F64" s="82">
        <v>560139</v>
      </c>
      <c r="G64" s="74"/>
      <c r="H64" s="75">
        <f t="shared" si="2"/>
        <v>1.4978083725784685E-2</v>
      </c>
    </row>
    <row r="65" spans="1:10" x14ac:dyDescent="0.3">
      <c r="A65" s="71">
        <v>43497</v>
      </c>
      <c r="B65" s="72">
        <v>2018</v>
      </c>
      <c r="C65" s="73" t="s">
        <v>58</v>
      </c>
      <c r="D65" s="73" t="s">
        <v>59</v>
      </c>
      <c r="E65" s="73" t="s">
        <v>53</v>
      </c>
      <c r="F65" s="74">
        <v>2267747</v>
      </c>
      <c r="G65" s="74"/>
      <c r="H65" s="75">
        <f t="shared" si="2"/>
        <v>2.3913855217418512E-2</v>
      </c>
    </row>
    <row r="66" spans="1:10" x14ac:dyDescent="0.3">
      <c r="A66" s="64">
        <v>43830</v>
      </c>
      <c r="B66" s="57">
        <v>2019</v>
      </c>
      <c r="C66" s="58" t="s">
        <v>51</v>
      </c>
      <c r="D66" s="58" t="s">
        <v>52</v>
      </c>
      <c r="E66" s="58" t="s">
        <v>53</v>
      </c>
      <c r="F66" s="59">
        <v>2272411</v>
      </c>
      <c r="G66" s="59"/>
      <c r="H66" s="60">
        <f>(F66/F62)-1</f>
        <v>1.3302541404338397E-2</v>
      </c>
    </row>
    <row r="67" spans="1:10" x14ac:dyDescent="0.3">
      <c r="A67" s="64">
        <v>43830</v>
      </c>
      <c r="B67" s="57">
        <v>2019</v>
      </c>
      <c r="C67" s="58" t="s">
        <v>54</v>
      </c>
      <c r="D67" s="58" t="s">
        <v>55</v>
      </c>
      <c r="E67" s="58" t="s">
        <v>53</v>
      </c>
      <c r="F67" s="59">
        <v>476033</v>
      </c>
      <c r="G67" s="59"/>
      <c r="H67" s="60">
        <f t="shared" ref="H67:H69" si="3">(F67/F63)-1</f>
        <v>2.0165237067830688E-3</v>
      </c>
    </row>
    <row r="68" spans="1:10" x14ac:dyDescent="0.3">
      <c r="A68" s="64">
        <v>43830</v>
      </c>
      <c r="B68" s="57">
        <v>2019</v>
      </c>
      <c r="C68" s="58" t="s">
        <v>56</v>
      </c>
      <c r="D68" s="58" t="s">
        <v>57</v>
      </c>
      <c r="E68" s="58" t="s">
        <v>53</v>
      </c>
      <c r="F68" s="59">
        <v>562312</v>
      </c>
      <c r="G68" s="59"/>
      <c r="H68" s="60">
        <f t="shared" si="3"/>
        <v>3.879394221791399E-3</v>
      </c>
    </row>
    <row r="69" spans="1:10" ht="14.5" thickBot="1" x14ac:dyDescent="0.35">
      <c r="A69" s="64">
        <v>43830</v>
      </c>
      <c r="B69" s="67">
        <v>2019</v>
      </c>
      <c r="C69" s="83" t="s">
        <v>58</v>
      </c>
      <c r="D69" s="83" t="s">
        <v>59</v>
      </c>
      <c r="E69" s="83" t="s">
        <v>53</v>
      </c>
      <c r="F69" s="84">
        <v>2319073</v>
      </c>
      <c r="G69" s="84"/>
      <c r="H69" s="85">
        <f t="shared" si="3"/>
        <v>2.2633036224940506E-2</v>
      </c>
    </row>
    <row r="70" spans="1:10" x14ac:dyDescent="0.3">
      <c r="A70" s="64">
        <v>43830</v>
      </c>
      <c r="B70" s="57">
        <v>2020</v>
      </c>
      <c r="C70" s="58" t="s">
        <v>51</v>
      </c>
      <c r="D70" s="58" t="s">
        <v>52</v>
      </c>
      <c r="E70" s="58" t="s">
        <v>53</v>
      </c>
      <c r="F70" s="94">
        <v>2272411</v>
      </c>
      <c r="G70" s="59"/>
      <c r="H70" s="60">
        <f>(F70/F66)-1</f>
        <v>0</v>
      </c>
      <c r="J70" s="111" t="s">
        <v>103</v>
      </c>
    </row>
    <row r="71" spans="1:10" x14ac:dyDescent="0.3">
      <c r="A71" s="64">
        <v>43830</v>
      </c>
      <c r="B71" s="57">
        <v>2020</v>
      </c>
      <c r="C71" s="58" t="s">
        <v>54</v>
      </c>
      <c r="D71" s="58" t="s">
        <v>55</v>
      </c>
      <c r="E71" s="58" t="s">
        <v>53</v>
      </c>
      <c r="F71" s="94">
        <v>476033</v>
      </c>
      <c r="G71" s="59"/>
      <c r="H71" s="60">
        <f t="shared" ref="H71:H73" si="4">(F71/F67)-1</f>
        <v>0</v>
      </c>
      <c r="J71" s="98" t="s">
        <v>99</v>
      </c>
    </row>
    <row r="72" spans="1:10" x14ac:dyDescent="0.3">
      <c r="A72" s="64">
        <v>43830</v>
      </c>
      <c r="B72" s="57">
        <v>2020</v>
      </c>
      <c r="C72" s="58" t="s">
        <v>56</v>
      </c>
      <c r="D72" s="58" t="s">
        <v>57</v>
      </c>
      <c r="E72" s="58" t="s">
        <v>53</v>
      </c>
      <c r="F72" s="94">
        <v>562312</v>
      </c>
      <c r="G72" s="59"/>
      <c r="H72" s="60">
        <f t="shared" si="4"/>
        <v>0</v>
      </c>
      <c r="J72" s="98" t="s">
        <v>100</v>
      </c>
    </row>
    <row r="73" spans="1:10" ht="14.5" thickBot="1" x14ac:dyDescent="0.35">
      <c r="A73" s="64">
        <v>43830</v>
      </c>
      <c r="B73" s="67">
        <v>2020</v>
      </c>
      <c r="C73" s="83" t="s">
        <v>58</v>
      </c>
      <c r="D73" s="83" t="s">
        <v>59</v>
      </c>
      <c r="E73" s="83" t="s">
        <v>53</v>
      </c>
      <c r="F73" s="95">
        <v>2319073</v>
      </c>
      <c r="G73" s="84"/>
      <c r="H73" s="85">
        <f t="shared" si="4"/>
        <v>0</v>
      </c>
    </row>
    <row r="75" spans="1:10" x14ac:dyDescent="0.3">
      <c r="F75" s="80">
        <f>SUM(F70:F73)</f>
        <v>5629829</v>
      </c>
      <c r="J75" s="108" t="s">
        <v>101</v>
      </c>
    </row>
    <row r="76" spans="1:10" x14ac:dyDescent="0.3">
      <c r="J76" s="109">
        <v>5663790</v>
      </c>
    </row>
    <row r="78" spans="1:10" x14ac:dyDescent="0.3">
      <c r="J78" s="108" t="s">
        <v>102</v>
      </c>
    </row>
    <row r="79" spans="1:10" x14ac:dyDescent="0.3">
      <c r="J79" s="54">
        <v>759</v>
      </c>
    </row>
    <row r="80" spans="1:10" x14ac:dyDescent="0.3">
      <c r="F80" s="80"/>
      <c r="J80" s="54">
        <v>73</v>
      </c>
    </row>
    <row r="81" spans="10:10" x14ac:dyDescent="0.3">
      <c r="J81" s="110">
        <f>SUM(J76,J79,J80)</f>
        <v>5664622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Data check</vt:lpstr>
      <vt:lpstr>UNRWA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Rieger</dc:creator>
  <cp:lastModifiedBy>Kirsty Lazer</cp:lastModifiedBy>
  <dcterms:created xsi:type="dcterms:W3CDTF">2018-06-19T16:26:10Z</dcterms:created>
  <dcterms:modified xsi:type="dcterms:W3CDTF">2021-04-29T09:30:08Z</dcterms:modified>
</cp:coreProperties>
</file>