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165B2090-79BA-4500-A931-0535A7C20462}"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7" i="1" l="1"/>
  <c r="AG20" i="1"/>
  <c r="B3" i="8"/>
  <c r="G3" i="8"/>
  <c r="D3" i="8"/>
  <c r="K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113" i="3"/>
  <c r="I114" i="3"/>
  <c r="I115" i="3"/>
  <c r="I116" i="3"/>
  <c r="F3" i="8"/>
  <c r="H3" i="8"/>
  <c r="I3" i="8"/>
  <c r="J3" i="8"/>
  <c r="L3" i="8"/>
  <c r="B4" i="8"/>
  <c r="G4" i="8"/>
  <c r="K4" i="8"/>
  <c r="D4" i="8"/>
  <c r="E4" i="8"/>
  <c r="F4" i="8"/>
  <c r="H4" i="8"/>
  <c r="I4" i="8"/>
  <c r="J4" i="8"/>
  <c r="L4" i="8"/>
  <c r="B5" i="8"/>
  <c r="G5" i="8"/>
  <c r="K5" i="8"/>
  <c r="D5" i="8"/>
  <c r="E5" i="8"/>
  <c r="F5" i="8"/>
  <c r="H5" i="8"/>
  <c r="I5" i="8"/>
  <c r="J5" i="8"/>
  <c r="L5" i="8"/>
  <c r="B6" i="8"/>
  <c r="G6" i="8"/>
  <c r="K6" i="8"/>
  <c r="D6" i="8"/>
  <c r="E6" i="8"/>
  <c r="F6" i="8"/>
  <c r="H6" i="8"/>
  <c r="I6" i="8"/>
  <c r="J6" i="8"/>
  <c r="L6" i="8"/>
  <c r="B7" i="8"/>
  <c r="G7" i="8"/>
  <c r="K7" i="8"/>
  <c r="D7" i="8"/>
  <c r="E7" i="8"/>
  <c r="F7" i="8"/>
  <c r="H7" i="8"/>
  <c r="I7" i="8"/>
  <c r="J7" i="8"/>
  <c r="L7" i="8"/>
  <c r="B8" i="8"/>
  <c r="G8" i="8"/>
  <c r="K8" i="8"/>
  <c r="D8" i="8"/>
  <c r="E8" i="8"/>
  <c r="F8" i="8"/>
  <c r="H8" i="8"/>
  <c r="I8" i="8"/>
  <c r="J8" i="8"/>
  <c r="L8" i="8"/>
  <c r="B9" i="8"/>
  <c r="G9" i="8"/>
  <c r="K9" i="8"/>
  <c r="D9" i="8"/>
  <c r="E9" i="8"/>
  <c r="F9" i="8"/>
  <c r="H9" i="8"/>
  <c r="I9" i="8"/>
  <c r="J9" i="8"/>
  <c r="L9" i="8"/>
  <c r="B10" i="8"/>
  <c r="G10" i="8"/>
  <c r="K10" i="8"/>
  <c r="D10" i="8"/>
  <c r="E10" i="8"/>
  <c r="F10" i="8"/>
  <c r="H10" i="8"/>
  <c r="I10" i="8"/>
  <c r="J10" i="8"/>
  <c r="L10" i="8"/>
  <c r="B11" i="8"/>
  <c r="G11" i="8"/>
  <c r="K11" i="8"/>
  <c r="D11" i="8"/>
  <c r="E11" i="8"/>
  <c r="F11" i="8"/>
  <c r="H11" i="8"/>
  <c r="I11" i="8"/>
  <c r="J11" i="8"/>
  <c r="L11" i="8"/>
  <c r="B12" i="8"/>
  <c r="G12" i="8"/>
  <c r="K12" i="8"/>
  <c r="D12" i="8"/>
  <c r="E12" i="8"/>
  <c r="F12" i="8"/>
  <c r="H12" i="8"/>
  <c r="I12" i="8"/>
  <c r="J12" i="8"/>
  <c r="L12" i="8"/>
  <c r="B13" i="8"/>
  <c r="G13" i="8"/>
  <c r="K13" i="8"/>
  <c r="D13" i="8"/>
  <c r="E13" i="8"/>
  <c r="F13" i="8"/>
  <c r="H13" i="8"/>
  <c r="I13" i="8"/>
  <c r="J13" i="8"/>
  <c r="L13" i="8"/>
  <c r="B14" i="8"/>
  <c r="G14" i="8"/>
  <c r="K14" i="8"/>
  <c r="D14" i="8"/>
  <c r="E14" i="8"/>
  <c r="F14" i="8"/>
  <c r="H14" i="8"/>
  <c r="I14" i="8"/>
  <c r="J14" i="8"/>
  <c r="L14" i="8"/>
  <c r="B15" i="8"/>
  <c r="G15" i="8"/>
  <c r="K15" i="8"/>
  <c r="D15" i="8"/>
  <c r="E15" i="8"/>
  <c r="F15" i="8"/>
  <c r="H15" i="8"/>
  <c r="I15" i="8"/>
  <c r="J15" i="8"/>
  <c r="L15" i="8"/>
  <c r="B16" i="8"/>
  <c r="G16" i="8"/>
  <c r="K16" i="8"/>
  <c r="D16" i="8"/>
  <c r="E16" i="8"/>
  <c r="F16" i="8"/>
  <c r="H16" i="8"/>
  <c r="I16" i="8"/>
  <c r="J16" i="8"/>
  <c r="L16" i="8"/>
  <c r="B17" i="8"/>
  <c r="G17" i="8"/>
  <c r="K17" i="8"/>
  <c r="D17" i="8"/>
  <c r="E17" i="8"/>
  <c r="F17" i="8"/>
  <c r="H17" i="8"/>
  <c r="I17" i="8"/>
  <c r="J17" i="8"/>
  <c r="L17" i="8"/>
  <c r="B18" i="8"/>
  <c r="G18" i="8"/>
  <c r="K18" i="8"/>
  <c r="D18" i="8"/>
  <c r="E18" i="8"/>
  <c r="F18" i="8"/>
  <c r="H18" i="8"/>
  <c r="I18" i="8"/>
  <c r="J18" i="8"/>
  <c r="L18" i="8"/>
  <c r="G19" i="8"/>
  <c r="K19" i="8"/>
  <c r="D19" i="8"/>
  <c r="E19" i="8"/>
  <c r="J19" i="8"/>
  <c r="F19" i="8"/>
  <c r="H19" i="8"/>
  <c r="I19" i="8"/>
  <c r="L19" i="8"/>
  <c r="G20" i="8"/>
  <c r="K20" i="8"/>
  <c r="D20" i="8"/>
  <c r="E20" i="8"/>
  <c r="J20" i="8"/>
  <c r="F20" i="8"/>
  <c r="H20" i="8"/>
  <c r="I20" i="8"/>
  <c r="L20" i="8"/>
  <c r="G21" i="8"/>
  <c r="K21" i="8"/>
  <c r="D21" i="8"/>
  <c r="E21" i="8"/>
  <c r="J21" i="8"/>
  <c r="F21" i="8"/>
  <c r="H21" i="8"/>
  <c r="I21" i="8"/>
  <c r="L21" i="8"/>
  <c r="G22" i="8"/>
  <c r="K22" i="8"/>
  <c r="D22" i="8"/>
  <c r="E22" i="8"/>
  <c r="J22" i="8"/>
  <c r="F22" i="8"/>
  <c r="H22" i="8"/>
  <c r="I22" i="8"/>
  <c r="L22" i="8"/>
  <c r="G23" i="8"/>
  <c r="K23" i="8"/>
  <c r="D23" i="8"/>
  <c r="E23" i="8"/>
  <c r="J23" i="8"/>
  <c r="F23" i="8"/>
  <c r="H23" i="8"/>
  <c r="I23" i="8"/>
  <c r="L23" i="8"/>
  <c r="G24" i="8"/>
  <c r="K24" i="8"/>
  <c r="D24" i="8"/>
  <c r="E24" i="8"/>
  <c r="J24" i="8"/>
  <c r="F24" i="8"/>
  <c r="H24" i="8"/>
  <c r="I24" i="8"/>
  <c r="L24" i="8"/>
  <c r="G25" i="8"/>
  <c r="K25" i="8"/>
  <c r="D25" i="8"/>
  <c r="E25" i="8"/>
  <c r="J25" i="8"/>
  <c r="F25" i="8"/>
  <c r="H25" i="8"/>
  <c r="I25" i="8"/>
  <c r="L25" i="8"/>
  <c r="G26" i="8"/>
  <c r="K26" i="8"/>
  <c r="D26" i="8"/>
  <c r="E26" i="8"/>
  <c r="J26" i="8"/>
  <c r="F26" i="8"/>
  <c r="H26" i="8"/>
  <c r="I26" i="8"/>
  <c r="L26" i="8"/>
  <c r="G27" i="8"/>
  <c r="K27" i="8"/>
  <c r="D27" i="8"/>
  <c r="E27" i="8"/>
  <c r="J27" i="8"/>
  <c r="F27" i="8"/>
  <c r="H27" i="8"/>
  <c r="I27" i="8"/>
  <c r="L27" i="8"/>
  <c r="G28" i="8"/>
  <c r="K28" i="8"/>
  <c r="D28" i="8"/>
  <c r="E28" i="8"/>
  <c r="J28" i="8"/>
  <c r="F28" i="8"/>
  <c r="H28" i="8"/>
  <c r="I28" i="8"/>
  <c r="L28" i="8"/>
  <c r="G29" i="8"/>
  <c r="K29" i="8"/>
  <c r="D29" i="8"/>
  <c r="E29" i="8"/>
  <c r="J29" i="8"/>
  <c r="F29" i="8"/>
  <c r="H29" i="8"/>
  <c r="I29" i="8"/>
  <c r="L29" i="8"/>
  <c r="G30" i="8"/>
  <c r="K30" i="8"/>
  <c r="D30" i="8"/>
  <c r="E30" i="8"/>
  <c r="J30" i="8"/>
  <c r="F30" i="8"/>
  <c r="H30" i="8"/>
  <c r="I30" i="8"/>
  <c r="L30" i="8"/>
  <c r="G31" i="8"/>
  <c r="K31" i="8"/>
  <c r="D31" i="8"/>
  <c r="E31" i="8"/>
  <c r="J31" i="8"/>
  <c r="F31" i="8"/>
  <c r="H31" i="8"/>
  <c r="I31" i="8"/>
  <c r="L31" i="8"/>
  <c r="G32" i="8"/>
  <c r="K32" i="8"/>
  <c r="D32" i="8"/>
  <c r="E32" i="8"/>
  <c r="J32" i="8"/>
  <c r="F32" i="8"/>
  <c r="H32" i="8"/>
  <c r="I32" i="8"/>
  <c r="L32" i="8"/>
  <c r="G33" i="8"/>
  <c r="K33" i="8"/>
  <c r="D33" i="8"/>
  <c r="E33" i="8"/>
  <c r="J33" i="8"/>
  <c r="F33" i="8"/>
  <c r="H33" i="8"/>
  <c r="I33" i="8"/>
  <c r="L33" i="8"/>
  <c r="G34" i="8"/>
  <c r="K34" i="8"/>
  <c r="D34" i="8"/>
  <c r="E34" i="8"/>
  <c r="J34" i="8"/>
  <c r="F34" i="8"/>
  <c r="H34" i="8"/>
  <c r="I34" i="8"/>
  <c r="L34" i="8"/>
  <c r="G35" i="8"/>
  <c r="K35" i="8"/>
  <c r="D35" i="8"/>
  <c r="E35" i="8"/>
  <c r="J35" i="8"/>
  <c r="F35" i="8"/>
  <c r="H35" i="8"/>
  <c r="I35" i="8"/>
  <c r="L35" i="8"/>
  <c r="G36" i="8"/>
  <c r="K36" i="8"/>
  <c r="D36" i="8"/>
  <c r="E36" i="8"/>
  <c r="J36" i="8"/>
  <c r="F36" i="8"/>
  <c r="H36" i="8"/>
  <c r="I36" i="8"/>
  <c r="L36" i="8"/>
  <c r="B2" i="8"/>
  <c r="G2" i="8"/>
  <c r="K2" i="8"/>
  <c r="D2" i="8"/>
  <c r="E2" i="8"/>
  <c r="F2" i="8"/>
  <c r="H2" i="8"/>
  <c r="I2" i="8"/>
  <c r="J2" i="8"/>
  <c r="L2" i="8"/>
  <c r="AG8" i="1"/>
  <c r="AG9" i="1"/>
  <c r="AG36" i="1"/>
  <c r="A36" i="8"/>
  <c r="C36" i="8"/>
  <c r="AG34" i="1"/>
  <c r="C34" i="8"/>
  <c r="C35" i="8"/>
  <c r="A34" i="8"/>
  <c r="A35" i="8"/>
  <c r="AG25" i="1"/>
  <c r="AG26" i="1"/>
  <c r="AG17" i="1"/>
  <c r="AG30" i="1"/>
  <c r="AG2" i="1"/>
  <c r="AG31" i="1"/>
  <c r="AG3"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<sst xmlns="http://schemas.openxmlformats.org/spreadsheetml/2006/main" count="1535" uniqueCount="872">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</sst>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2">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7"/>
  <sheetViews>
    <sheetView tabSelected="1" zoomScale="83" zoomScaleNormal="83" workbookViewId="0">
      <pane xSplit="1" topLeftCell="B1" activePane="topRight" state="frozen"/>
      <selection pane="topRight" activeCell="M1" sqref="M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96</v>
      </c>
      <c r="C1" s="1" t="s">
        <v>1</v>
      </c>
      <c r="D1" s="1" t="s">
        <v>2</v>
      </c>
      <c r="E1" s="1" t="s">
        <v>3</v>
      </c>
      <c r="F1" s="1" t="s">
        <v>4</v>
      </c>
      <c r="G1" s="1" t="s">
        <v>5</v>
      </c>
      <c r="H1" s="1" t="s">
        <v>6</v>
      </c>
      <c r="I1" s="1" t="s">
        <v>7</v>
      </c>
      <c r="J1" s="1" t="s">
        <v>8</v>
      </c>
      <c r="K1" s="1" t="s">
        <v>9</v>
      </c>
      <c r="L1" s="1" t="s">
        <v>852</v>
      </c>
      <c r="M1" s="1" t="s">
        <v>851</v>
      </c>
      <c r="N1" s="1" t="s">
        <v>10</v>
      </c>
      <c r="O1" s="1" t="s">
        <v>11</v>
      </c>
      <c r="P1" s="1" t="s">
        <v>753</v>
      </c>
      <c r="Q1" s="1" t="s">
        <v>752</v>
      </c>
      <c r="R1" s="1" t="s">
        <v>12</v>
      </c>
      <c r="S1" s="1" t="s">
        <v>13</v>
      </c>
      <c r="T1" s="1" t="s">
        <v>14</v>
      </c>
      <c r="U1" s="1" t="s">
        <v>584</v>
      </c>
      <c r="V1" s="1" t="s">
        <v>15</v>
      </c>
      <c r="W1" s="29" t="s">
        <v>16</v>
      </c>
      <c r="X1" s="29" t="s">
        <v>827</v>
      </c>
      <c r="Y1" s="29" t="s">
        <v>572</v>
      </c>
      <c r="Z1" s="29" t="s">
        <v>751</v>
      </c>
      <c r="AA1" s="29" t="s">
        <v>578</v>
      </c>
      <c r="AB1" s="29" t="s">
        <v>755</v>
      </c>
      <c r="AC1" s="29" t="s">
        <v>705</v>
      </c>
      <c r="AD1" s="29" t="s">
        <v>665</v>
      </c>
      <c r="AE1" s="29" t="s">
        <v>750</v>
      </c>
      <c r="AF1" s="1" t="s">
        <v>703</v>
      </c>
      <c r="AG1" s="1" t="s">
        <v>704</v>
      </c>
    </row>
    <row r="2" spans="1:33" ht="15.4" customHeight="1" x14ac:dyDescent="0.45">
      <c r="A2" t="s">
        <v>17</v>
      </c>
      <c r="B2" t="s">
        <v>97</v>
      </c>
      <c r="C2">
        <v>1</v>
      </c>
      <c r="D2" t="s">
        <v>18</v>
      </c>
      <c r="E2" t="s">
        <v>19</v>
      </c>
      <c r="F2" t="s">
        <v>20</v>
      </c>
      <c r="G2">
        <v>67</v>
      </c>
      <c r="H2">
        <v>5</v>
      </c>
      <c r="I2">
        <v>5</v>
      </c>
      <c r="J2" t="s">
        <v>22</v>
      </c>
      <c r="K2" t="s">
        <v>23</v>
      </c>
      <c r="L2" t="s">
        <v>853</v>
      </c>
      <c r="M2" t="s">
        <v>859</v>
      </c>
      <c r="N2" t="s">
        <v>24</v>
      </c>
      <c r="O2" t="s">
        <v>25</v>
      </c>
      <c r="P2">
        <v>50</v>
      </c>
      <c r="Q2">
        <v>3</v>
      </c>
      <c r="R2" t="s">
        <v>26</v>
      </c>
      <c r="S2" t="s">
        <v>474</v>
      </c>
      <c r="T2" t="s">
        <v>27</v>
      </c>
      <c r="V2" t="s">
        <v>38</v>
      </c>
      <c r="X2" s="30">
        <v>1</v>
      </c>
      <c r="Y2" s="30">
        <v>1</v>
      </c>
      <c r="AA2" s="30">
        <v>1</v>
      </c>
      <c r="AF2" s="39">
        <v>43668</v>
      </c>
      <c r="AG2" s="40">
        <f>(AF2-DATE(1970,1,1))*86400</f>
        <v>1563753600</v>
      </c>
    </row>
    <row r="3" spans="1:33" s="31" customFormat="1" ht="15.4" customHeight="1" x14ac:dyDescent="0.45">
      <c r="A3" s="31" t="s">
        <v>28</v>
      </c>
      <c r="B3" s="31" t="s">
        <v>97</v>
      </c>
      <c r="C3" s="31">
        <v>2</v>
      </c>
      <c r="D3" s="31" t="s">
        <v>29</v>
      </c>
      <c r="E3" s="31" t="s">
        <v>30</v>
      </c>
      <c r="F3" s="31" t="s">
        <v>31</v>
      </c>
      <c r="G3" s="31">
        <v>67</v>
      </c>
      <c r="H3" s="31">
        <v>3</v>
      </c>
      <c r="I3" s="31">
        <v>4</v>
      </c>
      <c r="J3" s="31" t="s">
        <v>34</v>
      </c>
      <c r="K3" s="31" t="s">
        <v>35</v>
      </c>
      <c r="L3" s="31" t="s">
        <v>853</v>
      </c>
      <c r="M3" s="31" t="s">
        <v>858</v>
      </c>
      <c r="N3" s="31" t="s">
        <v>36</v>
      </c>
      <c r="O3" s="31" t="s">
        <v>849</v>
      </c>
      <c r="P3" s="31">
        <v>10</v>
      </c>
      <c r="Q3" s="31">
        <v>1</v>
      </c>
      <c r="R3" s="31" t="s">
        <v>37</v>
      </c>
      <c r="S3" s="31" t="s">
        <v>694</v>
      </c>
      <c r="T3" s="31" t="s">
        <v>693</v>
      </c>
      <c r="U3" s="32" t="s">
        <v>692</v>
      </c>
      <c r="V3" s="31" t="s">
        <v>38</v>
      </c>
      <c r="W3" s="33" t="s">
        <v>39</v>
      </c>
      <c r="X3" s="33"/>
      <c r="Y3" s="33"/>
      <c r="Z3" s="33"/>
      <c r="AA3" s="33"/>
      <c r="AB3" s="33"/>
      <c r="AC3" s="33"/>
      <c r="AD3" s="33">
        <v>1</v>
      </c>
      <c r="AE3" s="33"/>
      <c r="AF3" s="38">
        <v>43685</v>
      </c>
      <c r="AG3" s="37">
        <f>(AF3-DATE(1970,1,1))*86400</f>
        <v>1565222400</v>
      </c>
    </row>
    <row r="4" spans="1:33" ht="15.4" customHeight="1" x14ac:dyDescent="0.45">
      <c r="A4" t="s">
        <v>791</v>
      </c>
      <c r="B4" t="s">
        <v>97</v>
      </c>
      <c r="C4">
        <v>3</v>
      </c>
      <c r="D4" t="s">
        <v>40</v>
      </c>
      <c r="E4" t="s">
        <v>41</v>
      </c>
      <c r="F4" t="s">
        <v>42</v>
      </c>
      <c r="G4">
        <v>162</v>
      </c>
      <c r="H4">
        <v>5</v>
      </c>
      <c r="I4">
        <v>5</v>
      </c>
      <c r="J4" t="s">
        <v>22</v>
      </c>
      <c r="K4" t="s">
        <v>179</v>
      </c>
      <c r="L4" t="s">
        <v>853</v>
      </c>
      <c r="M4" t="s">
        <v>860</v>
      </c>
      <c r="N4" t="s">
        <v>44</v>
      </c>
      <c r="O4" t="s">
        <v>45</v>
      </c>
      <c r="P4">
        <v>120</v>
      </c>
      <c r="Q4">
        <v>2</v>
      </c>
      <c r="R4" t="s">
        <v>46</v>
      </c>
      <c r="S4" t="s">
        <v>47</v>
      </c>
      <c r="T4" t="s">
        <v>242</v>
      </c>
      <c r="V4" t="s">
        <v>151</v>
      </c>
      <c r="W4" s="30" t="s">
        <v>250</v>
      </c>
      <c r="AD4" s="30">
        <v>1</v>
      </c>
    </row>
    <row r="5" spans="1:33" s="31" customFormat="1" ht="15.4" customHeight="1" x14ac:dyDescent="0.45">
      <c r="A5" s="31" t="s">
        <v>48</v>
      </c>
      <c r="B5" s="31" t="s">
        <v>97</v>
      </c>
      <c r="C5" s="31">
        <v>4</v>
      </c>
      <c r="D5" s="31" t="s">
        <v>49</v>
      </c>
      <c r="E5" s="31" t="s">
        <v>48</v>
      </c>
      <c r="F5" s="31" t="s">
        <v>50</v>
      </c>
      <c r="G5" s="31">
        <v>400</v>
      </c>
      <c r="H5" s="31">
        <v>11</v>
      </c>
      <c r="I5" s="31">
        <v>7</v>
      </c>
      <c r="J5" s="31" t="s">
        <v>362</v>
      </c>
      <c r="K5" s="31" t="s">
        <v>53</v>
      </c>
      <c r="L5" s="31" t="s">
        <v>854</v>
      </c>
      <c r="M5" s="31" t="s">
        <v>54</v>
      </c>
      <c r="N5" s="31" t="s">
        <v>55</v>
      </c>
      <c r="O5" s="31" t="s">
        <v>56</v>
      </c>
      <c r="P5" s="31">
        <v>40</v>
      </c>
      <c r="Q5" s="31">
        <v>2</v>
      </c>
      <c r="R5" s="31" t="s">
        <v>57</v>
      </c>
      <c r="S5" s="31" t="s">
        <v>739</v>
      </c>
      <c r="T5" s="34" t="s">
        <v>740</v>
      </c>
      <c r="V5" s="31" t="s">
        <v>38</v>
      </c>
      <c r="W5" s="33" t="s">
        <v>152</v>
      </c>
      <c r="X5" s="33"/>
      <c r="Y5" s="33"/>
      <c r="Z5" s="33"/>
      <c r="AA5" s="33"/>
      <c r="AB5" s="33"/>
      <c r="AC5" s="33"/>
      <c r="AD5" s="33"/>
      <c r="AE5" s="33"/>
      <c r="AF5" s="38">
        <v>43703</v>
      </c>
      <c r="AG5" s="37">
        <f>(AF5-DATE(1970,1,1))*86400</f>
        <v>1566777600</v>
      </c>
    </row>
    <row r="6" spans="1:33" ht="15.4" customHeight="1" x14ac:dyDescent="0.45">
      <c r="A6" t="s">
        <v>58</v>
      </c>
      <c r="B6" t="s">
        <v>97</v>
      </c>
      <c r="C6">
        <v>5</v>
      </c>
      <c r="D6" t="s">
        <v>59</v>
      </c>
      <c r="E6" t="s">
        <v>60</v>
      </c>
      <c r="F6" t="s">
        <v>61</v>
      </c>
      <c r="G6">
        <v>152</v>
      </c>
      <c r="H6">
        <v>4</v>
      </c>
      <c r="I6">
        <v>5</v>
      </c>
      <c r="J6" t="s">
        <v>22</v>
      </c>
      <c r="K6" t="s">
        <v>35</v>
      </c>
      <c r="L6" t="s">
        <v>853</v>
      </c>
      <c r="M6" t="s">
        <v>862</v>
      </c>
      <c r="N6" t="s">
        <v>63</v>
      </c>
      <c r="O6" t="s">
        <v>64</v>
      </c>
      <c r="P6">
        <v>90</v>
      </c>
      <c r="Q6">
        <v>3</v>
      </c>
      <c r="R6" t="s">
        <v>181</v>
      </c>
      <c r="S6" t="s">
        <v>66</v>
      </c>
      <c r="T6" t="s">
        <v>273</v>
      </c>
      <c r="V6" t="s">
        <v>151</v>
      </c>
      <c r="W6" s="30" t="s">
        <v>274</v>
      </c>
      <c r="X6" s="30">
        <v>1</v>
      </c>
      <c r="Z6" s="30">
        <v>1</v>
      </c>
      <c r="AA6" s="30">
        <v>1</v>
      </c>
      <c r="AC6" s="30">
        <v>1</v>
      </c>
    </row>
    <row r="7" spans="1:33" s="31" customFormat="1" ht="15.4" customHeight="1" x14ac:dyDescent="0.45">
      <c r="A7" s="31" t="s">
        <v>67</v>
      </c>
      <c r="B7" s="31" t="s">
        <v>97</v>
      </c>
      <c r="C7" s="31">
        <v>6</v>
      </c>
      <c r="D7" s="31" t="s">
        <v>68</v>
      </c>
      <c r="E7" s="31" t="s">
        <v>69</v>
      </c>
      <c r="F7" s="31" t="s">
        <v>70</v>
      </c>
      <c r="G7" s="31">
        <v>555</v>
      </c>
      <c r="H7" s="31">
        <v>16</v>
      </c>
      <c r="I7" s="31">
        <v>4</v>
      </c>
      <c r="J7" s="31" t="s">
        <v>34</v>
      </c>
      <c r="K7" s="31" t="s">
        <v>72</v>
      </c>
      <c r="L7" s="31" t="s">
        <v>854</v>
      </c>
      <c r="M7" s="31" t="s">
        <v>73</v>
      </c>
      <c r="N7" s="31" t="s">
        <v>74</v>
      </c>
      <c r="O7" s="31" t="s">
        <v>75</v>
      </c>
      <c r="P7" s="31">
        <v>45</v>
      </c>
      <c r="Q7" s="31">
        <v>2</v>
      </c>
      <c r="R7" s="31" t="s">
        <v>76</v>
      </c>
      <c r="S7" s="31" t="s">
        <v>77</v>
      </c>
      <c r="T7" s="31" t="s">
        <v>78</v>
      </c>
      <c r="V7" s="31" t="s">
        <v>38</v>
      </c>
      <c r="W7" s="33"/>
      <c r="X7" s="33"/>
      <c r="Y7" s="33"/>
      <c r="Z7" s="33"/>
      <c r="AA7" s="33"/>
      <c r="AB7" s="33"/>
      <c r="AC7" s="33"/>
      <c r="AD7" s="33"/>
      <c r="AE7" s="33"/>
    </row>
    <row r="8" spans="1:33" ht="15.4" customHeight="1" x14ac:dyDescent="0.45">
      <c r="A8" t="s">
        <v>79</v>
      </c>
      <c r="B8" t="s">
        <v>97</v>
      </c>
      <c r="C8">
        <v>7</v>
      </c>
      <c r="D8" t="s">
        <v>40</v>
      </c>
      <c r="E8" t="s">
        <v>41</v>
      </c>
      <c r="F8" t="s">
        <v>80</v>
      </c>
      <c r="G8">
        <v>140</v>
      </c>
      <c r="H8">
        <v>4</v>
      </c>
      <c r="I8">
        <v>1</v>
      </c>
      <c r="J8" t="s">
        <v>82</v>
      </c>
      <c r="K8" t="s">
        <v>599</v>
      </c>
      <c r="L8" t="s">
        <v>853</v>
      </c>
      <c r="M8" t="s">
        <v>863</v>
      </c>
      <c r="N8" t="s">
        <v>44</v>
      </c>
      <c r="O8" t="s">
        <v>161</v>
      </c>
      <c r="P8">
        <v>30</v>
      </c>
      <c r="Q8">
        <v>1</v>
      </c>
      <c r="R8" t="s">
        <v>46</v>
      </c>
      <c r="S8" t="s">
        <v>844</v>
      </c>
      <c r="T8" t="s">
        <v>828</v>
      </c>
      <c r="U8" s="3" t="s">
        <v>843</v>
      </c>
      <c r="V8" t="s">
        <v>151</v>
      </c>
      <c r="AF8" s="39">
        <v>43736</v>
      </c>
      <c r="AG8" s="40">
        <f>(AF8-DATE(1970,1,1))*86400</f>
        <v>1569628800</v>
      </c>
    </row>
    <row r="9" spans="1:33" s="31" customFormat="1" ht="15.4" customHeight="1" x14ac:dyDescent="0.45">
      <c r="A9" s="31" t="s">
        <v>83</v>
      </c>
      <c r="B9" s="31" t="s">
        <v>97</v>
      </c>
      <c r="C9" s="31">
        <v>8</v>
      </c>
      <c r="D9" s="31" t="s">
        <v>29</v>
      </c>
      <c r="E9" s="31" t="s">
        <v>83</v>
      </c>
      <c r="F9" s="31" t="s">
        <v>84</v>
      </c>
      <c r="G9" s="31">
        <v>117</v>
      </c>
      <c r="H9" s="31">
        <v>5</v>
      </c>
      <c r="I9" s="31">
        <v>4</v>
      </c>
      <c r="J9" s="31" t="s">
        <v>34</v>
      </c>
      <c r="K9" s="31" t="s">
        <v>72</v>
      </c>
      <c r="L9" s="31" t="s">
        <v>853</v>
      </c>
      <c r="M9" s="31" t="s">
        <v>864</v>
      </c>
      <c r="N9" s="31" t="s">
        <v>36</v>
      </c>
      <c r="O9" s="31" t="s">
        <v>160</v>
      </c>
      <c r="P9" s="31">
        <v>120</v>
      </c>
      <c r="Q9" s="31">
        <v>3</v>
      </c>
      <c r="R9" s="31" t="s">
        <v>37</v>
      </c>
      <c r="S9" s="31" t="s">
        <v>832</v>
      </c>
      <c r="T9" s="31" t="s">
        <v>829</v>
      </c>
      <c r="V9" s="31" t="s">
        <v>151</v>
      </c>
      <c r="W9" s="33" t="s">
        <v>39</v>
      </c>
      <c r="X9" s="33">
        <v>1</v>
      </c>
      <c r="Y9" s="33"/>
      <c r="Z9" s="33"/>
      <c r="AA9" s="33"/>
      <c r="AB9" s="33"/>
      <c r="AC9" s="33"/>
      <c r="AD9" s="33"/>
      <c r="AE9" s="33"/>
      <c r="AF9" s="38">
        <v>43727</v>
      </c>
      <c r="AG9" s="37">
        <f>(AF9-DATE(1970,1,1))*86400</f>
        <v>1568851200</v>
      </c>
    </row>
    <row r="10" spans="1:33" ht="15.4" customHeight="1" x14ac:dyDescent="0.45">
      <c r="A10" t="s">
        <v>86</v>
      </c>
      <c r="B10" t="s">
        <v>97</v>
      </c>
      <c r="C10">
        <v>9</v>
      </c>
      <c r="D10" t="s">
        <v>87</v>
      </c>
      <c r="E10" t="s">
        <v>428</v>
      </c>
      <c r="F10" t="s">
        <v>88</v>
      </c>
      <c r="G10">
        <v>60</v>
      </c>
      <c r="H10">
        <v>2</v>
      </c>
      <c r="I10">
        <v>7</v>
      </c>
      <c r="J10" t="s">
        <v>362</v>
      </c>
      <c r="K10" t="s">
        <v>53</v>
      </c>
      <c r="L10" t="s">
        <v>854</v>
      </c>
      <c r="M10" t="s">
        <v>865</v>
      </c>
      <c r="N10" t="s">
        <v>442</v>
      </c>
      <c r="O10" t="s">
        <v>159</v>
      </c>
      <c r="P10">
        <v>10</v>
      </c>
      <c r="Q10">
        <v>1</v>
      </c>
      <c r="R10" t="s">
        <v>37</v>
      </c>
      <c r="S10" t="s">
        <v>429</v>
      </c>
      <c r="T10" s="2" t="s">
        <v>437</v>
      </c>
      <c r="U10" s="2"/>
      <c r="V10" t="s">
        <v>38</v>
      </c>
    </row>
    <row r="11" spans="1:33" s="31" customFormat="1" ht="15.4" customHeight="1" x14ac:dyDescent="0.45">
      <c r="A11" s="31" t="s">
        <v>90</v>
      </c>
      <c r="B11" s="31" t="s">
        <v>97</v>
      </c>
      <c r="C11" s="31">
        <v>10</v>
      </c>
      <c r="D11" s="31" t="s">
        <v>29</v>
      </c>
      <c r="E11" s="31" t="s">
        <v>30</v>
      </c>
      <c r="F11" s="31" t="s">
        <v>91</v>
      </c>
      <c r="G11" s="31">
        <v>130</v>
      </c>
      <c r="H11" s="31">
        <v>3</v>
      </c>
      <c r="I11" s="31">
        <v>5</v>
      </c>
      <c r="J11" s="31" t="s">
        <v>22</v>
      </c>
      <c r="K11" s="31" t="s">
        <v>35</v>
      </c>
      <c r="L11" s="31" t="s">
        <v>853</v>
      </c>
      <c r="M11" s="31" t="s">
        <v>862</v>
      </c>
      <c r="N11" s="31" t="s">
        <v>36</v>
      </c>
      <c r="O11" s="31" t="s">
        <v>158</v>
      </c>
      <c r="P11" s="31">
        <v>50</v>
      </c>
      <c r="Q11" s="31">
        <v>2</v>
      </c>
      <c r="R11" s="31" t="s">
        <v>93</v>
      </c>
      <c r="S11" s="31" t="s">
        <v>94</v>
      </c>
      <c r="T11" s="31" t="s">
        <v>95</v>
      </c>
      <c r="U11" s="31" t="s">
        <v>585</v>
      </c>
      <c r="V11" s="31" t="s">
        <v>151</v>
      </c>
      <c r="W11" s="33"/>
      <c r="X11" s="33"/>
      <c r="Y11" s="33"/>
      <c r="Z11" s="33"/>
      <c r="AA11" s="33">
        <v>1</v>
      </c>
      <c r="AB11" s="33"/>
      <c r="AC11" s="33">
        <v>1</v>
      </c>
      <c r="AD11" s="33"/>
      <c r="AE11" s="33"/>
    </row>
    <row r="12" spans="1:33" ht="15.4" customHeight="1" x14ac:dyDescent="0.45">
      <c r="A12" t="s">
        <v>146</v>
      </c>
      <c r="B12" t="s">
        <v>97</v>
      </c>
      <c r="C12">
        <v>11</v>
      </c>
      <c r="D12" t="s">
        <v>18</v>
      </c>
      <c r="E12" t="s">
        <v>148</v>
      </c>
      <c r="F12" t="s">
        <v>147</v>
      </c>
      <c r="G12">
        <v>330</v>
      </c>
      <c r="H12">
        <v>11</v>
      </c>
      <c r="I12">
        <v>5</v>
      </c>
      <c r="J12" t="s">
        <v>22</v>
      </c>
      <c r="K12" t="s">
        <v>23</v>
      </c>
      <c r="L12" t="s">
        <v>853</v>
      </c>
      <c r="M12" t="s">
        <v>859</v>
      </c>
      <c r="N12" t="s">
        <v>24</v>
      </c>
      <c r="O12" t="s">
        <v>157</v>
      </c>
      <c r="P12">
        <v>140</v>
      </c>
      <c r="Q12">
        <v>2</v>
      </c>
      <c r="R12" t="s">
        <v>37</v>
      </c>
      <c r="S12" s="2" t="s">
        <v>154</v>
      </c>
      <c r="T12" t="s">
        <v>163</v>
      </c>
      <c r="V12" t="s">
        <v>151</v>
      </c>
      <c r="W12" s="30" t="s">
        <v>152</v>
      </c>
    </row>
    <row r="13" spans="1:33" s="31" customFormat="1" ht="15.4" customHeight="1" x14ac:dyDescent="0.45">
      <c r="A13" s="31" t="s">
        <v>164</v>
      </c>
      <c r="B13" s="31" t="s">
        <v>97</v>
      </c>
      <c r="C13" s="31">
        <v>12</v>
      </c>
      <c r="D13" s="31" t="s">
        <v>165</v>
      </c>
      <c r="E13" s="31" t="s">
        <v>166</v>
      </c>
      <c r="F13" s="31" t="s">
        <v>167</v>
      </c>
      <c r="G13" s="31">
        <v>190</v>
      </c>
      <c r="H13" s="31">
        <v>6</v>
      </c>
      <c r="I13" s="31">
        <v>5</v>
      </c>
      <c r="J13" s="31" t="s">
        <v>22</v>
      </c>
      <c r="K13" s="31" t="s">
        <v>23</v>
      </c>
      <c r="L13" s="31" t="s">
        <v>854</v>
      </c>
      <c r="M13" s="31" t="s">
        <v>169</v>
      </c>
      <c r="N13" s="31" t="s">
        <v>168</v>
      </c>
      <c r="O13" s="31" t="s">
        <v>170</v>
      </c>
      <c r="P13" s="31">
        <v>35</v>
      </c>
      <c r="Q13" s="31">
        <v>1</v>
      </c>
      <c r="R13" s="31" t="s">
        <v>171</v>
      </c>
      <c r="S13" s="34" t="s">
        <v>774</v>
      </c>
      <c r="T13" s="35" t="s">
        <v>775</v>
      </c>
      <c r="U13" s="35" t="s">
        <v>640</v>
      </c>
      <c r="W13" s="33" t="s">
        <v>152</v>
      </c>
      <c r="X13" s="33">
        <v>1</v>
      </c>
      <c r="Y13" s="33">
        <v>1</v>
      </c>
      <c r="Z13" s="33"/>
      <c r="AA13" s="33"/>
      <c r="AB13" s="33"/>
      <c r="AC13" s="33">
        <v>1</v>
      </c>
      <c r="AD13" s="33"/>
      <c r="AE13" s="33"/>
    </row>
    <row r="14" spans="1:33" ht="15.4" customHeight="1" x14ac:dyDescent="0.45">
      <c r="A14" t="s">
        <v>176</v>
      </c>
      <c r="B14" t="s">
        <v>97</v>
      </c>
      <c r="C14">
        <v>13</v>
      </c>
      <c r="D14" t="s">
        <v>59</v>
      </c>
      <c r="E14" t="s">
        <v>177</v>
      </c>
      <c r="F14" t="s">
        <v>178</v>
      </c>
      <c r="G14">
        <v>81</v>
      </c>
      <c r="H14">
        <v>3</v>
      </c>
      <c r="I14">
        <v>5</v>
      </c>
      <c r="J14" t="s">
        <v>22</v>
      </c>
      <c r="K14" t="s">
        <v>179</v>
      </c>
      <c r="L14" t="s">
        <v>853</v>
      </c>
      <c r="M14" t="s">
        <v>860</v>
      </c>
      <c r="N14" t="s">
        <v>63</v>
      </c>
      <c r="O14" t="s">
        <v>552</v>
      </c>
      <c r="P14">
        <v>20</v>
      </c>
      <c r="Q14">
        <v>2</v>
      </c>
      <c r="R14" t="s">
        <v>181</v>
      </c>
      <c r="S14" t="s">
        <v>180</v>
      </c>
      <c r="T14" t="s">
        <v>186</v>
      </c>
      <c r="V14" t="s">
        <v>187</v>
      </c>
      <c r="X14" s="30">
        <v>1</v>
      </c>
    </row>
    <row r="15" spans="1:33" s="31" customFormat="1" ht="15.4" customHeight="1" x14ac:dyDescent="0.45">
      <c r="A15" s="31" t="s">
        <v>192</v>
      </c>
      <c r="B15" s="31" t="s">
        <v>97</v>
      </c>
      <c r="C15" s="31">
        <v>14</v>
      </c>
      <c r="D15" s="31" t="s">
        <v>29</v>
      </c>
      <c r="E15" s="31" t="s">
        <v>30</v>
      </c>
      <c r="F15" s="31" t="s">
        <v>193</v>
      </c>
      <c r="G15" s="31">
        <v>70</v>
      </c>
      <c r="H15" s="31">
        <v>3</v>
      </c>
      <c r="I15" s="31">
        <v>4</v>
      </c>
      <c r="J15" s="31" t="s">
        <v>34</v>
      </c>
      <c r="K15" s="31" t="s">
        <v>35</v>
      </c>
      <c r="L15" s="31" t="s">
        <v>853</v>
      </c>
      <c r="M15" s="31" t="s">
        <v>858</v>
      </c>
      <c r="N15" s="31" t="s">
        <v>36</v>
      </c>
      <c r="O15" s="31" t="s">
        <v>194</v>
      </c>
      <c r="P15" s="31">
        <v>25</v>
      </c>
      <c r="Q15" s="31">
        <v>1</v>
      </c>
      <c r="R15" s="31" t="s">
        <v>37</v>
      </c>
      <c r="S15" s="34" t="s">
        <v>202</v>
      </c>
      <c r="T15" s="34" t="s">
        <v>701</v>
      </c>
      <c r="U15" s="35" t="s">
        <v>702</v>
      </c>
      <c r="V15" s="31" t="s">
        <v>187</v>
      </c>
      <c r="W15" s="33" t="s">
        <v>195</v>
      </c>
      <c r="X15" s="33"/>
      <c r="Y15" s="33"/>
      <c r="Z15" s="33"/>
      <c r="AA15" s="33">
        <v>1</v>
      </c>
      <c r="AB15" s="33"/>
      <c r="AC15" s="33"/>
      <c r="AD15" s="33"/>
      <c r="AE15" s="33"/>
    </row>
    <row r="16" spans="1:33" ht="15.4" customHeight="1" x14ac:dyDescent="0.45">
      <c r="A16" t="s">
        <v>219</v>
      </c>
      <c r="B16" t="s">
        <v>97</v>
      </c>
      <c r="C16">
        <v>15</v>
      </c>
      <c r="D16" t="s">
        <v>220</v>
      </c>
      <c r="E16" t="s">
        <v>221</v>
      </c>
      <c r="F16" t="s">
        <v>222</v>
      </c>
      <c r="G16">
        <v>152</v>
      </c>
      <c r="H16">
        <v>6</v>
      </c>
      <c r="I16">
        <v>5</v>
      </c>
      <c r="J16" t="s">
        <v>22</v>
      </c>
      <c r="K16" t="s">
        <v>179</v>
      </c>
      <c r="L16" t="s">
        <v>855</v>
      </c>
      <c r="M16" s="5">
        <v>5.8</v>
      </c>
      <c r="N16" t="s">
        <v>225</v>
      </c>
      <c r="O16" t="s">
        <v>551</v>
      </c>
      <c r="P16">
        <v>5</v>
      </c>
      <c r="Q16">
        <v>1</v>
      </c>
      <c r="R16" t="s">
        <v>226</v>
      </c>
      <c r="S16" t="s">
        <v>776</v>
      </c>
      <c r="T16" s="3" t="s">
        <v>777</v>
      </c>
      <c r="V16" t="s">
        <v>38</v>
      </c>
      <c r="W16" s="30" t="s">
        <v>152</v>
      </c>
      <c r="X16" s="30">
        <v>1</v>
      </c>
    </row>
    <row r="17" spans="1:33" s="31" customFormat="1" ht="15.4" customHeight="1" x14ac:dyDescent="0.45">
      <c r="A17" s="31" t="s">
        <v>281</v>
      </c>
      <c r="B17" s="31" t="s">
        <v>97</v>
      </c>
      <c r="C17" s="31">
        <v>16</v>
      </c>
      <c r="D17" s="31" t="s">
        <v>40</v>
      </c>
      <c r="E17" s="31" t="s">
        <v>41</v>
      </c>
      <c r="F17" s="31" t="s">
        <v>286</v>
      </c>
      <c r="G17" s="31">
        <v>280</v>
      </c>
      <c r="H17" s="31">
        <v>12</v>
      </c>
      <c r="I17" s="31">
        <v>3</v>
      </c>
      <c r="J17" s="31" t="s">
        <v>152</v>
      </c>
      <c r="K17" s="31" t="s">
        <v>35</v>
      </c>
      <c r="L17" s="31" t="s">
        <v>853</v>
      </c>
      <c r="M17" s="31" t="s">
        <v>866</v>
      </c>
      <c r="N17" s="31" t="s">
        <v>44</v>
      </c>
      <c r="O17" s="31" t="s">
        <v>282</v>
      </c>
      <c r="P17" s="31">
        <v>70</v>
      </c>
      <c r="Q17" s="31">
        <v>2</v>
      </c>
      <c r="R17" s="31" t="s">
        <v>46</v>
      </c>
      <c r="S17" s="34" t="s">
        <v>295</v>
      </c>
      <c r="T17" s="35" t="s">
        <v>641</v>
      </c>
      <c r="U17" s="35" t="s">
        <v>642</v>
      </c>
      <c r="V17" s="31" t="s">
        <v>151</v>
      </c>
      <c r="W17" s="33" t="s">
        <v>250</v>
      </c>
      <c r="X17" s="33"/>
      <c r="Y17" s="33"/>
      <c r="Z17" s="33"/>
      <c r="AA17" s="33"/>
      <c r="AB17" s="33"/>
      <c r="AC17" s="33"/>
      <c r="AD17" s="33">
        <v>1</v>
      </c>
      <c r="AE17" s="33"/>
      <c r="AF17" s="38">
        <v>43591</v>
      </c>
      <c r="AG17" s="37">
        <f>(AF17-DATE(1970,1,1))*86400</f>
        <v>1557100800</v>
      </c>
    </row>
    <row r="18" spans="1:33" ht="15.4" customHeight="1" x14ac:dyDescent="0.45">
      <c r="A18" t="s">
        <v>320</v>
      </c>
      <c r="B18" t="s">
        <v>97</v>
      </c>
      <c r="C18">
        <v>17</v>
      </c>
      <c r="D18" t="s">
        <v>318</v>
      </c>
      <c r="E18" t="s">
        <v>319</v>
      </c>
      <c r="F18" t="s">
        <v>321</v>
      </c>
      <c r="G18">
        <v>575</v>
      </c>
      <c r="H18">
        <v>13</v>
      </c>
      <c r="I18">
        <v>7</v>
      </c>
      <c r="J18" t="s">
        <v>362</v>
      </c>
      <c r="K18" t="s">
        <v>323</v>
      </c>
      <c r="L18" t="s">
        <v>250</v>
      </c>
      <c r="M18" t="s">
        <v>322</v>
      </c>
      <c r="N18" t="s">
        <v>324</v>
      </c>
      <c r="O18" t="s">
        <v>327</v>
      </c>
      <c r="P18">
        <v>90</v>
      </c>
      <c r="Q18">
        <v>2</v>
      </c>
      <c r="R18" t="s">
        <v>37</v>
      </c>
      <c r="S18" s="2" t="s">
        <v>341</v>
      </c>
      <c r="T18" t="s">
        <v>332</v>
      </c>
      <c r="V18" t="s">
        <v>187</v>
      </c>
      <c r="X18" s="30">
        <v>1</v>
      </c>
    </row>
    <row r="19" spans="1:33" s="31" customFormat="1" ht="15.4" customHeight="1" x14ac:dyDescent="0.45">
      <c r="A19" s="31" t="s">
        <v>349</v>
      </c>
      <c r="B19" s="31" t="s">
        <v>97</v>
      </c>
      <c r="C19" s="31">
        <v>18</v>
      </c>
      <c r="D19" s="31" t="s">
        <v>29</v>
      </c>
      <c r="E19" s="31" t="s">
        <v>350</v>
      </c>
      <c r="F19" s="31" t="s">
        <v>351</v>
      </c>
      <c r="G19" s="31">
        <v>74</v>
      </c>
      <c r="H19" s="31">
        <v>3</v>
      </c>
      <c r="I19" s="31">
        <v>2</v>
      </c>
      <c r="J19" s="31" t="s">
        <v>353</v>
      </c>
      <c r="K19" s="31" t="s">
        <v>535</v>
      </c>
      <c r="L19" s="31" t="s">
        <v>853</v>
      </c>
      <c r="M19" s="31" t="s">
        <v>867</v>
      </c>
      <c r="N19" s="31" t="s">
        <v>36</v>
      </c>
      <c r="O19" s="31" t="s">
        <v>352</v>
      </c>
      <c r="P19" s="31">
        <v>70</v>
      </c>
      <c r="Q19" s="31">
        <v>2</v>
      </c>
      <c r="R19" s="31" t="s">
        <v>46</v>
      </c>
      <c r="S19" s="34" t="s">
        <v>360</v>
      </c>
      <c r="T19" s="34" t="s">
        <v>354</v>
      </c>
      <c r="U19" s="34"/>
      <c r="W19" s="33"/>
      <c r="X19" s="33"/>
      <c r="Y19" s="33"/>
      <c r="Z19" s="33"/>
      <c r="AA19" s="33"/>
      <c r="AB19" s="33"/>
      <c r="AC19" s="33"/>
      <c r="AD19" s="33">
        <v>1</v>
      </c>
      <c r="AE19" s="33"/>
    </row>
    <row r="20" spans="1:33" ht="15.4" customHeight="1" x14ac:dyDescent="0.45">
      <c r="A20" t="s">
        <v>376</v>
      </c>
      <c r="B20" t="s">
        <v>97</v>
      </c>
      <c r="C20">
        <v>19</v>
      </c>
      <c r="D20" t="s">
        <v>375</v>
      </c>
      <c r="E20" t="s">
        <v>374</v>
      </c>
      <c r="F20" t="s">
        <v>373</v>
      </c>
      <c r="G20">
        <v>300</v>
      </c>
      <c r="H20">
        <v>10</v>
      </c>
      <c r="I20">
        <v>3</v>
      </c>
      <c r="J20" t="s">
        <v>152</v>
      </c>
      <c r="K20" t="s">
        <v>72</v>
      </c>
      <c r="L20" t="s">
        <v>855</v>
      </c>
      <c r="M20" s="5">
        <v>5.7</v>
      </c>
      <c r="N20" t="s">
        <v>372</v>
      </c>
      <c r="O20" t="s">
        <v>550</v>
      </c>
      <c r="P20">
        <v>40</v>
      </c>
      <c r="Q20">
        <v>1</v>
      </c>
      <c r="R20" t="s">
        <v>57</v>
      </c>
      <c r="S20" t="s">
        <v>396</v>
      </c>
      <c r="T20" t="s">
        <v>377</v>
      </c>
      <c r="V20" t="s">
        <v>151</v>
      </c>
      <c r="AC20" s="30">
        <v>1</v>
      </c>
      <c r="AF20" s="39">
        <v>43764</v>
      </c>
      <c r="AG20" s="40">
        <f>(AF20-DATE(1970,1,1))*86400</f>
        <v>1572048000</v>
      </c>
    </row>
    <row r="21" spans="1:33" s="31" customFormat="1" ht="15.4" customHeight="1" x14ac:dyDescent="0.45">
      <c r="A21" s="31" t="s">
        <v>380</v>
      </c>
      <c r="B21" s="31" t="s">
        <v>97</v>
      </c>
      <c r="C21" s="31">
        <v>20</v>
      </c>
      <c r="D21" s="31" t="s">
        <v>59</v>
      </c>
      <c r="E21" s="31" t="s">
        <v>381</v>
      </c>
      <c r="F21" s="31" t="s">
        <v>379</v>
      </c>
      <c r="G21" s="31">
        <v>80</v>
      </c>
      <c r="H21" s="31">
        <v>4</v>
      </c>
      <c r="I21" s="31">
        <v>5</v>
      </c>
      <c r="J21" s="31" t="s">
        <v>22</v>
      </c>
      <c r="K21" s="31" t="s">
        <v>35</v>
      </c>
      <c r="L21" s="31" t="s">
        <v>853</v>
      </c>
      <c r="M21" s="31" t="s">
        <v>862</v>
      </c>
      <c r="N21" s="31" t="s">
        <v>63</v>
      </c>
      <c r="O21" s="31" t="s">
        <v>382</v>
      </c>
      <c r="P21" s="31">
        <v>90</v>
      </c>
      <c r="Q21" s="31">
        <v>1</v>
      </c>
      <c r="R21" s="31" t="s">
        <v>37</v>
      </c>
      <c r="S21" s="34" t="s">
        <v>747</v>
      </c>
      <c r="T21" s="32" t="s">
        <v>778</v>
      </c>
      <c r="U21" s="32" t="s">
        <v>756</v>
      </c>
      <c r="W21" s="33" t="s">
        <v>195</v>
      </c>
      <c r="X21" s="33"/>
      <c r="Y21" s="33"/>
      <c r="Z21" s="33"/>
      <c r="AA21" s="33"/>
      <c r="AB21" s="33"/>
      <c r="AC21" s="33"/>
      <c r="AD21" s="33">
        <v>1</v>
      </c>
      <c r="AE21" s="33"/>
      <c r="AF21" s="38">
        <v>43720</v>
      </c>
      <c r="AG21" s="37">
        <f>(AF21-DATE(1970,1,1))*86400</f>
        <v>1568246400</v>
      </c>
    </row>
    <row r="22" spans="1:33" ht="15.4" customHeight="1" x14ac:dyDescent="0.45">
      <c r="A22" t="s">
        <v>405</v>
      </c>
      <c r="B22" t="s">
        <v>97</v>
      </c>
      <c r="C22">
        <v>21</v>
      </c>
      <c r="D22" t="s">
        <v>407</v>
      </c>
      <c r="E22" t="s">
        <v>408</v>
      </c>
      <c r="F22" t="s">
        <v>410</v>
      </c>
      <c r="G22">
        <v>80</v>
      </c>
      <c r="H22">
        <v>4</v>
      </c>
      <c r="I22">
        <v>6</v>
      </c>
      <c r="J22" t="s">
        <v>52</v>
      </c>
      <c r="K22" t="s">
        <v>323</v>
      </c>
      <c r="L22" t="s">
        <v>853</v>
      </c>
      <c r="M22" t="s">
        <v>868</v>
      </c>
      <c r="N22" t="s">
        <v>411</v>
      </c>
      <c r="O22" t="s">
        <v>412</v>
      </c>
      <c r="P22">
        <v>40</v>
      </c>
      <c r="Q22">
        <v>2</v>
      </c>
      <c r="R22" t="s">
        <v>37</v>
      </c>
      <c r="S22" t="s">
        <v>415</v>
      </c>
      <c r="T22" t="s">
        <v>413</v>
      </c>
      <c r="V22" t="s">
        <v>414</v>
      </c>
      <c r="W22" s="30" t="s">
        <v>39</v>
      </c>
    </row>
    <row r="23" spans="1:33" s="31" customFormat="1" ht="15.4" customHeight="1" x14ac:dyDescent="0.45">
      <c r="A23" s="31" t="s">
        <v>406</v>
      </c>
      <c r="B23" s="31" t="s">
        <v>97</v>
      </c>
      <c r="C23" s="31">
        <v>22</v>
      </c>
      <c r="D23" s="31" t="s">
        <v>165</v>
      </c>
      <c r="E23" s="31" t="s">
        <v>409</v>
      </c>
      <c r="F23" s="31" t="s">
        <v>445</v>
      </c>
      <c r="G23" s="31">
        <v>228</v>
      </c>
      <c r="H23" s="31">
        <v>9</v>
      </c>
      <c r="I23" s="31">
        <v>6</v>
      </c>
      <c r="J23" s="31" t="s">
        <v>52</v>
      </c>
      <c r="K23" s="31" t="s">
        <v>53</v>
      </c>
      <c r="L23" s="31" t="s">
        <v>853</v>
      </c>
      <c r="M23" s="31" t="s">
        <v>869</v>
      </c>
      <c r="N23" s="31" t="s">
        <v>168</v>
      </c>
      <c r="O23" s="31" t="s">
        <v>449</v>
      </c>
      <c r="P23" s="31">
        <v>20</v>
      </c>
      <c r="Q23" s="31">
        <v>1</v>
      </c>
      <c r="R23" s="31" t="s">
        <v>57</v>
      </c>
      <c r="S23" s="31" t="s">
        <v>448</v>
      </c>
      <c r="T23" s="31" t="s">
        <v>450</v>
      </c>
      <c r="V23" s="31" t="s">
        <v>187</v>
      </c>
      <c r="W23" s="33" t="s">
        <v>152</v>
      </c>
      <c r="X23" s="33">
        <v>1</v>
      </c>
      <c r="Y23" s="33"/>
      <c r="Z23" s="33"/>
      <c r="AA23" s="33"/>
      <c r="AB23" s="33"/>
      <c r="AC23" s="33"/>
      <c r="AD23" s="33"/>
      <c r="AE23" s="33"/>
    </row>
    <row r="24" spans="1:33" ht="15.4" customHeight="1" x14ac:dyDescent="0.45">
      <c r="A24" t="s">
        <v>464</v>
      </c>
      <c r="B24" t="s">
        <v>97</v>
      </c>
      <c r="C24">
        <v>23</v>
      </c>
      <c r="D24" t="s">
        <v>461</v>
      </c>
      <c r="E24" t="s">
        <v>463</v>
      </c>
      <c r="F24" t="s">
        <v>460</v>
      </c>
      <c r="G24">
        <v>250</v>
      </c>
      <c r="H24">
        <v>9</v>
      </c>
      <c r="I24">
        <v>5</v>
      </c>
      <c r="J24" t="s">
        <v>22</v>
      </c>
      <c r="K24" t="s">
        <v>23</v>
      </c>
      <c r="L24" t="s">
        <v>854</v>
      </c>
      <c r="M24" t="s">
        <v>466</v>
      </c>
      <c r="N24" t="s">
        <v>462</v>
      </c>
      <c r="O24" t="s">
        <v>465</v>
      </c>
      <c r="P24">
        <v>21</v>
      </c>
      <c r="Q24">
        <v>1</v>
      </c>
      <c r="R24" t="s">
        <v>171</v>
      </c>
      <c r="S24" t="s">
        <v>467</v>
      </c>
      <c r="T24" t="s">
        <v>779</v>
      </c>
      <c r="V24" t="s">
        <v>187</v>
      </c>
      <c r="W24" s="30" t="s">
        <v>274</v>
      </c>
      <c r="X24" s="30">
        <v>1</v>
      </c>
    </row>
    <row r="25" spans="1:33" s="31" customFormat="1" ht="15.4" customHeight="1" x14ac:dyDescent="0.45">
      <c r="A25" s="31" t="s">
        <v>480</v>
      </c>
      <c r="B25" s="31" t="s">
        <v>97</v>
      </c>
      <c r="C25" s="31">
        <v>24</v>
      </c>
      <c r="D25" s="31" t="s">
        <v>479</v>
      </c>
      <c r="E25" s="31" t="s">
        <v>481</v>
      </c>
      <c r="F25" s="31" t="s">
        <v>484</v>
      </c>
      <c r="G25" s="31">
        <v>350</v>
      </c>
      <c r="H25" s="31">
        <v>13</v>
      </c>
      <c r="I25" s="31">
        <v>7</v>
      </c>
      <c r="J25" s="31" t="s">
        <v>362</v>
      </c>
      <c r="K25" s="31" t="s">
        <v>53</v>
      </c>
      <c r="L25" s="31" t="s">
        <v>856</v>
      </c>
      <c r="M25" s="31" t="s">
        <v>482</v>
      </c>
      <c r="N25" s="31" t="s">
        <v>483</v>
      </c>
      <c r="O25" s="31" t="s">
        <v>485</v>
      </c>
      <c r="P25" s="31">
        <v>190</v>
      </c>
      <c r="Q25" s="31">
        <v>2</v>
      </c>
      <c r="R25" s="31" t="s">
        <v>37</v>
      </c>
      <c r="S25" s="31" t="s">
        <v>492</v>
      </c>
      <c r="T25" s="35" t="s">
        <v>780</v>
      </c>
      <c r="U25" s="34"/>
      <c r="V25" s="31" t="s">
        <v>187</v>
      </c>
      <c r="W25" s="33" t="s">
        <v>152</v>
      </c>
      <c r="X25" s="33">
        <v>1</v>
      </c>
      <c r="Y25" s="33"/>
      <c r="Z25" s="33"/>
      <c r="AA25" s="33"/>
      <c r="AB25" s="33"/>
      <c r="AC25" s="33"/>
      <c r="AD25" s="33"/>
      <c r="AE25" s="33"/>
      <c r="AF25" s="38">
        <v>43449</v>
      </c>
      <c r="AG25" s="37">
        <f>(AF25-DATE(1970,1,1))*86400</f>
        <v>1544832000</v>
      </c>
    </row>
    <row r="26" spans="1:33" ht="15.4" customHeight="1" x14ac:dyDescent="0.45">
      <c r="A26" t="s">
        <v>517</v>
      </c>
      <c r="B26" t="s">
        <v>97</v>
      </c>
      <c r="C26">
        <v>25</v>
      </c>
      <c r="D26" t="s">
        <v>515</v>
      </c>
      <c r="E26" t="s">
        <v>519</v>
      </c>
      <c r="F26" t="s">
        <v>518</v>
      </c>
      <c r="G26">
        <v>230</v>
      </c>
      <c r="H26">
        <v>8</v>
      </c>
      <c r="I26">
        <v>5</v>
      </c>
      <c r="J26" t="s">
        <v>22</v>
      </c>
      <c r="K26" t="s">
        <v>179</v>
      </c>
      <c r="L26" t="s">
        <v>857</v>
      </c>
      <c r="M26" t="s">
        <v>520</v>
      </c>
      <c r="N26" t="s">
        <v>521</v>
      </c>
      <c r="O26" t="s">
        <v>516</v>
      </c>
      <c r="P26">
        <v>70</v>
      </c>
      <c r="Q26">
        <v>1</v>
      </c>
      <c r="R26" t="s">
        <v>57</v>
      </c>
      <c r="S26" s="2" t="s">
        <v>531</v>
      </c>
      <c r="T26" s="14" t="s">
        <v>781</v>
      </c>
      <c r="U26" s="2"/>
      <c r="V26" t="s">
        <v>151</v>
      </c>
      <c r="W26" s="30" t="s">
        <v>152</v>
      </c>
      <c r="AF26" s="39">
        <v>43450</v>
      </c>
      <c r="AG26" s="40">
        <f>(AF26-DATE(1970,1,1))*86400</f>
        <v>1544918400</v>
      </c>
    </row>
    <row r="27" spans="1:33" s="31" customFormat="1" ht="15.4" customHeight="1" x14ac:dyDescent="0.45">
      <c r="A27" s="31" t="s">
        <v>532</v>
      </c>
      <c r="B27" s="31" t="s">
        <v>97</v>
      </c>
      <c r="C27" s="31">
        <v>26</v>
      </c>
      <c r="D27" s="31" t="s">
        <v>68</v>
      </c>
      <c r="E27" s="31" t="s">
        <v>534</v>
      </c>
      <c r="F27" s="31" t="s">
        <v>544</v>
      </c>
      <c r="G27" s="31">
        <v>160</v>
      </c>
      <c r="H27" s="31">
        <v>6</v>
      </c>
      <c r="I27" s="31">
        <v>4</v>
      </c>
      <c r="J27" s="31" t="s">
        <v>34</v>
      </c>
      <c r="K27" s="31" t="s">
        <v>72</v>
      </c>
      <c r="L27" s="31" t="s">
        <v>854</v>
      </c>
      <c r="M27" s="31" t="s">
        <v>73</v>
      </c>
      <c r="N27" s="31" t="s">
        <v>74</v>
      </c>
      <c r="O27" s="31" t="s">
        <v>533</v>
      </c>
      <c r="P27" s="31">
        <v>80</v>
      </c>
      <c r="Q27" s="31">
        <v>3</v>
      </c>
      <c r="R27" s="31" t="s">
        <v>76</v>
      </c>
      <c r="S27" s="36" t="s">
        <v>536</v>
      </c>
      <c r="T27" s="35" t="s">
        <v>830</v>
      </c>
      <c r="U27" s="34"/>
      <c r="V27" s="31" t="s">
        <v>187</v>
      </c>
      <c r="W27" s="33" t="s">
        <v>195</v>
      </c>
      <c r="X27" s="33">
        <v>1</v>
      </c>
      <c r="Y27" s="33"/>
      <c r="Z27" s="33"/>
      <c r="AA27" s="33"/>
      <c r="AB27" s="33"/>
      <c r="AC27" s="33"/>
      <c r="AD27" s="33"/>
      <c r="AE27" s="33"/>
      <c r="AF27" s="38">
        <v>43769</v>
      </c>
      <c r="AG27" s="37">
        <f>(AF27-DATE(1970,1,1))*86400</f>
        <v>1572480000</v>
      </c>
    </row>
    <row r="28" spans="1:33" ht="15.4" customHeight="1" x14ac:dyDescent="0.45">
      <c r="A28" t="s">
        <v>593</v>
      </c>
      <c r="B28" t="s">
        <v>98</v>
      </c>
      <c r="C28">
        <v>27</v>
      </c>
      <c r="D28" t="s">
        <v>589</v>
      </c>
      <c r="E28" t="s">
        <v>590</v>
      </c>
      <c r="F28" t="s">
        <v>591</v>
      </c>
      <c r="G28">
        <v>250</v>
      </c>
      <c r="H28">
        <v>9</v>
      </c>
      <c r="I28">
        <v>4</v>
      </c>
      <c r="J28" t="s">
        <v>34</v>
      </c>
      <c r="K28" t="s">
        <v>35</v>
      </c>
      <c r="L28" t="s">
        <v>856</v>
      </c>
      <c r="M28" t="s">
        <v>592</v>
      </c>
      <c r="N28" t="s">
        <v>587</v>
      </c>
      <c r="O28" t="s">
        <v>594</v>
      </c>
      <c r="P28">
        <v>30</v>
      </c>
      <c r="Q28">
        <v>1</v>
      </c>
      <c r="R28" t="s">
        <v>588</v>
      </c>
      <c r="T28" s="2"/>
      <c r="U28" s="2"/>
    </row>
    <row r="29" spans="1:33" s="31" customFormat="1" ht="15.4" customHeight="1" x14ac:dyDescent="0.45">
      <c r="A29" s="31" t="s">
        <v>595</v>
      </c>
      <c r="B29" s="31" t="s">
        <v>97</v>
      </c>
      <c r="C29" s="31">
        <v>28</v>
      </c>
      <c r="D29" s="31" t="s">
        <v>596</v>
      </c>
      <c r="E29" s="31" t="s">
        <v>596</v>
      </c>
      <c r="F29" s="31" t="s">
        <v>632</v>
      </c>
      <c r="G29" s="31">
        <v>115</v>
      </c>
      <c r="H29" s="31">
        <v>3</v>
      </c>
      <c r="I29" s="31">
        <v>5</v>
      </c>
      <c r="J29" s="31" t="s">
        <v>22</v>
      </c>
      <c r="K29" s="31" t="s">
        <v>179</v>
      </c>
      <c r="L29" s="31" t="s">
        <v>854</v>
      </c>
      <c r="M29" s="31" t="s">
        <v>466</v>
      </c>
      <c r="N29" s="31" t="s">
        <v>168</v>
      </c>
      <c r="O29" s="31" t="s">
        <v>597</v>
      </c>
      <c r="P29" s="31">
        <v>15</v>
      </c>
      <c r="Q29" s="31">
        <v>1</v>
      </c>
      <c r="R29" s="31" t="s">
        <v>37</v>
      </c>
      <c r="S29" s="34" t="s">
        <v>612</v>
      </c>
      <c r="T29" s="35" t="s">
        <v>782</v>
      </c>
      <c r="W29" s="33"/>
      <c r="X29" s="33">
        <v>1</v>
      </c>
      <c r="Y29" s="33"/>
      <c r="Z29" s="33"/>
      <c r="AA29" s="33"/>
      <c r="AB29" s="33"/>
      <c r="AC29" s="33"/>
      <c r="AD29" s="33"/>
      <c r="AE29" s="33"/>
    </row>
    <row r="30" spans="1:33" ht="15.4" customHeight="1" x14ac:dyDescent="0.45">
      <c r="A30" t="s">
        <v>645</v>
      </c>
      <c r="B30" t="s">
        <v>97</v>
      </c>
      <c r="C30">
        <v>29</v>
      </c>
      <c r="D30" t="s">
        <v>29</v>
      </c>
      <c r="E30" t="s">
        <v>646</v>
      </c>
      <c r="F30" t="s">
        <v>647</v>
      </c>
      <c r="G30">
        <v>87</v>
      </c>
      <c r="H30">
        <v>4</v>
      </c>
      <c r="I30">
        <v>4</v>
      </c>
      <c r="J30" t="s">
        <v>34</v>
      </c>
      <c r="K30" t="s">
        <v>35</v>
      </c>
      <c r="L30" t="s">
        <v>853</v>
      </c>
      <c r="M30" t="s">
        <v>858</v>
      </c>
      <c r="N30" t="s">
        <v>36</v>
      </c>
      <c r="O30" t="s">
        <v>650</v>
      </c>
      <c r="P30">
        <v>20</v>
      </c>
      <c r="Q30">
        <v>1</v>
      </c>
      <c r="R30" t="s">
        <v>57</v>
      </c>
      <c r="S30" t="s">
        <v>658</v>
      </c>
      <c r="T30" s="14" t="s">
        <v>653</v>
      </c>
      <c r="U30" s="3" t="s">
        <v>664</v>
      </c>
      <c r="V30" t="s">
        <v>187</v>
      </c>
      <c r="X30" s="30">
        <v>1</v>
      </c>
      <c r="AF30" s="39">
        <v>43652</v>
      </c>
      <c r="AG30" s="40">
        <f>(AF30-DATE(1970,1,1))*86400</f>
        <v>1562371200</v>
      </c>
    </row>
    <row r="31" spans="1:33" s="31" customFormat="1" ht="15.4" customHeight="1" x14ac:dyDescent="0.45">
      <c r="A31" s="31" t="s">
        <v>691</v>
      </c>
      <c r="B31" s="31" t="s">
        <v>97</v>
      </c>
      <c r="C31" s="31">
        <v>30</v>
      </c>
      <c r="D31" s="31" t="s">
        <v>29</v>
      </c>
      <c r="E31" s="31" t="s">
        <v>676</v>
      </c>
      <c r="F31" s="31" t="s">
        <v>679</v>
      </c>
      <c r="G31" s="31">
        <v>67</v>
      </c>
      <c r="H31" s="31">
        <v>4</v>
      </c>
      <c r="I31" s="31">
        <v>3</v>
      </c>
      <c r="J31" s="31" t="s">
        <v>152</v>
      </c>
      <c r="K31" s="31" t="s">
        <v>72</v>
      </c>
      <c r="L31" s="31" t="s">
        <v>853</v>
      </c>
      <c r="M31" s="31" t="s">
        <v>861</v>
      </c>
      <c r="N31" s="31" t="s">
        <v>36</v>
      </c>
      <c r="O31" s="31" t="s">
        <v>680</v>
      </c>
      <c r="P31" s="31">
        <v>1</v>
      </c>
      <c r="Q31" s="31">
        <v>1</v>
      </c>
      <c r="R31" s="31" t="s">
        <v>57</v>
      </c>
      <c r="S31" s="31" t="s">
        <v>689</v>
      </c>
      <c r="T31" s="32" t="s">
        <v>783</v>
      </c>
      <c r="U31" s="32" t="s">
        <v>690</v>
      </c>
      <c r="V31" s="31" t="s">
        <v>151</v>
      </c>
      <c r="W31" s="33"/>
      <c r="X31" s="33"/>
      <c r="Y31" s="33"/>
      <c r="Z31" s="33"/>
      <c r="AA31" s="33"/>
      <c r="AB31" s="33">
        <v>1</v>
      </c>
      <c r="AC31" s="33"/>
      <c r="AD31" s="33"/>
      <c r="AE31" s="33"/>
      <c r="AF31" s="38">
        <v>43675</v>
      </c>
      <c r="AG31" s="37">
        <f>(AF31-DATE(1970,1,1))*86400</f>
        <v>1564358400</v>
      </c>
    </row>
    <row r="32" spans="1:33" ht="15.4" customHeight="1" x14ac:dyDescent="0.45">
      <c r="A32" t="s">
        <v>677</v>
      </c>
      <c r="B32" t="s">
        <v>98</v>
      </c>
      <c r="C32">
        <v>31</v>
      </c>
      <c r="D32" t="s">
        <v>318</v>
      </c>
      <c r="L32" t="s">
        <v>250</v>
      </c>
    </row>
    <row r="33" spans="1:33" s="31" customFormat="1" ht="15.4" customHeight="1" x14ac:dyDescent="0.45">
      <c r="A33" s="31" t="s">
        <v>707</v>
      </c>
      <c r="B33" s="31" t="s">
        <v>97</v>
      </c>
      <c r="C33" s="31">
        <v>32</v>
      </c>
      <c r="D33" s="31" t="s">
        <v>706</v>
      </c>
      <c r="E33" s="31" t="s">
        <v>708</v>
      </c>
      <c r="F33" s="31" t="s">
        <v>709</v>
      </c>
      <c r="G33" s="31">
        <v>100</v>
      </c>
      <c r="H33" s="31">
        <v>4</v>
      </c>
      <c r="I33" s="31">
        <v>3</v>
      </c>
      <c r="J33" s="31" t="s">
        <v>152</v>
      </c>
      <c r="K33" s="31" t="s">
        <v>35</v>
      </c>
      <c r="L33" s="31" t="s">
        <v>857</v>
      </c>
      <c r="M33" s="31" t="s">
        <v>713</v>
      </c>
      <c r="N33" s="31" t="s">
        <v>710</v>
      </c>
      <c r="O33" s="31" t="s">
        <v>712</v>
      </c>
      <c r="P33" s="31">
        <v>20</v>
      </c>
      <c r="Q33" s="31">
        <v>1</v>
      </c>
      <c r="R33" s="31" t="s">
        <v>57</v>
      </c>
      <c r="S33" s="34" t="s">
        <v>724</v>
      </c>
      <c r="T33" s="32" t="s">
        <v>784</v>
      </c>
      <c r="W33" s="33" t="s">
        <v>39</v>
      </c>
      <c r="X33" s="33"/>
      <c r="Y33" s="33"/>
      <c r="Z33" s="33"/>
      <c r="AA33" s="33"/>
      <c r="AB33" s="33">
        <v>1</v>
      </c>
      <c r="AC33" s="33"/>
      <c r="AD33" s="33"/>
      <c r="AE33" s="33"/>
      <c r="AF33" s="38">
        <v>43702</v>
      </c>
      <c r="AG33" s="37">
        <f>(AF33-DATE(1970,1,1))*86400</f>
        <v>1566691200</v>
      </c>
    </row>
    <row r="34" spans="1:33" ht="15.4" customHeight="1" x14ac:dyDescent="0.45">
      <c r="A34" t="s">
        <v>765</v>
      </c>
      <c r="B34" t="s">
        <v>97</v>
      </c>
      <c r="C34">
        <v>33</v>
      </c>
      <c r="D34" t="s">
        <v>68</v>
      </c>
      <c r="E34" s="41" t="s">
        <v>534</v>
      </c>
      <c r="F34" t="s">
        <v>764</v>
      </c>
      <c r="G34">
        <v>720</v>
      </c>
      <c r="H34">
        <v>19</v>
      </c>
      <c r="I34">
        <v>2</v>
      </c>
      <c r="J34" t="s">
        <v>353</v>
      </c>
      <c r="K34" t="s">
        <v>395</v>
      </c>
      <c r="L34" t="s">
        <v>854</v>
      </c>
      <c r="M34" t="s">
        <v>763</v>
      </c>
      <c r="N34" t="s">
        <v>74</v>
      </c>
      <c r="O34" t="s">
        <v>762</v>
      </c>
      <c r="P34">
        <v>60</v>
      </c>
      <c r="Q34">
        <v>1</v>
      </c>
      <c r="R34" t="s">
        <v>76</v>
      </c>
      <c r="S34" t="s">
        <v>771</v>
      </c>
      <c r="T34" s="3" t="s">
        <v>785</v>
      </c>
      <c r="W34" s="30" t="s">
        <v>152</v>
      </c>
      <c r="X34" s="30">
        <v>1</v>
      </c>
      <c r="AF34" s="39">
        <v>43723</v>
      </c>
      <c r="AG34" s="40">
        <f>(AF34-DATE(1970,1,1))*86400</f>
        <v>1568505600</v>
      </c>
    </row>
    <row r="35" spans="1:33" s="31" customFormat="1" ht="15" customHeight="1" x14ac:dyDescent="0.45">
      <c r="A35" s="31" t="s">
        <v>757</v>
      </c>
      <c r="B35" s="31" t="s">
        <v>98</v>
      </c>
      <c r="C35" s="31">
        <v>34</v>
      </c>
      <c r="D35" s="31" t="s">
        <v>18</v>
      </c>
      <c r="L35" s="31" t="s">
        <v>853</v>
      </c>
      <c r="W35" s="33"/>
      <c r="X35" s="33"/>
      <c r="Y35" s="33"/>
      <c r="Z35" s="33"/>
      <c r="AA35" s="33"/>
      <c r="AB35" s="33"/>
      <c r="AC35" s="33"/>
      <c r="AD35" s="33"/>
      <c r="AE35" s="33"/>
    </row>
    <row r="36" spans="1:33" ht="15.4" customHeight="1" x14ac:dyDescent="0.45">
      <c r="A36" t="s">
        <v>803</v>
      </c>
      <c r="B36" t="s">
        <v>97</v>
      </c>
      <c r="C36">
        <v>35</v>
      </c>
      <c r="D36" t="s">
        <v>804</v>
      </c>
      <c r="E36" s="41" t="s">
        <v>808</v>
      </c>
      <c r="F36" t="s">
        <v>805</v>
      </c>
      <c r="G36">
        <v>120</v>
      </c>
      <c r="H36">
        <v>6</v>
      </c>
      <c r="I36">
        <v>3</v>
      </c>
      <c r="J36" t="s">
        <v>152</v>
      </c>
      <c r="K36" t="s">
        <v>72</v>
      </c>
      <c r="L36" t="s">
        <v>853</v>
      </c>
      <c r="M36" t="s">
        <v>861</v>
      </c>
      <c r="N36" t="s">
        <v>806</v>
      </c>
      <c r="O36" t="s">
        <v>807</v>
      </c>
      <c r="P36">
        <v>10</v>
      </c>
      <c r="Q36">
        <v>1</v>
      </c>
      <c r="R36" t="s">
        <v>181</v>
      </c>
      <c r="S36" t="s">
        <v>819</v>
      </c>
      <c r="T36" s="3" t="s">
        <v>820</v>
      </c>
      <c r="V36" t="s">
        <v>151</v>
      </c>
      <c r="W36" s="30" t="s">
        <v>294</v>
      </c>
      <c r="Z36" s="33"/>
      <c r="AF36" s="39">
        <v>43730</v>
      </c>
      <c r="AG36" s="40">
        <f>(AF36-DATE(1970,1,1))*86400</f>
        <v>1569110400</v>
      </c>
    </row>
    <row r="37" spans="1:33" ht="15.4" customHeight="1" x14ac:dyDescent="0.45">
      <c r="A37" s="31" t="s">
        <v>845</v>
      </c>
      <c r="L37" s="31" t="s">
        <v>853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63" activePane="bottomLeft" state="frozen"/>
      <selection pane="bottomLeft" activeCell="D85" sqref="D85"/>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112</v>
      </c>
      <c r="B1" s="1" t="s">
        <v>111</v>
      </c>
      <c r="C1" s="1" t="s">
        <v>110</v>
      </c>
      <c r="D1" s="1" t="s">
        <v>109</v>
      </c>
      <c r="E1" s="1" t="s">
        <v>108</v>
      </c>
      <c r="F1" s="1" t="s">
        <v>107</v>
      </c>
      <c r="G1" s="1" t="s">
        <v>615</v>
      </c>
      <c r="I1" s="1" t="s">
        <v>304</v>
      </c>
    </row>
    <row r="2" spans="1:9" x14ac:dyDescent="0.45">
      <c r="A2">
        <v>1</v>
      </c>
      <c r="B2" t="s">
        <v>104</v>
      </c>
      <c r="C2" t="s">
        <v>678</v>
      </c>
      <c r="D2" t="s">
        <v>103</v>
      </c>
      <c r="E2" t="s">
        <v>102</v>
      </c>
      <c r="F2" t="s">
        <v>101</v>
      </c>
      <c r="G2">
        <v>5</v>
      </c>
      <c r="I2" t="str">
        <f t="shared" ref="I2:I33" si="0">CONCATENATE(A2,B2)</f>
        <v>1topo</v>
      </c>
    </row>
    <row r="3" spans="1:9" x14ac:dyDescent="0.45">
      <c r="A3">
        <v>1</v>
      </c>
      <c r="B3" t="s">
        <v>139</v>
      </c>
      <c r="C3" t="s">
        <v>21</v>
      </c>
      <c r="D3" t="s">
        <v>106</v>
      </c>
      <c r="I3" t="str">
        <f t="shared" si="0"/>
        <v>1tile</v>
      </c>
    </row>
    <row r="4" spans="1:9" x14ac:dyDescent="0.45">
      <c r="A4">
        <v>1</v>
      </c>
      <c r="B4" t="s">
        <v>100</v>
      </c>
      <c r="C4" t="s">
        <v>558</v>
      </c>
      <c r="D4" t="s">
        <v>99</v>
      </c>
      <c r="E4" t="s">
        <v>576</v>
      </c>
      <c r="F4" t="s">
        <v>577</v>
      </c>
      <c r="I4" t="str">
        <f t="shared" si="0"/>
        <v>1map</v>
      </c>
    </row>
    <row r="5" spans="1:9" x14ac:dyDescent="0.45">
      <c r="A5">
        <v>2</v>
      </c>
      <c r="B5" t="s">
        <v>104</v>
      </c>
      <c r="C5" t="s">
        <v>629</v>
      </c>
      <c r="D5" t="s">
        <v>113</v>
      </c>
      <c r="E5" t="s">
        <v>725</v>
      </c>
      <c r="F5" t="s">
        <v>136</v>
      </c>
      <c r="G5">
        <v>5</v>
      </c>
      <c r="I5" t="str">
        <f t="shared" si="0"/>
        <v>2topo</v>
      </c>
    </row>
    <row r="6" spans="1:9" x14ac:dyDescent="0.45">
      <c r="A6">
        <v>2</v>
      </c>
      <c r="B6" t="s">
        <v>139</v>
      </c>
      <c r="C6" t="s">
        <v>32</v>
      </c>
      <c r="D6" t="s">
        <v>33</v>
      </c>
      <c r="E6" t="s">
        <v>725</v>
      </c>
      <c r="F6" t="s">
        <v>136</v>
      </c>
      <c r="I6" t="str">
        <f t="shared" si="0"/>
        <v>2tile</v>
      </c>
    </row>
    <row r="7" spans="1:9" x14ac:dyDescent="0.45">
      <c r="A7">
        <v>2</v>
      </c>
      <c r="B7" t="s">
        <v>100</v>
      </c>
      <c r="C7" t="s">
        <v>559</v>
      </c>
      <c r="D7" t="s">
        <v>115</v>
      </c>
      <c r="E7" t="s">
        <v>576</v>
      </c>
      <c r="F7" t="s">
        <v>577</v>
      </c>
      <c r="I7" t="str">
        <f t="shared" si="0"/>
        <v>2map</v>
      </c>
    </row>
    <row r="8" spans="1:9" x14ac:dyDescent="0.45">
      <c r="A8">
        <v>3</v>
      </c>
      <c r="B8" t="s">
        <v>104</v>
      </c>
      <c r="C8" t="s">
        <v>118</v>
      </c>
      <c r="D8" t="s">
        <v>789</v>
      </c>
      <c r="E8" t="s">
        <v>116</v>
      </c>
      <c r="F8" t="s">
        <v>638</v>
      </c>
      <c r="G8">
        <v>5</v>
      </c>
      <c r="I8" t="str">
        <f t="shared" si="0"/>
        <v>3topo</v>
      </c>
    </row>
    <row r="9" spans="1:9" x14ac:dyDescent="0.45">
      <c r="A9">
        <v>3</v>
      </c>
      <c r="B9" t="s">
        <v>139</v>
      </c>
      <c r="C9" t="s">
        <v>43</v>
      </c>
      <c r="D9" t="s">
        <v>790</v>
      </c>
      <c r="I9" t="str">
        <f t="shared" si="0"/>
        <v>3tile</v>
      </c>
    </row>
    <row r="10" spans="1:9" x14ac:dyDescent="0.45">
      <c r="A10">
        <v>3</v>
      </c>
      <c r="B10" t="s">
        <v>100</v>
      </c>
      <c r="C10" t="s">
        <v>560</v>
      </c>
      <c r="D10" t="s">
        <v>119</v>
      </c>
      <c r="E10" t="s">
        <v>576</v>
      </c>
      <c r="F10" t="s">
        <v>577</v>
      </c>
      <c r="I10" t="str">
        <f t="shared" si="0"/>
        <v>3map</v>
      </c>
    </row>
    <row r="11" spans="1:9" x14ac:dyDescent="0.45">
      <c r="A11">
        <v>4</v>
      </c>
      <c r="B11" t="s">
        <v>139</v>
      </c>
      <c r="C11" t="s">
        <v>51</v>
      </c>
      <c r="D11" t="s">
        <v>142</v>
      </c>
      <c r="E11" t="s">
        <v>726</v>
      </c>
      <c r="I11" t="str">
        <f t="shared" si="0"/>
        <v>4tile</v>
      </c>
    </row>
    <row r="12" spans="1:9" x14ac:dyDescent="0.45">
      <c r="A12">
        <v>5</v>
      </c>
      <c r="B12" t="s">
        <v>104</v>
      </c>
      <c r="C12" t="s">
        <v>123</v>
      </c>
      <c r="D12" t="s">
        <v>124</v>
      </c>
      <c r="E12" t="s">
        <v>121</v>
      </c>
      <c r="F12" t="s">
        <v>122</v>
      </c>
      <c r="I12" t="str">
        <f t="shared" si="0"/>
        <v>5topo</v>
      </c>
    </row>
    <row r="13" spans="1:9" x14ac:dyDescent="0.45">
      <c r="A13">
        <v>5</v>
      </c>
      <c r="B13" t="s">
        <v>139</v>
      </c>
      <c r="C13" t="s">
        <v>62</v>
      </c>
      <c r="D13" t="s">
        <v>120</v>
      </c>
      <c r="E13" t="s">
        <v>121</v>
      </c>
      <c r="I13" t="str">
        <f t="shared" si="0"/>
        <v>5tile</v>
      </c>
    </row>
    <row r="14" spans="1:9" x14ac:dyDescent="0.45">
      <c r="A14">
        <v>5</v>
      </c>
      <c r="B14" t="s">
        <v>100</v>
      </c>
      <c r="C14" t="s">
        <v>561</v>
      </c>
      <c r="D14" t="s">
        <v>125</v>
      </c>
      <c r="E14" t="s">
        <v>576</v>
      </c>
      <c r="F14" t="s">
        <v>577</v>
      </c>
      <c r="I14" t="str">
        <f t="shared" si="0"/>
        <v>5map</v>
      </c>
    </row>
    <row r="15" spans="1:9" x14ac:dyDescent="0.45">
      <c r="A15">
        <v>6</v>
      </c>
      <c r="B15" t="s">
        <v>104</v>
      </c>
      <c r="C15" t="s">
        <v>128</v>
      </c>
      <c r="D15" t="s">
        <v>129</v>
      </c>
      <c r="E15" t="s">
        <v>130</v>
      </c>
      <c r="F15" t="s">
        <v>114</v>
      </c>
      <c r="I15" t="str">
        <f t="shared" si="0"/>
        <v>6topo</v>
      </c>
    </row>
    <row r="16" spans="1:9" x14ac:dyDescent="0.45">
      <c r="A16">
        <v>6</v>
      </c>
      <c r="B16" t="s">
        <v>139</v>
      </c>
      <c r="C16" t="s">
        <v>71</v>
      </c>
      <c r="D16" t="s">
        <v>126</v>
      </c>
      <c r="E16" t="s">
        <v>670</v>
      </c>
      <c r="I16" t="str">
        <f t="shared" si="0"/>
        <v>6tile</v>
      </c>
    </row>
    <row r="17" spans="1:9" x14ac:dyDescent="0.45">
      <c r="A17">
        <v>6</v>
      </c>
      <c r="B17" t="s">
        <v>100</v>
      </c>
      <c r="C17" t="s">
        <v>548</v>
      </c>
      <c r="D17" t="s">
        <v>131</v>
      </c>
      <c r="E17" t="s">
        <v>576</v>
      </c>
      <c r="F17" t="s">
        <v>577</v>
      </c>
      <c r="I17" t="str">
        <f t="shared" si="0"/>
        <v>6map</v>
      </c>
    </row>
    <row r="18" spans="1:9" x14ac:dyDescent="0.45">
      <c r="A18">
        <v>7</v>
      </c>
      <c r="B18" t="s">
        <v>104</v>
      </c>
      <c r="C18" t="s">
        <v>840</v>
      </c>
      <c r="D18" t="s">
        <v>841</v>
      </c>
      <c r="E18" t="s">
        <v>725</v>
      </c>
      <c r="F18" t="s">
        <v>136</v>
      </c>
      <c r="G18">
        <v>5</v>
      </c>
      <c r="I18" t="str">
        <f t="shared" si="0"/>
        <v>7topo</v>
      </c>
    </row>
    <row r="19" spans="1:9" x14ac:dyDescent="0.45">
      <c r="A19">
        <v>7</v>
      </c>
      <c r="B19" t="s">
        <v>139</v>
      </c>
      <c r="C19" t="s">
        <v>81</v>
      </c>
      <c r="D19" t="s">
        <v>143</v>
      </c>
      <c r="E19" t="s">
        <v>132</v>
      </c>
      <c r="F19" t="s">
        <v>127</v>
      </c>
      <c r="I19" t="str">
        <f t="shared" si="0"/>
        <v>7tile</v>
      </c>
    </row>
    <row r="20" spans="1:9" x14ac:dyDescent="0.45">
      <c r="A20">
        <v>7</v>
      </c>
      <c r="B20" t="s">
        <v>100</v>
      </c>
      <c r="C20" t="s">
        <v>562</v>
      </c>
      <c r="D20" t="s">
        <v>133</v>
      </c>
      <c r="E20" t="s">
        <v>576</v>
      </c>
      <c r="F20" t="s">
        <v>577</v>
      </c>
      <c r="I20" t="str">
        <f t="shared" si="0"/>
        <v>7map</v>
      </c>
    </row>
    <row r="21" spans="1:9" x14ac:dyDescent="0.45">
      <c r="A21">
        <v>8</v>
      </c>
      <c r="B21" t="s">
        <v>104</v>
      </c>
      <c r="C21" t="s">
        <v>796</v>
      </c>
      <c r="D21" t="s">
        <v>135</v>
      </c>
      <c r="E21" s="10" t="s">
        <v>797</v>
      </c>
      <c r="F21" t="s">
        <v>798</v>
      </c>
      <c r="G21">
        <v>5</v>
      </c>
      <c r="I21" t="str">
        <f t="shared" si="0"/>
        <v>8topo</v>
      </c>
    </row>
    <row r="22" spans="1:9" x14ac:dyDescent="0.45">
      <c r="A22">
        <v>8</v>
      </c>
      <c r="B22" t="s">
        <v>139</v>
      </c>
      <c r="C22" t="s">
        <v>85</v>
      </c>
      <c r="D22" t="s">
        <v>134</v>
      </c>
      <c r="E22" t="s">
        <v>140</v>
      </c>
      <c r="I22" t="str">
        <f t="shared" si="0"/>
        <v>8tile</v>
      </c>
    </row>
    <row r="23" spans="1:9" x14ac:dyDescent="0.45">
      <c r="A23">
        <v>8</v>
      </c>
      <c r="B23" t="s">
        <v>100</v>
      </c>
      <c r="C23" t="s">
        <v>563</v>
      </c>
      <c r="D23" t="s">
        <v>125</v>
      </c>
      <c r="E23" t="s">
        <v>576</v>
      </c>
      <c r="F23" t="s">
        <v>577</v>
      </c>
      <c r="I23" t="str">
        <f t="shared" si="0"/>
        <v>8map</v>
      </c>
    </row>
    <row r="24" spans="1:9" x14ac:dyDescent="0.45">
      <c r="A24">
        <v>9</v>
      </c>
      <c r="B24" t="s">
        <v>104</v>
      </c>
      <c r="C24" t="s">
        <v>441</v>
      </c>
      <c r="D24" t="s">
        <v>432</v>
      </c>
      <c r="E24" t="s">
        <v>431</v>
      </c>
      <c r="F24" t="s">
        <v>430</v>
      </c>
      <c r="I24" t="str">
        <f t="shared" si="0"/>
        <v>9topo</v>
      </c>
    </row>
    <row r="25" spans="1:9" x14ac:dyDescent="0.45">
      <c r="A25">
        <v>9</v>
      </c>
      <c r="B25" t="s">
        <v>139</v>
      </c>
      <c r="C25" t="s">
        <v>89</v>
      </c>
      <c r="D25" t="s">
        <v>145</v>
      </c>
      <c r="E25" t="s">
        <v>141</v>
      </c>
      <c r="F25" t="s">
        <v>233</v>
      </c>
      <c r="I25" t="str">
        <f t="shared" si="0"/>
        <v>9tile</v>
      </c>
    </row>
    <row r="26" spans="1:9" x14ac:dyDescent="0.45">
      <c r="A26">
        <v>9</v>
      </c>
      <c r="B26" t="s">
        <v>100</v>
      </c>
      <c r="C26" t="s">
        <v>565</v>
      </c>
      <c r="D26" t="s">
        <v>433</v>
      </c>
      <c r="E26" t="s">
        <v>576</v>
      </c>
      <c r="F26" t="s">
        <v>577</v>
      </c>
      <c r="I26" t="str">
        <f t="shared" si="0"/>
        <v>9map</v>
      </c>
    </row>
    <row r="27" spans="1:9" x14ac:dyDescent="0.45">
      <c r="A27">
        <v>10</v>
      </c>
      <c r="B27" t="s">
        <v>104</v>
      </c>
      <c r="C27" t="s">
        <v>625</v>
      </c>
      <c r="D27" t="s">
        <v>137</v>
      </c>
      <c r="E27" s="10" t="s">
        <v>725</v>
      </c>
      <c r="F27" t="s">
        <v>136</v>
      </c>
      <c r="G27">
        <v>5</v>
      </c>
      <c r="I27" t="str">
        <f t="shared" si="0"/>
        <v>10topo</v>
      </c>
    </row>
    <row r="28" spans="1:9" x14ac:dyDescent="0.45">
      <c r="A28">
        <v>10</v>
      </c>
      <c r="B28" t="s">
        <v>139</v>
      </c>
      <c r="C28" t="s">
        <v>92</v>
      </c>
      <c r="D28" t="s">
        <v>144</v>
      </c>
      <c r="I28" t="str">
        <f t="shared" si="0"/>
        <v>10tile</v>
      </c>
    </row>
    <row r="29" spans="1:9" x14ac:dyDescent="0.45">
      <c r="A29">
        <v>10</v>
      </c>
      <c r="B29" t="s">
        <v>100</v>
      </c>
      <c r="C29" t="s">
        <v>564</v>
      </c>
      <c r="D29" t="s">
        <v>138</v>
      </c>
      <c r="E29" t="s">
        <v>576</v>
      </c>
      <c r="F29" t="s">
        <v>577</v>
      </c>
      <c r="I29" t="str">
        <f t="shared" si="0"/>
        <v>10map</v>
      </c>
    </row>
    <row r="30" spans="1:9" x14ac:dyDescent="0.45">
      <c r="A30">
        <v>11</v>
      </c>
      <c r="B30" t="s">
        <v>104</v>
      </c>
      <c r="C30" t="s">
        <v>156</v>
      </c>
      <c r="D30" t="s">
        <v>162</v>
      </c>
      <c r="E30" t="s">
        <v>153</v>
      </c>
      <c r="F30" t="s">
        <v>101</v>
      </c>
      <c r="I30" t="str">
        <f t="shared" si="0"/>
        <v>11topo</v>
      </c>
    </row>
    <row r="31" spans="1:9" x14ac:dyDescent="0.45">
      <c r="A31">
        <v>11</v>
      </c>
      <c r="B31" t="s">
        <v>139</v>
      </c>
      <c r="C31" t="s">
        <v>155</v>
      </c>
      <c r="D31" t="s">
        <v>162</v>
      </c>
      <c r="E31" t="s">
        <v>149</v>
      </c>
      <c r="F31" t="s">
        <v>150</v>
      </c>
      <c r="I31" t="str">
        <f t="shared" si="0"/>
        <v>11tile</v>
      </c>
    </row>
    <row r="32" spans="1:9" x14ac:dyDescent="0.45">
      <c r="A32">
        <v>11</v>
      </c>
      <c r="B32" t="s">
        <v>100</v>
      </c>
      <c r="C32" t="s">
        <v>549</v>
      </c>
      <c r="D32" t="s">
        <v>305</v>
      </c>
      <c r="E32" t="s">
        <v>576</v>
      </c>
      <c r="F32" t="s">
        <v>577</v>
      </c>
      <c r="I32" t="str">
        <f t="shared" si="0"/>
        <v>11map</v>
      </c>
    </row>
    <row r="33" spans="1:9" x14ac:dyDescent="0.45">
      <c r="A33">
        <v>12</v>
      </c>
      <c r="B33" t="s">
        <v>104</v>
      </c>
      <c r="C33" t="s">
        <v>175</v>
      </c>
      <c r="D33" t="s">
        <v>173</v>
      </c>
      <c r="E33" s="10" t="s">
        <v>630</v>
      </c>
      <c r="F33" t="s">
        <v>136</v>
      </c>
      <c r="G33">
        <v>5</v>
      </c>
      <c r="I33" t="str">
        <f t="shared" si="0"/>
        <v>12topo</v>
      </c>
    </row>
    <row r="34" spans="1:9" x14ac:dyDescent="0.45">
      <c r="A34">
        <v>12</v>
      </c>
      <c r="B34" t="s">
        <v>139</v>
      </c>
      <c r="C34" t="s">
        <v>296</v>
      </c>
      <c r="D34" t="s">
        <v>174</v>
      </c>
      <c r="E34" t="s">
        <v>297</v>
      </c>
      <c r="F34" t="s">
        <v>101</v>
      </c>
      <c r="I34" t="str">
        <f t="shared" ref="I34:I64" si="1">CONCATENATE(A34,B34)</f>
        <v>12tile</v>
      </c>
    </row>
    <row r="35" spans="1:9" x14ac:dyDescent="0.45">
      <c r="A35">
        <v>12</v>
      </c>
      <c r="B35" t="s">
        <v>100</v>
      </c>
      <c r="C35" t="s">
        <v>557</v>
      </c>
      <c r="D35" t="s">
        <v>313</v>
      </c>
      <c r="E35" t="s">
        <v>576</v>
      </c>
      <c r="F35" t="s">
        <v>577</v>
      </c>
      <c r="I35" t="str">
        <f t="shared" si="1"/>
        <v>12map</v>
      </c>
    </row>
    <row r="36" spans="1:9" x14ac:dyDescent="0.45">
      <c r="A36">
        <v>13</v>
      </c>
      <c r="B36" t="s">
        <v>104</v>
      </c>
      <c r="C36" t="s">
        <v>188</v>
      </c>
      <c r="D36" t="s">
        <v>189</v>
      </c>
      <c r="E36" t="s">
        <v>190</v>
      </c>
      <c r="F36" t="s">
        <v>191</v>
      </c>
      <c r="I36" t="str">
        <f t="shared" si="1"/>
        <v>13topo</v>
      </c>
    </row>
    <row r="37" spans="1:9" x14ac:dyDescent="0.45">
      <c r="A37">
        <v>13</v>
      </c>
      <c r="B37" t="s">
        <v>139</v>
      </c>
      <c r="C37" t="s">
        <v>183</v>
      </c>
      <c r="D37" t="s">
        <v>184</v>
      </c>
      <c r="E37" t="s">
        <v>185</v>
      </c>
      <c r="F37" t="s">
        <v>182</v>
      </c>
      <c r="I37" t="str">
        <f t="shared" si="1"/>
        <v>13tile</v>
      </c>
    </row>
    <row r="38" spans="1:9" x14ac:dyDescent="0.45">
      <c r="A38">
        <v>13</v>
      </c>
      <c r="B38" t="s">
        <v>100</v>
      </c>
      <c r="C38" t="s">
        <v>566</v>
      </c>
      <c r="D38" t="s">
        <v>340</v>
      </c>
      <c r="E38" t="s">
        <v>576</v>
      </c>
      <c r="F38" t="s">
        <v>577</v>
      </c>
      <c r="I38" t="str">
        <f t="shared" si="1"/>
        <v>13map</v>
      </c>
    </row>
    <row r="39" spans="1:9" x14ac:dyDescent="0.45">
      <c r="A39">
        <v>14</v>
      </c>
      <c r="B39" t="s">
        <v>104</v>
      </c>
      <c r="C39" t="s">
        <v>200</v>
      </c>
      <c r="D39" t="s">
        <v>198</v>
      </c>
      <c r="E39" t="s">
        <v>196</v>
      </c>
      <c r="F39" t="s">
        <v>197</v>
      </c>
      <c r="I39" t="str">
        <f t="shared" si="1"/>
        <v>14topo</v>
      </c>
    </row>
    <row r="40" spans="1:9" x14ac:dyDescent="0.45">
      <c r="A40">
        <v>14</v>
      </c>
      <c r="B40" t="s">
        <v>139</v>
      </c>
      <c r="C40" t="s">
        <v>201</v>
      </c>
      <c r="D40" t="s">
        <v>199</v>
      </c>
      <c r="E40" t="s">
        <v>196</v>
      </c>
      <c r="F40" t="s">
        <v>197</v>
      </c>
      <c r="I40" t="str">
        <f t="shared" si="1"/>
        <v>14tile</v>
      </c>
    </row>
    <row r="41" spans="1:9" x14ac:dyDescent="0.45">
      <c r="A41">
        <v>14</v>
      </c>
      <c r="B41" t="s">
        <v>100</v>
      </c>
      <c r="C41" t="s">
        <v>567</v>
      </c>
      <c r="D41" t="s">
        <v>311</v>
      </c>
      <c r="E41" t="s">
        <v>576</v>
      </c>
      <c r="F41" t="s">
        <v>577</v>
      </c>
      <c r="I41" t="str">
        <f t="shared" si="1"/>
        <v>14map</v>
      </c>
    </row>
    <row r="42" spans="1:9" x14ac:dyDescent="0.45">
      <c r="A42">
        <v>15</v>
      </c>
      <c r="B42" t="s">
        <v>104</v>
      </c>
      <c r="C42" t="s">
        <v>234</v>
      </c>
      <c r="D42" t="s">
        <v>223</v>
      </c>
      <c r="E42" t="s">
        <v>224</v>
      </c>
      <c r="F42" t="s">
        <v>232</v>
      </c>
      <c r="I42" t="str">
        <f t="shared" si="1"/>
        <v>15topo</v>
      </c>
    </row>
    <row r="43" spans="1:9" x14ac:dyDescent="0.45">
      <c r="A43">
        <v>15</v>
      </c>
      <c r="B43" t="s">
        <v>139</v>
      </c>
      <c r="C43" t="s">
        <v>229</v>
      </c>
      <c r="D43" t="s">
        <v>230</v>
      </c>
      <c r="E43" t="s">
        <v>231</v>
      </c>
      <c r="F43" t="s">
        <v>232</v>
      </c>
      <c r="I43" t="str">
        <f t="shared" si="1"/>
        <v>15tile</v>
      </c>
    </row>
    <row r="44" spans="1:9" x14ac:dyDescent="0.45">
      <c r="A44">
        <v>15</v>
      </c>
      <c r="B44" t="s">
        <v>100</v>
      </c>
      <c r="C44" t="s">
        <v>568</v>
      </c>
      <c r="D44" t="s">
        <v>269</v>
      </c>
      <c r="E44" t="s">
        <v>576</v>
      </c>
      <c r="F44" t="s">
        <v>577</v>
      </c>
      <c r="I44" t="str">
        <f t="shared" si="1"/>
        <v>15map</v>
      </c>
    </row>
    <row r="45" spans="1:9" x14ac:dyDescent="0.45">
      <c r="A45">
        <v>16</v>
      </c>
      <c r="B45" t="s">
        <v>104</v>
      </c>
      <c r="C45" t="s">
        <v>633</v>
      </c>
      <c r="D45" t="s">
        <v>284</v>
      </c>
      <c r="E45" t="s">
        <v>634</v>
      </c>
      <c r="F45" t="s">
        <v>628</v>
      </c>
      <c r="G45">
        <v>5</v>
      </c>
      <c r="I45" t="str">
        <f t="shared" si="1"/>
        <v>16topo</v>
      </c>
    </row>
    <row r="46" spans="1:9" x14ac:dyDescent="0.45">
      <c r="A46">
        <v>16</v>
      </c>
      <c r="B46" t="s">
        <v>139</v>
      </c>
      <c r="C46" t="s">
        <v>298</v>
      </c>
      <c r="D46" t="s">
        <v>280</v>
      </c>
      <c r="E46" t="s">
        <v>287</v>
      </c>
      <c r="F46" t="s">
        <v>101</v>
      </c>
      <c r="I46" t="str">
        <f t="shared" si="1"/>
        <v>16tile</v>
      </c>
    </row>
    <row r="47" spans="1:9" x14ac:dyDescent="0.45">
      <c r="A47">
        <v>16</v>
      </c>
      <c r="B47" t="s">
        <v>100</v>
      </c>
      <c r="C47" t="s">
        <v>553</v>
      </c>
      <c r="D47" t="s">
        <v>312</v>
      </c>
      <c r="E47" t="s">
        <v>576</v>
      </c>
      <c r="F47" t="s">
        <v>577</v>
      </c>
      <c r="I47" t="str">
        <f t="shared" si="1"/>
        <v>16map</v>
      </c>
    </row>
    <row r="48" spans="1:9" x14ac:dyDescent="0.45">
      <c r="A48">
        <v>17</v>
      </c>
      <c r="B48" t="s">
        <v>104</v>
      </c>
      <c r="C48" t="s">
        <v>338</v>
      </c>
      <c r="D48" t="s">
        <v>334</v>
      </c>
      <c r="E48" t="s">
        <v>325</v>
      </c>
      <c r="F48" t="s">
        <v>326</v>
      </c>
      <c r="I48" t="str">
        <f t="shared" si="1"/>
        <v>17topo</v>
      </c>
    </row>
    <row r="49" spans="1:9" x14ac:dyDescent="0.45">
      <c r="A49">
        <v>17</v>
      </c>
      <c r="B49" t="s">
        <v>139</v>
      </c>
      <c r="C49" t="s">
        <v>336</v>
      </c>
      <c r="D49" t="s">
        <v>337</v>
      </c>
      <c r="E49" t="s">
        <v>335</v>
      </c>
      <c r="F49" t="s">
        <v>105</v>
      </c>
      <c r="I49" t="str">
        <f t="shared" si="1"/>
        <v>17tile</v>
      </c>
    </row>
    <row r="50" spans="1:9" x14ac:dyDescent="0.45">
      <c r="A50">
        <v>17</v>
      </c>
      <c r="B50" t="s">
        <v>100</v>
      </c>
      <c r="C50" t="s">
        <v>546</v>
      </c>
      <c r="D50" t="s">
        <v>339</v>
      </c>
      <c r="E50" t="s">
        <v>576</v>
      </c>
      <c r="F50" t="s">
        <v>577</v>
      </c>
      <c r="I50" t="str">
        <f t="shared" si="1"/>
        <v>17map</v>
      </c>
    </row>
    <row r="51" spans="1:9" x14ac:dyDescent="0.45">
      <c r="A51">
        <v>18</v>
      </c>
      <c r="B51" t="s">
        <v>104</v>
      </c>
      <c r="C51" t="s">
        <v>355</v>
      </c>
      <c r="D51" t="s">
        <v>356</v>
      </c>
      <c r="E51" s="10" t="s">
        <v>622</v>
      </c>
      <c r="F51" t="s">
        <v>101</v>
      </c>
      <c r="I51" t="str">
        <f t="shared" si="1"/>
        <v>18topo</v>
      </c>
    </row>
    <row r="52" spans="1:9" x14ac:dyDescent="0.45">
      <c r="A52">
        <v>18</v>
      </c>
      <c r="B52" t="s">
        <v>139</v>
      </c>
      <c r="C52" t="s">
        <v>357</v>
      </c>
      <c r="D52" t="s">
        <v>358</v>
      </c>
      <c r="E52" t="s">
        <v>359</v>
      </c>
      <c r="F52" t="s">
        <v>117</v>
      </c>
      <c r="I52" t="str">
        <f t="shared" si="1"/>
        <v>18tile</v>
      </c>
    </row>
    <row r="53" spans="1:9" x14ac:dyDescent="0.45">
      <c r="A53">
        <v>18</v>
      </c>
      <c r="B53" t="s">
        <v>100</v>
      </c>
      <c r="C53" t="s">
        <v>571</v>
      </c>
      <c r="D53" t="s">
        <v>361</v>
      </c>
      <c r="E53" t="s">
        <v>576</v>
      </c>
      <c r="F53" t="s">
        <v>577</v>
      </c>
      <c r="I53" t="str">
        <f t="shared" si="1"/>
        <v>18map</v>
      </c>
    </row>
    <row r="54" spans="1:9" x14ac:dyDescent="0.45">
      <c r="A54">
        <v>19</v>
      </c>
      <c r="B54" t="s">
        <v>104</v>
      </c>
      <c r="C54" t="s">
        <v>846</v>
      </c>
      <c r="D54" t="s">
        <v>394</v>
      </c>
      <c r="E54" t="s">
        <v>847</v>
      </c>
      <c r="F54" t="s">
        <v>848</v>
      </c>
      <c r="G54">
        <v>5</v>
      </c>
      <c r="I54" t="str">
        <f t="shared" si="1"/>
        <v>19topo</v>
      </c>
    </row>
    <row r="55" spans="1:9" x14ac:dyDescent="0.45">
      <c r="A55">
        <v>19</v>
      </c>
      <c r="B55" t="s">
        <v>139</v>
      </c>
      <c r="C55" t="s">
        <v>390</v>
      </c>
      <c r="D55" t="s">
        <v>391</v>
      </c>
      <c r="E55" t="s">
        <v>392</v>
      </c>
      <c r="F55" t="s">
        <v>393</v>
      </c>
      <c r="I55" t="str">
        <f t="shared" si="1"/>
        <v>19tile</v>
      </c>
    </row>
    <row r="56" spans="1:9" x14ac:dyDescent="0.45">
      <c r="A56">
        <v>19</v>
      </c>
      <c r="B56" t="s">
        <v>100</v>
      </c>
      <c r="C56" t="s">
        <v>547</v>
      </c>
      <c r="D56" t="s">
        <v>397</v>
      </c>
      <c r="E56" t="s">
        <v>576</v>
      </c>
      <c r="F56" t="s">
        <v>577</v>
      </c>
      <c r="I56" t="str">
        <f t="shared" si="1"/>
        <v>19map</v>
      </c>
    </row>
    <row r="57" spans="1:9" x14ac:dyDescent="0.45">
      <c r="A57">
        <v>20</v>
      </c>
      <c r="B57" t="s">
        <v>104</v>
      </c>
      <c r="C57" t="s">
        <v>748</v>
      </c>
      <c r="D57" t="s">
        <v>386</v>
      </c>
      <c r="E57" t="s">
        <v>725</v>
      </c>
      <c r="F57" t="s">
        <v>136</v>
      </c>
      <c r="G57">
        <v>5</v>
      </c>
      <c r="I57" t="str">
        <f t="shared" si="1"/>
        <v>20topo</v>
      </c>
    </row>
    <row r="58" spans="1:9" x14ac:dyDescent="0.45">
      <c r="A58">
        <v>20</v>
      </c>
      <c r="B58" t="s">
        <v>139</v>
      </c>
      <c r="C58" t="s">
        <v>749</v>
      </c>
      <c r="D58" t="s">
        <v>385</v>
      </c>
      <c r="E58" t="s">
        <v>725</v>
      </c>
      <c r="F58" t="s">
        <v>136</v>
      </c>
      <c r="I58" t="str">
        <f t="shared" si="1"/>
        <v>20tile</v>
      </c>
    </row>
    <row r="59" spans="1:9" x14ac:dyDescent="0.45">
      <c r="A59">
        <v>20</v>
      </c>
      <c r="B59" t="s">
        <v>100</v>
      </c>
      <c r="C59" t="s">
        <v>569</v>
      </c>
      <c r="D59" t="s">
        <v>387</v>
      </c>
      <c r="E59" t="s">
        <v>576</v>
      </c>
      <c r="F59" t="s">
        <v>577</v>
      </c>
      <c r="I59" t="str">
        <f t="shared" si="1"/>
        <v>20map</v>
      </c>
    </row>
    <row r="60" spans="1:9" x14ac:dyDescent="0.45">
      <c r="A60">
        <v>21</v>
      </c>
      <c r="B60" t="s">
        <v>104</v>
      </c>
      <c r="C60" t="s">
        <v>420</v>
      </c>
      <c r="D60" t="s">
        <v>421</v>
      </c>
      <c r="E60" t="s">
        <v>422</v>
      </c>
      <c r="F60" t="s">
        <v>423</v>
      </c>
      <c r="I60" t="str">
        <f t="shared" si="1"/>
        <v>21topo</v>
      </c>
    </row>
    <row r="61" spans="1:9" x14ac:dyDescent="0.45">
      <c r="A61">
        <v>21</v>
      </c>
      <c r="B61" t="s">
        <v>139</v>
      </c>
      <c r="C61" t="s">
        <v>416</v>
      </c>
      <c r="D61" t="s">
        <v>417</v>
      </c>
      <c r="E61" t="s">
        <v>418</v>
      </c>
      <c r="F61" t="s">
        <v>419</v>
      </c>
      <c r="I61" t="str">
        <f t="shared" si="1"/>
        <v>21tile</v>
      </c>
    </row>
    <row r="62" spans="1:9" x14ac:dyDescent="0.45">
      <c r="A62">
        <v>21</v>
      </c>
      <c r="B62" t="s">
        <v>100</v>
      </c>
      <c r="C62" t="s">
        <v>570</v>
      </c>
      <c r="D62" t="s">
        <v>426</v>
      </c>
      <c r="E62" t="s">
        <v>576</v>
      </c>
      <c r="F62" t="s">
        <v>577</v>
      </c>
      <c r="I62" t="str">
        <f t="shared" si="1"/>
        <v>21map</v>
      </c>
    </row>
    <row r="63" spans="1:9" x14ac:dyDescent="0.45">
      <c r="A63">
        <v>22</v>
      </c>
      <c r="B63" t="s">
        <v>104</v>
      </c>
      <c r="C63" t="s">
        <v>458</v>
      </c>
      <c r="D63" t="s">
        <v>454</v>
      </c>
      <c r="E63" t="s">
        <v>452</v>
      </c>
      <c r="F63" t="s">
        <v>453</v>
      </c>
      <c r="I63" t="str">
        <f t="shared" si="1"/>
        <v>22topo</v>
      </c>
    </row>
    <row r="64" spans="1:9" x14ac:dyDescent="0.45">
      <c r="A64">
        <v>22</v>
      </c>
      <c r="B64" t="s">
        <v>139</v>
      </c>
      <c r="C64" t="s">
        <v>446</v>
      </c>
      <c r="D64" t="s">
        <v>447</v>
      </c>
      <c r="E64" t="s">
        <v>451</v>
      </c>
      <c r="F64" t="s">
        <v>233</v>
      </c>
      <c r="I64" t="str">
        <f t="shared" si="1"/>
        <v>22tile</v>
      </c>
    </row>
    <row r="65" spans="1:9" x14ac:dyDescent="0.45">
      <c r="A65">
        <v>22</v>
      </c>
      <c r="B65" t="s">
        <v>100</v>
      </c>
      <c r="C65" t="s">
        <v>556</v>
      </c>
      <c r="D65" t="s">
        <v>459</v>
      </c>
      <c r="E65" t="s">
        <v>576</v>
      </c>
      <c r="F65" t="s">
        <v>577</v>
      </c>
      <c r="I65" t="str">
        <f t="shared" ref="I65:I97" si="2">CONCATENATE(A65,B65)</f>
        <v>22map</v>
      </c>
    </row>
    <row r="66" spans="1:9" x14ac:dyDescent="0.45">
      <c r="A66">
        <v>23</v>
      </c>
      <c r="B66" t="s">
        <v>104</v>
      </c>
      <c r="C66" t="s">
        <v>472</v>
      </c>
      <c r="D66" t="s">
        <v>471</v>
      </c>
      <c r="E66" t="s">
        <v>470</v>
      </c>
      <c r="F66" t="s">
        <v>430</v>
      </c>
      <c r="I66" t="str">
        <f t="shared" si="2"/>
        <v>23topo</v>
      </c>
    </row>
    <row r="67" spans="1:9" x14ac:dyDescent="0.45">
      <c r="A67">
        <v>23</v>
      </c>
      <c r="B67" t="s">
        <v>139</v>
      </c>
      <c r="C67" t="s">
        <v>469</v>
      </c>
      <c r="D67" t="s">
        <v>468</v>
      </c>
      <c r="E67" t="s">
        <v>470</v>
      </c>
      <c r="F67" t="s">
        <v>105</v>
      </c>
      <c r="I67" t="str">
        <f t="shared" si="2"/>
        <v>23tile</v>
      </c>
    </row>
    <row r="68" spans="1:9" x14ac:dyDescent="0.45">
      <c r="A68">
        <v>23</v>
      </c>
      <c r="B68" t="s">
        <v>100</v>
      </c>
      <c r="C68" t="s">
        <v>554</v>
      </c>
      <c r="D68" t="s">
        <v>473</v>
      </c>
      <c r="E68" t="s">
        <v>576</v>
      </c>
      <c r="F68" t="s">
        <v>577</v>
      </c>
      <c r="I68" t="str">
        <f t="shared" si="2"/>
        <v>23map</v>
      </c>
    </row>
    <row r="69" spans="1:9" x14ac:dyDescent="0.45">
      <c r="A69">
        <v>24</v>
      </c>
      <c r="B69" t="s">
        <v>104</v>
      </c>
      <c r="C69" t="s">
        <v>490</v>
      </c>
      <c r="D69" t="s">
        <v>489</v>
      </c>
      <c r="E69" t="s">
        <v>486</v>
      </c>
      <c r="F69" t="s">
        <v>487</v>
      </c>
      <c r="I69" t="str">
        <f t="shared" si="2"/>
        <v>24topo</v>
      </c>
    </row>
    <row r="70" spans="1:9" x14ac:dyDescent="0.45">
      <c r="A70">
        <v>24</v>
      </c>
      <c r="B70" t="s">
        <v>139</v>
      </c>
      <c r="C70" t="s">
        <v>491</v>
      </c>
      <c r="D70" t="s">
        <v>488</v>
      </c>
      <c r="E70" t="s">
        <v>486</v>
      </c>
      <c r="F70" t="s">
        <v>487</v>
      </c>
      <c r="I70" t="str">
        <f t="shared" si="2"/>
        <v>24tile</v>
      </c>
    </row>
    <row r="71" spans="1:9" x14ac:dyDescent="0.45">
      <c r="A71">
        <v>24</v>
      </c>
      <c r="B71" t="s">
        <v>100</v>
      </c>
      <c r="C71" t="s">
        <v>545</v>
      </c>
      <c r="D71" t="s">
        <v>493</v>
      </c>
      <c r="E71" t="s">
        <v>576</v>
      </c>
      <c r="F71" t="s">
        <v>577</v>
      </c>
      <c r="I71" t="str">
        <f t="shared" si="2"/>
        <v>24map</v>
      </c>
    </row>
    <row r="72" spans="1:9" x14ac:dyDescent="0.45">
      <c r="A72">
        <v>25</v>
      </c>
      <c r="B72" t="s">
        <v>104</v>
      </c>
      <c r="C72" t="s">
        <v>527</v>
      </c>
      <c r="D72" t="s">
        <v>528</v>
      </c>
      <c r="E72" t="s">
        <v>529</v>
      </c>
      <c r="F72" t="s">
        <v>530</v>
      </c>
      <c r="I72" t="str">
        <f t="shared" si="2"/>
        <v>25topo</v>
      </c>
    </row>
    <row r="73" spans="1:9" x14ac:dyDescent="0.45">
      <c r="A73">
        <v>25</v>
      </c>
      <c r="B73" t="s">
        <v>139</v>
      </c>
      <c r="C73" t="s">
        <v>525</v>
      </c>
      <c r="D73" t="s">
        <v>522</v>
      </c>
      <c r="E73" t="s">
        <v>523</v>
      </c>
      <c r="F73" t="s">
        <v>524</v>
      </c>
      <c r="I73" t="str">
        <f t="shared" si="2"/>
        <v>25tile</v>
      </c>
    </row>
    <row r="74" spans="1:9" x14ac:dyDescent="0.45">
      <c r="A74">
        <v>25</v>
      </c>
      <c r="B74" t="s">
        <v>100</v>
      </c>
      <c r="C74" t="s">
        <v>555</v>
      </c>
      <c r="D74" t="s">
        <v>526</v>
      </c>
      <c r="E74" t="s">
        <v>576</v>
      </c>
      <c r="F74" t="s">
        <v>577</v>
      </c>
      <c r="I74" t="str">
        <f t="shared" si="2"/>
        <v>25map</v>
      </c>
    </row>
    <row r="75" spans="1:9" x14ac:dyDescent="0.45">
      <c r="A75">
        <v>26</v>
      </c>
      <c r="B75" t="s">
        <v>104</v>
      </c>
      <c r="C75" t="s">
        <v>850</v>
      </c>
      <c r="D75" t="s">
        <v>543</v>
      </c>
      <c r="E75" t="s">
        <v>541</v>
      </c>
      <c r="F75" t="s">
        <v>542</v>
      </c>
      <c r="G75">
        <v>5</v>
      </c>
      <c r="I75" t="str">
        <f t="shared" si="2"/>
        <v>26topo</v>
      </c>
    </row>
    <row r="76" spans="1:9" x14ac:dyDescent="0.45">
      <c r="A76">
        <v>26</v>
      </c>
      <c r="B76" t="s">
        <v>139</v>
      </c>
      <c r="C76" t="s">
        <v>540</v>
      </c>
      <c r="D76" t="s">
        <v>537</v>
      </c>
      <c r="E76" t="s">
        <v>538</v>
      </c>
      <c r="F76" t="s">
        <v>539</v>
      </c>
      <c r="I76" t="str">
        <f t="shared" si="2"/>
        <v>26tile</v>
      </c>
    </row>
    <row r="77" spans="1:9" x14ac:dyDescent="0.45">
      <c r="A77">
        <v>26</v>
      </c>
      <c r="B77" t="s">
        <v>100</v>
      </c>
      <c r="C77" t="s">
        <v>574</v>
      </c>
      <c r="D77" t="s">
        <v>575</v>
      </c>
      <c r="E77" t="s">
        <v>576</v>
      </c>
      <c r="F77" t="s">
        <v>577</v>
      </c>
      <c r="I77" t="str">
        <f t="shared" si="2"/>
        <v>26map</v>
      </c>
    </row>
    <row r="78" spans="1:9" x14ac:dyDescent="0.45">
      <c r="A78">
        <v>28</v>
      </c>
      <c r="B78" t="s">
        <v>104</v>
      </c>
      <c r="C78" t="s">
        <v>603</v>
      </c>
      <c r="D78" t="s">
        <v>604</v>
      </c>
      <c r="E78" s="10" t="s">
        <v>605</v>
      </c>
      <c r="F78" s="14" t="s">
        <v>606</v>
      </c>
      <c r="G78" s="14">
        <v>2</v>
      </c>
      <c r="I78" t="str">
        <f t="shared" si="2"/>
        <v>28topo</v>
      </c>
    </row>
    <row r="79" spans="1:9" x14ac:dyDescent="0.45">
      <c r="A79">
        <v>28</v>
      </c>
      <c r="B79" t="s">
        <v>139</v>
      </c>
      <c r="C79" t="s">
        <v>607</v>
      </c>
      <c r="D79" t="s">
        <v>616</v>
      </c>
      <c r="E79" t="s">
        <v>609</v>
      </c>
      <c r="F79" t="s">
        <v>608</v>
      </c>
      <c r="I79" t="str">
        <f t="shared" si="2"/>
        <v>28tile</v>
      </c>
    </row>
    <row r="80" spans="1:9" x14ac:dyDescent="0.45">
      <c r="A80">
        <v>28</v>
      </c>
      <c r="B80" t="s">
        <v>100</v>
      </c>
      <c r="C80" t="s">
        <v>614</v>
      </c>
      <c r="D80" t="s">
        <v>613</v>
      </c>
      <c r="E80" t="s">
        <v>576</v>
      </c>
      <c r="F80" t="s">
        <v>577</v>
      </c>
      <c r="I80" t="str">
        <f t="shared" si="2"/>
        <v>28map</v>
      </c>
    </row>
    <row r="81" spans="1:9" x14ac:dyDescent="0.45">
      <c r="A81">
        <v>29</v>
      </c>
      <c r="B81" t="s">
        <v>139</v>
      </c>
      <c r="C81" t="s">
        <v>656</v>
      </c>
      <c r="D81" t="s">
        <v>648</v>
      </c>
      <c r="E81" t="s">
        <v>725</v>
      </c>
      <c r="F81" t="s">
        <v>136</v>
      </c>
      <c r="I81" t="str">
        <f t="shared" si="2"/>
        <v>29tile</v>
      </c>
    </row>
    <row r="82" spans="1:9" x14ac:dyDescent="0.45">
      <c r="A82">
        <v>29</v>
      </c>
      <c r="B82" t="s">
        <v>104</v>
      </c>
      <c r="C82" t="s">
        <v>657</v>
      </c>
      <c r="D82" t="s">
        <v>649</v>
      </c>
      <c r="E82" t="s">
        <v>725</v>
      </c>
      <c r="F82" t="s">
        <v>136</v>
      </c>
      <c r="G82">
        <v>5</v>
      </c>
      <c r="I82" t="str">
        <f t="shared" si="2"/>
        <v>29topo</v>
      </c>
    </row>
    <row r="83" spans="1:9" x14ac:dyDescent="0.45">
      <c r="A83">
        <v>29</v>
      </c>
      <c r="B83" t="s">
        <v>100</v>
      </c>
      <c r="C83" t="s">
        <v>651</v>
      </c>
      <c r="D83" t="s">
        <v>652</v>
      </c>
      <c r="E83" t="s">
        <v>576</v>
      </c>
      <c r="F83" t="s">
        <v>577</v>
      </c>
      <c r="I83" t="str">
        <f t="shared" si="2"/>
        <v>29map</v>
      </c>
    </row>
    <row r="84" spans="1:9" x14ac:dyDescent="0.45">
      <c r="A84">
        <v>30</v>
      </c>
      <c r="B84" t="s">
        <v>104</v>
      </c>
      <c r="C84" t="s">
        <v>681</v>
      </c>
      <c r="D84" t="s">
        <v>682</v>
      </c>
      <c r="E84" t="s">
        <v>725</v>
      </c>
      <c r="F84" t="s">
        <v>136</v>
      </c>
      <c r="G84">
        <v>5</v>
      </c>
      <c r="I84" t="str">
        <f t="shared" si="2"/>
        <v>30topo</v>
      </c>
    </row>
    <row r="85" spans="1:9" x14ac:dyDescent="0.45">
      <c r="A85">
        <v>30</v>
      </c>
      <c r="B85" t="s">
        <v>139</v>
      </c>
      <c r="C85" t="s">
        <v>683</v>
      </c>
      <c r="D85" t="s">
        <v>684</v>
      </c>
      <c r="E85" t="s">
        <v>725</v>
      </c>
      <c r="F85" t="s">
        <v>136</v>
      </c>
      <c r="I85" t="str">
        <f t="shared" si="2"/>
        <v>30tile</v>
      </c>
    </row>
    <row r="86" spans="1:9" x14ac:dyDescent="0.45">
      <c r="A86">
        <v>30</v>
      </c>
      <c r="B86" t="s">
        <v>100</v>
      </c>
      <c r="C86" t="s">
        <v>687</v>
      </c>
      <c r="D86" t="s">
        <v>688</v>
      </c>
      <c r="E86" t="s">
        <v>576</v>
      </c>
      <c r="F86" t="s">
        <v>577</v>
      </c>
      <c r="I86" t="str">
        <f t="shared" si="2"/>
        <v>30map</v>
      </c>
    </row>
    <row r="87" spans="1:9" x14ac:dyDescent="0.45">
      <c r="A87">
        <v>32</v>
      </c>
      <c r="B87" t="s">
        <v>139</v>
      </c>
      <c r="C87" t="s">
        <v>717</v>
      </c>
      <c r="D87" t="s">
        <v>718</v>
      </c>
      <c r="E87" t="s">
        <v>715</v>
      </c>
      <c r="F87" t="s">
        <v>716</v>
      </c>
      <c r="I87" t="str">
        <f t="shared" si="2"/>
        <v>32tile</v>
      </c>
    </row>
    <row r="88" spans="1:9" x14ac:dyDescent="0.45">
      <c r="A88">
        <v>32</v>
      </c>
      <c r="B88" t="s">
        <v>104</v>
      </c>
      <c r="C88" t="s">
        <v>719</v>
      </c>
      <c r="D88" t="s">
        <v>720</v>
      </c>
      <c r="E88" t="s">
        <v>721</v>
      </c>
      <c r="F88" t="s">
        <v>716</v>
      </c>
      <c r="G88">
        <v>5</v>
      </c>
      <c r="I88" t="str">
        <f t="shared" si="2"/>
        <v>32topo</v>
      </c>
    </row>
    <row r="89" spans="1:9" x14ac:dyDescent="0.45">
      <c r="A89">
        <v>32</v>
      </c>
      <c r="B89" t="s">
        <v>100</v>
      </c>
      <c r="C89" t="s">
        <v>723</v>
      </c>
      <c r="D89" t="s">
        <v>722</v>
      </c>
      <c r="E89" t="s">
        <v>576</v>
      </c>
      <c r="F89" t="s">
        <v>577</v>
      </c>
      <c r="I89" t="str">
        <f t="shared" si="2"/>
        <v>32map</v>
      </c>
    </row>
    <row r="90" spans="1:9" x14ac:dyDescent="0.45">
      <c r="A90">
        <v>4</v>
      </c>
      <c r="B90" t="s">
        <v>104</v>
      </c>
      <c r="C90" t="s">
        <v>732</v>
      </c>
      <c r="D90" t="s">
        <v>731</v>
      </c>
      <c r="E90" s="10" t="s">
        <v>741</v>
      </c>
      <c r="F90" t="s">
        <v>728</v>
      </c>
      <c r="G90">
        <v>5</v>
      </c>
      <c r="I90" t="str">
        <f t="shared" si="2"/>
        <v>4topo</v>
      </c>
    </row>
    <row r="91" spans="1:9" x14ac:dyDescent="0.45">
      <c r="A91">
        <v>4</v>
      </c>
      <c r="B91" t="s">
        <v>100</v>
      </c>
      <c r="C91" t="s">
        <v>737</v>
      </c>
      <c r="D91" t="s">
        <v>738</v>
      </c>
      <c r="E91" t="s">
        <v>576</v>
      </c>
      <c r="F91" t="s">
        <v>577</v>
      </c>
      <c r="I91" t="str">
        <f t="shared" si="2"/>
        <v>4map</v>
      </c>
    </row>
    <row r="92" spans="1:9" x14ac:dyDescent="0.45">
      <c r="A92">
        <v>33</v>
      </c>
      <c r="B92" t="s">
        <v>139</v>
      </c>
      <c r="C92" t="s">
        <v>760</v>
      </c>
      <c r="D92" t="s">
        <v>761</v>
      </c>
      <c r="E92" s="10" t="s">
        <v>759</v>
      </c>
      <c r="F92" t="s">
        <v>758</v>
      </c>
      <c r="I92" t="str">
        <f t="shared" si="2"/>
        <v>33tile</v>
      </c>
    </row>
    <row r="93" spans="1:9" x14ac:dyDescent="0.45">
      <c r="A93">
        <v>33</v>
      </c>
      <c r="B93" t="s">
        <v>104</v>
      </c>
      <c r="C93" t="s">
        <v>768</v>
      </c>
      <c r="D93" t="s">
        <v>769</v>
      </c>
      <c r="E93" t="s">
        <v>770</v>
      </c>
      <c r="F93" t="s">
        <v>542</v>
      </c>
      <c r="G93">
        <v>5</v>
      </c>
      <c r="I93" t="str">
        <f t="shared" si="2"/>
        <v>33topo</v>
      </c>
    </row>
    <row r="94" spans="1:9" x14ac:dyDescent="0.45">
      <c r="A94">
        <v>33</v>
      </c>
      <c r="B94" t="s">
        <v>100</v>
      </c>
      <c r="C94" t="s">
        <v>786</v>
      </c>
      <c r="D94" t="s">
        <v>787</v>
      </c>
      <c r="E94" t="s">
        <v>576</v>
      </c>
      <c r="F94" t="s">
        <v>577</v>
      </c>
      <c r="I94" t="str">
        <f t="shared" si="2"/>
        <v>33map</v>
      </c>
    </row>
    <row r="95" spans="1:9" x14ac:dyDescent="0.45">
      <c r="A95">
        <v>35</v>
      </c>
      <c r="B95" t="s">
        <v>139</v>
      </c>
      <c r="C95" t="s">
        <v>813</v>
      </c>
      <c r="D95" t="s">
        <v>814</v>
      </c>
      <c r="E95" t="s">
        <v>811</v>
      </c>
      <c r="F95" t="s">
        <v>815</v>
      </c>
      <c r="I95" t="str">
        <f t="shared" si="2"/>
        <v>35tile</v>
      </c>
    </row>
    <row r="96" spans="1:9" x14ac:dyDescent="0.45">
      <c r="A96">
        <v>35</v>
      </c>
      <c r="B96" t="s">
        <v>104</v>
      </c>
      <c r="C96" t="s">
        <v>817</v>
      </c>
      <c r="D96" t="s">
        <v>818</v>
      </c>
      <c r="E96" t="s">
        <v>811</v>
      </c>
      <c r="F96" t="s">
        <v>816</v>
      </c>
      <c r="G96">
        <v>5</v>
      </c>
      <c r="I96" t="str">
        <f t="shared" si="2"/>
        <v>35topo</v>
      </c>
    </row>
    <row r="97" spans="1:9" x14ac:dyDescent="0.45">
      <c r="A97">
        <v>35</v>
      </c>
      <c r="B97" t="s">
        <v>100</v>
      </c>
      <c r="C97" t="s">
        <v>825</v>
      </c>
      <c r="D97" t="s">
        <v>826</v>
      </c>
      <c r="E97" s="10" t="s">
        <v>576</v>
      </c>
      <c r="F97" t="s">
        <v>577</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opLeftCell="A7" zoomScale="70" zoomScaleNormal="70" workbookViewId="0">
      <selection activeCell="E19" sqref="E19"/>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112</v>
      </c>
      <c r="B1" t="s">
        <v>203</v>
      </c>
      <c r="C1" t="s">
        <v>204</v>
      </c>
      <c r="D1" t="s">
        <v>111</v>
      </c>
      <c r="E1" t="s">
        <v>205</v>
      </c>
      <c r="F1" t="s">
        <v>236</v>
      </c>
      <c r="G1" t="s">
        <v>235</v>
      </c>
      <c r="H1" t="s">
        <v>279</v>
      </c>
      <c r="I1" t="s">
        <v>228</v>
      </c>
    </row>
    <row r="2" spans="1:9" x14ac:dyDescent="0.45">
      <c r="A2" s="3">
        <v>2</v>
      </c>
      <c r="B2" s="5" t="s">
        <v>210</v>
      </c>
      <c r="C2" t="s">
        <v>206</v>
      </c>
      <c r="D2" t="s">
        <v>207</v>
      </c>
      <c r="E2">
        <v>206</v>
      </c>
      <c r="F2" s="6" t="s">
        <v>237</v>
      </c>
      <c r="G2" t="s">
        <v>238</v>
      </c>
      <c r="H2" t="s">
        <v>475</v>
      </c>
      <c r="I2">
        <v>24.99</v>
      </c>
    </row>
    <row r="3" spans="1:9" x14ac:dyDescent="0.45">
      <c r="A3" s="3">
        <v>1</v>
      </c>
      <c r="B3" s="5" t="s">
        <v>209</v>
      </c>
      <c r="C3" t="s">
        <v>208</v>
      </c>
      <c r="D3" t="s">
        <v>207</v>
      </c>
      <c r="E3">
        <v>266</v>
      </c>
      <c r="F3" t="s">
        <v>244</v>
      </c>
      <c r="G3" t="s">
        <v>243</v>
      </c>
      <c r="H3" t="s">
        <v>476</v>
      </c>
      <c r="I3">
        <v>25</v>
      </c>
    </row>
    <row r="4" spans="1:9" x14ac:dyDescent="0.45">
      <c r="A4" s="3">
        <v>3</v>
      </c>
      <c r="B4" s="5" t="s">
        <v>216</v>
      </c>
      <c r="C4" t="s">
        <v>211</v>
      </c>
      <c r="D4" t="s">
        <v>207</v>
      </c>
      <c r="E4">
        <v>149</v>
      </c>
      <c r="F4" t="s">
        <v>248</v>
      </c>
      <c r="G4" t="s">
        <v>247</v>
      </c>
      <c r="H4" s="10" t="s">
        <v>477</v>
      </c>
      <c r="I4">
        <v>24.99</v>
      </c>
    </row>
    <row r="5" spans="1:9" x14ac:dyDescent="0.45">
      <c r="A5" s="3">
        <v>5</v>
      </c>
      <c r="B5" t="s">
        <v>227</v>
      </c>
      <c r="C5" t="s">
        <v>212</v>
      </c>
      <c r="D5" t="s">
        <v>207</v>
      </c>
      <c r="E5">
        <v>80</v>
      </c>
      <c r="F5" t="s">
        <v>271</v>
      </c>
      <c r="G5" t="s">
        <v>270</v>
      </c>
      <c r="H5" t="s">
        <v>478</v>
      </c>
      <c r="I5">
        <v>20</v>
      </c>
    </row>
    <row r="6" spans="1:9" x14ac:dyDescent="0.45">
      <c r="A6" s="3">
        <v>6</v>
      </c>
      <c r="B6" s="5" t="s">
        <v>217</v>
      </c>
      <c r="C6" t="s">
        <v>213</v>
      </c>
      <c r="D6" t="s">
        <v>207</v>
      </c>
      <c r="E6">
        <v>175</v>
      </c>
      <c r="F6" t="s">
        <v>277</v>
      </c>
      <c r="G6" s="9" t="s">
        <v>276</v>
      </c>
      <c r="H6" t="s">
        <v>278</v>
      </c>
      <c r="I6">
        <v>29.95</v>
      </c>
    </row>
    <row r="7" spans="1:9" x14ac:dyDescent="0.45">
      <c r="A7" s="3">
        <v>7</v>
      </c>
      <c r="B7" s="5" t="s">
        <v>216</v>
      </c>
      <c r="C7" t="s">
        <v>211</v>
      </c>
      <c r="D7" t="s">
        <v>207</v>
      </c>
      <c r="E7">
        <v>191</v>
      </c>
      <c r="F7" t="s">
        <v>249</v>
      </c>
      <c r="G7" t="s">
        <v>247</v>
      </c>
      <c r="H7" s="10" t="s">
        <v>477</v>
      </c>
      <c r="I7">
        <v>24.99</v>
      </c>
    </row>
    <row r="8" spans="1:9" x14ac:dyDescent="0.45">
      <c r="A8" s="3">
        <v>8</v>
      </c>
      <c r="B8" s="5" t="s">
        <v>210</v>
      </c>
      <c r="C8" t="s">
        <v>206</v>
      </c>
      <c r="D8" t="s">
        <v>207</v>
      </c>
      <c r="E8">
        <v>104</v>
      </c>
      <c r="F8" t="s">
        <v>245</v>
      </c>
      <c r="G8" t="s">
        <v>238</v>
      </c>
      <c r="H8" t="s">
        <v>475</v>
      </c>
      <c r="I8">
        <v>24.99</v>
      </c>
    </row>
    <row r="9" spans="1:9" x14ac:dyDescent="0.45">
      <c r="A9" s="3">
        <v>9</v>
      </c>
      <c r="B9" s="5" t="s">
        <v>215</v>
      </c>
      <c r="C9" t="s">
        <v>214</v>
      </c>
      <c r="D9" t="s">
        <v>207</v>
      </c>
      <c r="E9">
        <v>34</v>
      </c>
      <c r="F9" s="2" t="s">
        <v>443</v>
      </c>
      <c r="G9" t="s">
        <v>436</v>
      </c>
      <c r="H9" t="s">
        <v>506</v>
      </c>
      <c r="I9">
        <v>34.950000000000003</v>
      </c>
    </row>
    <row r="10" spans="1:9" x14ac:dyDescent="0.45">
      <c r="A10" s="4">
        <v>10</v>
      </c>
      <c r="B10" s="5" t="s">
        <v>210</v>
      </c>
      <c r="C10" t="s">
        <v>206</v>
      </c>
      <c r="D10" t="s">
        <v>207</v>
      </c>
      <c r="E10">
        <v>128</v>
      </c>
      <c r="F10" s="6" t="s">
        <v>246</v>
      </c>
      <c r="G10" t="s">
        <v>238</v>
      </c>
      <c r="H10" t="s">
        <v>475</v>
      </c>
      <c r="I10">
        <v>24.99</v>
      </c>
    </row>
    <row r="11" spans="1:9" x14ac:dyDescent="0.45">
      <c r="A11" s="3">
        <v>13</v>
      </c>
      <c r="B11" t="s">
        <v>227</v>
      </c>
      <c r="C11" t="s">
        <v>212</v>
      </c>
      <c r="D11" t="s">
        <v>207</v>
      </c>
      <c r="E11">
        <v>80</v>
      </c>
      <c r="F11" s="2" t="s">
        <v>272</v>
      </c>
      <c r="G11" t="s">
        <v>270</v>
      </c>
      <c r="H11" t="s">
        <v>478</v>
      </c>
      <c r="I11">
        <v>20</v>
      </c>
    </row>
    <row r="12" spans="1:9" x14ac:dyDescent="0.45">
      <c r="A12" s="3">
        <v>16</v>
      </c>
      <c r="B12" s="5" t="s">
        <v>216</v>
      </c>
      <c r="C12" t="s">
        <v>211</v>
      </c>
      <c r="D12" t="s">
        <v>207</v>
      </c>
      <c r="E12">
        <v>156</v>
      </c>
      <c r="F12" t="s">
        <v>285</v>
      </c>
      <c r="G12" t="s">
        <v>247</v>
      </c>
      <c r="H12" s="10" t="s">
        <v>477</v>
      </c>
      <c r="I12">
        <v>24.99</v>
      </c>
    </row>
    <row r="13" spans="1:9" x14ac:dyDescent="0.45">
      <c r="A13" s="3">
        <v>11</v>
      </c>
      <c r="B13" s="5" t="s">
        <v>309</v>
      </c>
      <c r="C13" t="s">
        <v>306</v>
      </c>
      <c r="D13" t="s">
        <v>207</v>
      </c>
      <c r="E13">
        <v>32</v>
      </c>
      <c r="F13" s="2" t="s">
        <v>307</v>
      </c>
      <c r="G13" t="s">
        <v>308</v>
      </c>
      <c r="H13" t="s">
        <v>507</v>
      </c>
      <c r="I13">
        <v>25</v>
      </c>
    </row>
    <row r="14" spans="1:9" x14ac:dyDescent="0.45">
      <c r="A14" s="3">
        <v>14</v>
      </c>
      <c r="B14" s="5" t="s">
        <v>210</v>
      </c>
      <c r="C14" t="s">
        <v>206</v>
      </c>
      <c r="D14" t="s">
        <v>207</v>
      </c>
      <c r="E14">
        <v>258</v>
      </c>
      <c r="F14" s="6" t="s">
        <v>310</v>
      </c>
      <c r="G14" t="s">
        <v>238</v>
      </c>
      <c r="H14" t="s">
        <v>475</v>
      </c>
      <c r="I14">
        <v>24.99</v>
      </c>
    </row>
    <row r="15" spans="1:9" x14ac:dyDescent="0.45">
      <c r="A15" s="3">
        <v>12</v>
      </c>
      <c r="B15" t="s">
        <v>317</v>
      </c>
      <c r="C15" t="s">
        <v>314</v>
      </c>
      <c r="D15" t="s">
        <v>207</v>
      </c>
      <c r="E15">
        <v>162</v>
      </c>
      <c r="F15" t="s">
        <v>315</v>
      </c>
      <c r="G15" t="s">
        <v>316</v>
      </c>
      <c r="H15" t="s">
        <v>508</v>
      </c>
      <c r="I15">
        <v>34</v>
      </c>
    </row>
    <row r="16" spans="1:9" x14ac:dyDescent="0.45">
      <c r="A16" s="3">
        <v>17</v>
      </c>
      <c r="B16" s="5" t="s">
        <v>331</v>
      </c>
      <c r="C16" t="s">
        <v>328</v>
      </c>
      <c r="D16" t="s">
        <v>207</v>
      </c>
      <c r="E16">
        <v>354</v>
      </c>
      <c r="F16" s="2" t="s">
        <v>330</v>
      </c>
      <c r="G16" t="s">
        <v>329</v>
      </c>
      <c r="H16" t="s">
        <v>509</v>
      </c>
      <c r="I16">
        <v>34.99</v>
      </c>
    </row>
    <row r="17" spans="1:9" x14ac:dyDescent="0.45">
      <c r="A17" s="3">
        <v>18</v>
      </c>
      <c r="B17" s="5" t="s">
        <v>363</v>
      </c>
      <c r="C17" t="s">
        <v>364</v>
      </c>
      <c r="D17" t="s">
        <v>207</v>
      </c>
      <c r="E17" t="s">
        <v>365</v>
      </c>
      <c r="F17" t="s">
        <v>366</v>
      </c>
      <c r="G17" t="s">
        <v>367</v>
      </c>
      <c r="H17" t="s">
        <v>510</v>
      </c>
      <c r="I17">
        <v>25</v>
      </c>
    </row>
    <row r="18" spans="1:9" x14ac:dyDescent="0.45">
      <c r="A18" s="3">
        <v>15</v>
      </c>
      <c r="B18" s="5" t="s">
        <v>369</v>
      </c>
      <c r="C18" t="s">
        <v>368</v>
      </c>
      <c r="D18" t="s">
        <v>207</v>
      </c>
      <c r="E18" t="s">
        <v>365</v>
      </c>
      <c r="F18" t="s">
        <v>631</v>
      </c>
      <c r="G18" t="s">
        <v>370</v>
      </c>
      <c r="H18" t="s">
        <v>511</v>
      </c>
      <c r="I18">
        <v>20</v>
      </c>
    </row>
    <row r="19" spans="1:9" x14ac:dyDescent="0.45">
      <c r="A19" s="3">
        <v>19</v>
      </c>
      <c r="B19" s="5" t="s">
        <v>399</v>
      </c>
      <c r="C19" t="s">
        <v>398</v>
      </c>
      <c r="D19" t="s">
        <v>207</v>
      </c>
      <c r="E19">
        <v>327</v>
      </c>
      <c r="F19" t="s">
        <v>839</v>
      </c>
      <c r="G19" t="s">
        <v>400</v>
      </c>
      <c r="H19" t="s">
        <v>512</v>
      </c>
      <c r="I19">
        <v>34.99</v>
      </c>
    </row>
    <row r="20" spans="1:9" x14ac:dyDescent="0.45">
      <c r="A20" s="3">
        <v>20</v>
      </c>
      <c r="B20" s="5" t="s">
        <v>404</v>
      </c>
      <c r="C20" t="s">
        <v>402</v>
      </c>
      <c r="D20" t="s">
        <v>207</v>
      </c>
      <c r="E20">
        <v>129</v>
      </c>
      <c r="F20" t="s">
        <v>403</v>
      </c>
      <c r="G20" t="s">
        <v>401</v>
      </c>
      <c r="H20" t="s">
        <v>513</v>
      </c>
      <c r="I20">
        <v>19.95</v>
      </c>
    </row>
    <row r="21" spans="1:9" x14ac:dyDescent="0.45">
      <c r="A21" s="3">
        <v>21</v>
      </c>
      <c r="B21" t="s">
        <v>317</v>
      </c>
      <c r="C21" t="s">
        <v>405</v>
      </c>
      <c r="D21" t="s">
        <v>439</v>
      </c>
      <c r="E21">
        <v>4</v>
      </c>
      <c r="F21" t="s">
        <v>440</v>
      </c>
      <c r="G21" t="s">
        <v>444</v>
      </c>
      <c r="H21" t="s">
        <v>424</v>
      </c>
      <c r="I21" t="s">
        <v>438</v>
      </c>
    </row>
    <row r="22" spans="1:9" x14ac:dyDescent="0.45">
      <c r="A22" s="3">
        <v>22</v>
      </c>
      <c r="B22" s="5" t="s">
        <v>455</v>
      </c>
      <c r="C22" t="s">
        <v>409</v>
      </c>
      <c r="D22" t="s">
        <v>207</v>
      </c>
      <c r="E22">
        <v>267</v>
      </c>
      <c r="F22" s="2" t="s">
        <v>457</v>
      </c>
      <c r="G22" t="s">
        <v>456</v>
      </c>
      <c r="H22" t="s">
        <v>514</v>
      </c>
      <c r="I22">
        <v>29.95</v>
      </c>
    </row>
    <row r="23" spans="1:9" x14ac:dyDescent="0.45">
      <c r="A23" s="3">
        <v>24</v>
      </c>
      <c r="B23" s="5" t="s">
        <v>496</v>
      </c>
      <c r="C23" t="s">
        <v>497</v>
      </c>
      <c r="D23" t="s">
        <v>207</v>
      </c>
      <c r="E23">
        <v>34</v>
      </c>
      <c r="F23" t="s">
        <v>498</v>
      </c>
      <c r="G23" t="s">
        <v>495</v>
      </c>
      <c r="H23" t="s">
        <v>494</v>
      </c>
      <c r="I23">
        <v>38</v>
      </c>
    </row>
    <row r="24" spans="1:9" x14ac:dyDescent="0.45">
      <c r="A24" s="3">
        <v>23</v>
      </c>
      <c r="B24" s="5" t="s">
        <v>505</v>
      </c>
      <c r="C24" t="s">
        <v>501</v>
      </c>
      <c r="D24" t="s">
        <v>207</v>
      </c>
      <c r="E24">
        <v>410</v>
      </c>
      <c r="F24" s="2" t="s">
        <v>502</v>
      </c>
      <c r="G24" t="s">
        <v>504</v>
      </c>
      <c r="H24" t="s">
        <v>503</v>
      </c>
      <c r="I24">
        <v>10</v>
      </c>
    </row>
    <row r="25" spans="1:9" x14ac:dyDescent="0.45">
      <c r="A25" s="3">
        <v>25</v>
      </c>
      <c r="B25" s="5" t="s">
        <v>496</v>
      </c>
      <c r="C25" t="s">
        <v>497</v>
      </c>
      <c r="D25" t="s">
        <v>207</v>
      </c>
      <c r="E25">
        <v>300</v>
      </c>
      <c r="F25" t="s">
        <v>498</v>
      </c>
      <c r="G25" t="s">
        <v>495</v>
      </c>
      <c r="H25" t="s">
        <v>494</v>
      </c>
      <c r="I25">
        <v>38</v>
      </c>
    </row>
    <row r="26" spans="1:9" x14ac:dyDescent="0.45">
      <c r="A26" s="3">
        <v>26</v>
      </c>
      <c r="B26" s="5" t="s">
        <v>217</v>
      </c>
      <c r="C26" t="s">
        <v>213</v>
      </c>
      <c r="D26" t="s">
        <v>207</v>
      </c>
      <c r="E26">
        <v>86</v>
      </c>
      <c r="F26" t="s">
        <v>573</v>
      </c>
      <c r="G26" s="9" t="s">
        <v>276</v>
      </c>
      <c r="H26" t="s">
        <v>278</v>
      </c>
      <c r="I26">
        <v>29.95</v>
      </c>
    </row>
    <row r="27" spans="1:9" x14ac:dyDescent="0.45">
      <c r="A27" s="3">
        <v>23</v>
      </c>
      <c r="B27" s="5" t="s">
        <v>582</v>
      </c>
      <c r="C27" t="s">
        <v>579</v>
      </c>
      <c r="D27" t="s">
        <v>207</v>
      </c>
      <c r="E27">
        <v>157</v>
      </c>
      <c r="F27" t="s">
        <v>586</v>
      </c>
      <c r="G27" s="9" t="s">
        <v>580</v>
      </c>
      <c r="H27" t="s">
        <v>581</v>
      </c>
      <c r="I27">
        <v>35</v>
      </c>
    </row>
    <row r="28" spans="1:9" ht="15.75" x14ac:dyDescent="0.45">
      <c r="A28" s="3">
        <v>16</v>
      </c>
      <c r="B28" s="5" t="s">
        <v>618</v>
      </c>
      <c r="C28" t="s">
        <v>281</v>
      </c>
      <c r="D28" t="s">
        <v>207</v>
      </c>
      <c r="E28">
        <v>34</v>
      </c>
      <c r="F28" s="2" t="s">
        <v>619</v>
      </c>
      <c r="G28" t="s">
        <v>621</v>
      </c>
      <c r="H28" t="s">
        <v>620</v>
      </c>
      <c r="I28">
        <v>10</v>
      </c>
    </row>
    <row r="29" spans="1:9" x14ac:dyDescent="0.45">
      <c r="A29" s="3">
        <v>29</v>
      </c>
      <c r="B29" s="5" t="s">
        <v>660</v>
      </c>
      <c r="C29" t="s">
        <v>661</v>
      </c>
      <c r="D29" t="s">
        <v>207</v>
      </c>
      <c r="E29">
        <v>101</v>
      </c>
      <c r="F29" t="s">
        <v>663</v>
      </c>
      <c r="G29" t="s">
        <v>662</v>
      </c>
      <c r="H29" t="s">
        <v>659</v>
      </c>
      <c r="I29">
        <v>25</v>
      </c>
    </row>
    <row r="30" spans="1:9" x14ac:dyDescent="0.45">
      <c r="A30" s="3">
        <v>30</v>
      </c>
      <c r="B30" s="5" t="s">
        <v>210</v>
      </c>
      <c r="C30" t="s">
        <v>206</v>
      </c>
      <c r="D30" t="s">
        <v>207</v>
      </c>
      <c r="E30">
        <v>53</v>
      </c>
      <c r="F30" s="6" t="s">
        <v>711</v>
      </c>
      <c r="G30" t="s">
        <v>238</v>
      </c>
      <c r="H30" t="s">
        <v>475</v>
      </c>
      <c r="I30">
        <v>24.99</v>
      </c>
    </row>
    <row r="31" spans="1:9" ht="19.5" customHeight="1" x14ac:dyDescent="0.45">
      <c r="A31" s="3">
        <v>4</v>
      </c>
      <c r="B31" s="5" t="s">
        <v>218</v>
      </c>
      <c r="C31" t="s">
        <v>734</v>
      </c>
      <c r="D31" t="s">
        <v>207</v>
      </c>
      <c r="E31">
        <v>169</v>
      </c>
      <c r="F31" s="3" t="s">
        <v>733</v>
      </c>
      <c r="G31" t="s">
        <v>736</v>
      </c>
      <c r="H31" t="s">
        <v>735</v>
      </c>
      <c r="I31">
        <v>24.99</v>
      </c>
    </row>
    <row r="32" spans="1:9" x14ac:dyDescent="0.45">
      <c r="A32" s="3">
        <v>32</v>
      </c>
      <c r="B32" s="5" t="s">
        <v>743</v>
      </c>
      <c r="C32" t="s">
        <v>744</v>
      </c>
      <c r="D32" t="s">
        <v>207</v>
      </c>
      <c r="E32">
        <v>20</v>
      </c>
      <c r="F32" s="2" t="s">
        <v>746</v>
      </c>
      <c r="G32" t="s">
        <v>745</v>
      </c>
      <c r="H32" t="s">
        <v>742</v>
      </c>
      <c r="I32">
        <v>10</v>
      </c>
    </row>
    <row r="33" spans="1:9" x14ac:dyDescent="0.45">
      <c r="A33" s="3">
        <v>33</v>
      </c>
      <c r="B33" s="5" t="s">
        <v>217</v>
      </c>
      <c r="C33" t="s">
        <v>213</v>
      </c>
      <c r="D33" t="s">
        <v>207</v>
      </c>
      <c r="E33">
        <v>240</v>
      </c>
      <c r="F33" t="s">
        <v>788</v>
      </c>
      <c r="G33" s="9" t="s">
        <v>276</v>
      </c>
      <c r="H33" t="s">
        <v>278</v>
      </c>
      <c r="I33">
        <v>29.95</v>
      </c>
    </row>
    <row r="34" spans="1:9" x14ac:dyDescent="0.45">
      <c r="A34" s="3">
        <v>35</v>
      </c>
      <c r="B34" s="5" t="s">
        <v>831</v>
      </c>
      <c r="C34" t="s">
        <v>823</v>
      </c>
      <c r="D34" t="s">
        <v>207</v>
      </c>
      <c r="E34">
        <v>102</v>
      </c>
      <c r="F34" t="s">
        <v>822</v>
      </c>
      <c r="G34" t="s">
        <v>824</v>
      </c>
      <c r="H34" t="s">
        <v>821</v>
      </c>
      <c r="I34">
        <v>27.95</v>
      </c>
    </row>
    <row r="35" spans="1:9" x14ac:dyDescent="0.45">
      <c r="A35" s="3">
        <v>8</v>
      </c>
      <c r="B35" s="5" t="s">
        <v>837</v>
      </c>
      <c r="C35" t="s">
        <v>833</v>
      </c>
      <c r="D35" t="s">
        <v>207</v>
      </c>
      <c r="E35">
        <v>160</v>
      </c>
      <c r="F35" t="s">
        <v>834</v>
      </c>
      <c r="G35" t="s">
        <v>835</v>
      </c>
      <c r="H35" s="10" t="s">
        <v>836</v>
      </c>
      <c r="I35">
        <v>19.989999999999998</v>
      </c>
    </row>
    <row r="36" spans="1:9" x14ac:dyDescent="0.45">
      <c r="A36" s="3">
        <v>10</v>
      </c>
      <c r="B36" s="5" t="s">
        <v>837</v>
      </c>
      <c r="C36" t="s">
        <v>833</v>
      </c>
      <c r="D36" t="s">
        <v>207</v>
      </c>
      <c r="E36">
        <v>187</v>
      </c>
      <c r="F36" t="s">
        <v>838</v>
      </c>
      <c r="G36" t="s">
        <v>835</v>
      </c>
      <c r="H36" s="10" t="s">
        <v>836</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7"/>
  <sheetViews>
    <sheetView topLeftCell="A28"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112</v>
      </c>
      <c r="B1" t="s">
        <v>110</v>
      </c>
      <c r="C1" t="s">
        <v>251</v>
      </c>
      <c r="D1" t="s">
        <v>236</v>
      </c>
    </row>
    <row r="2" spans="1:4" x14ac:dyDescent="0.45">
      <c r="A2">
        <v>3</v>
      </c>
      <c r="B2" t="s">
        <v>252</v>
      </c>
      <c r="C2" t="s">
        <v>253</v>
      </c>
    </row>
    <row r="3" spans="1:4" x14ac:dyDescent="0.45">
      <c r="A3">
        <v>3</v>
      </c>
      <c r="B3" t="s">
        <v>116</v>
      </c>
      <c r="C3" t="s">
        <v>254</v>
      </c>
    </row>
    <row r="4" spans="1:4" x14ac:dyDescent="0.45">
      <c r="A4">
        <v>5</v>
      </c>
      <c r="B4" t="s">
        <v>121</v>
      </c>
      <c r="C4" t="s">
        <v>275</v>
      </c>
    </row>
    <row r="5" spans="1:4" x14ac:dyDescent="0.45">
      <c r="A5">
        <v>16</v>
      </c>
      <c r="B5" t="s">
        <v>283</v>
      </c>
      <c r="C5" t="s">
        <v>344</v>
      </c>
    </row>
    <row r="6" spans="1:4" x14ac:dyDescent="0.45">
      <c r="A6">
        <v>17</v>
      </c>
      <c r="B6" t="s">
        <v>427</v>
      </c>
      <c r="C6" t="s">
        <v>333</v>
      </c>
    </row>
    <row r="7" spans="1:4" x14ac:dyDescent="0.45">
      <c r="A7">
        <v>8</v>
      </c>
      <c r="B7" t="s">
        <v>342</v>
      </c>
      <c r="C7" t="s">
        <v>343</v>
      </c>
    </row>
    <row r="8" spans="1:4" x14ac:dyDescent="0.45">
      <c r="A8">
        <v>12</v>
      </c>
      <c r="B8" t="s">
        <v>345</v>
      </c>
      <c r="C8" t="s">
        <v>346</v>
      </c>
    </row>
    <row r="9" spans="1:4" x14ac:dyDescent="0.45">
      <c r="A9">
        <v>12</v>
      </c>
      <c r="B9" t="s">
        <v>347</v>
      </c>
      <c r="C9" t="s">
        <v>348</v>
      </c>
    </row>
    <row r="10" spans="1:4" x14ac:dyDescent="0.45">
      <c r="A10">
        <v>15</v>
      </c>
      <c r="B10" t="s">
        <v>371</v>
      </c>
      <c r="C10" t="s">
        <v>343</v>
      </c>
    </row>
    <row r="11" spans="1:4" x14ac:dyDescent="0.45">
      <c r="A11">
        <v>19</v>
      </c>
      <c r="B11" t="s">
        <v>378</v>
      </c>
      <c r="C11" t="s">
        <v>343</v>
      </c>
    </row>
    <row r="12" spans="1:4" x14ac:dyDescent="0.45">
      <c r="A12">
        <v>20</v>
      </c>
      <c r="B12" t="s">
        <v>383</v>
      </c>
      <c r="C12" t="s">
        <v>384</v>
      </c>
    </row>
    <row r="13" spans="1:4" x14ac:dyDescent="0.45">
      <c r="A13">
        <v>20</v>
      </c>
      <c r="B13" t="s">
        <v>388</v>
      </c>
      <c r="C13" t="s">
        <v>389</v>
      </c>
    </row>
    <row r="14" spans="1:4" x14ac:dyDescent="0.45">
      <c r="A14">
        <v>21</v>
      </c>
      <c r="B14" t="s">
        <v>424</v>
      </c>
      <c r="C14" t="s">
        <v>425</v>
      </c>
    </row>
    <row r="15" spans="1:4" x14ac:dyDescent="0.45">
      <c r="A15">
        <v>9</v>
      </c>
      <c r="B15" t="s">
        <v>434</v>
      </c>
      <c r="C15" t="s">
        <v>435</v>
      </c>
    </row>
    <row r="16" spans="1:4" x14ac:dyDescent="0.45">
      <c r="A16">
        <v>24</v>
      </c>
      <c r="B16" t="s">
        <v>499</v>
      </c>
      <c r="C16" t="s">
        <v>500</v>
      </c>
    </row>
    <row r="17" spans="1:3" x14ac:dyDescent="0.45">
      <c r="A17">
        <v>31</v>
      </c>
      <c r="B17" t="s">
        <v>600</v>
      </c>
      <c r="C17" t="s">
        <v>601</v>
      </c>
    </row>
    <row r="18" spans="1:3" x14ac:dyDescent="0.45">
      <c r="A18">
        <v>12</v>
      </c>
      <c r="B18" t="s">
        <v>172</v>
      </c>
      <c r="C18" t="s">
        <v>602</v>
      </c>
    </row>
    <row r="19" spans="1:3" x14ac:dyDescent="0.45">
      <c r="A19">
        <v>28</v>
      </c>
      <c r="B19" t="s">
        <v>610</v>
      </c>
      <c r="C19" t="s">
        <v>611</v>
      </c>
    </row>
    <row r="20" spans="1:3" x14ac:dyDescent="0.45">
      <c r="A20">
        <v>10</v>
      </c>
      <c r="B20" s="10" t="s">
        <v>626</v>
      </c>
      <c r="C20" t="s">
        <v>627</v>
      </c>
    </row>
    <row r="21" spans="1:3" x14ac:dyDescent="0.45">
      <c r="A21">
        <v>10</v>
      </c>
      <c r="B21" t="s">
        <v>623</v>
      </c>
      <c r="C21" t="s">
        <v>624</v>
      </c>
    </row>
    <row r="22" spans="1:3" x14ac:dyDescent="0.45">
      <c r="A22">
        <v>3</v>
      </c>
      <c r="B22" t="s">
        <v>635</v>
      </c>
      <c r="C22" t="s">
        <v>636</v>
      </c>
    </row>
    <row r="23" spans="1:3" x14ac:dyDescent="0.45">
      <c r="A23">
        <v>16</v>
      </c>
      <c r="B23" t="s">
        <v>635</v>
      </c>
      <c r="C23" t="s">
        <v>637</v>
      </c>
    </row>
    <row r="24" spans="1:3" x14ac:dyDescent="0.45">
      <c r="A24">
        <v>1</v>
      </c>
      <c r="B24" t="s">
        <v>639</v>
      </c>
      <c r="C24" t="s">
        <v>343</v>
      </c>
    </row>
    <row r="25" spans="1:3" x14ac:dyDescent="0.45">
      <c r="A25">
        <v>16</v>
      </c>
      <c r="B25" t="s">
        <v>643</v>
      </c>
      <c r="C25" t="s">
        <v>644</v>
      </c>
    </row>
    <row r="26" spans="1:3" x14ac:dyDescent="0.45">
      <c r="A26">
        <v>29</v>
      </c>
      <c r="B26" t="s">
        <v>654</v>
      </c>
      <c r="C26" t="s">
        <v>655</v>
      </c>
    </row>
    <row r="27" spans="1:3" x14ac:dyDescent="0.45">
      <c r="A27">
        <v>28</v>
      </c>
      <c r="B27" s="10" t="s">
        <v>667</v>
      </c>
      <c r="C27" t="s">
        <v>666</v>
      </c>
    </row>
    <row r="28" spans="1:3" x14ac:dyDescent="0.45">
      <c r="A28">
        <v>28</v>
      </c>
      <c r="B28" t="s">
        <v>668</v>
      </c>
      <c r="C28" t="s">
        <v>669</v>
      </c>
    </row>
    <row r="29" spans="1:3" x14ac:dyDescent="0.45">
      <c r="A29">
        <v>1</v>
      </c>
      <c r="B29" t="s">
        <v>671</v>
      </c>
      <c r="C29" t="s">
        <v>666</v>
      </c>
    </row>
    <row r="30" spans="1:3" x14ac:dyDescent="0.45">
      <c r="A30">
        <v>1</v>
      </c>
      <c r="B30" s="10" t="s">
        <v>672</v>
      </c>
      <c r="C30" t="s">
        <v>673</v>
      </c>
    </row>
    <row r="31" spans="1:3" x14ac:dyDescent="0.45">
      <c r="A31">
        <v>1</v>
      </c>
      <c r="B31" t="s">
        <v>674</v>
      </c>
      <c r="C31" t="s">
        <v>675</v>
      </c>
    </row>
    <row r="32" spans="1:3" x14ac:dyDescent="0.45">
      <c r="A32">
        <v>30</v>
      </c>
      <c r="B32" t="s">
        <v>685</v>
      </c>
      <c r="C32" t="s">
        <v>686</v>
      </c>
    </row>
    <row r="33" spans="1:3" x14ac:dyDescent="0.45">
      <c r="A33">
        <v>2</v>
      </c>
      <c r="B33" t="s">
        <v>695</v>
      </c>
      <c r="C33" t="s">
        <v>696</v>
      </c>
    </row>
    <row r="34" spans="1:3" x14ac:dyDescent="0.45">
      <c r="A34">
        <v>2</v>
      </c>
      <c r="B34" t="s">
        <v>697</v>
      </c>
      <c r="C34" t="s">
        <v>698</v>
      </c>
    </row>
    <row r="35" spans="1:3" x14ac:dyDescent="0.45">
      <c r="A35">
        <v>2</v>
      </c>
      <c r="B35" s="28" t="s">
        <v>699</v>
      </c>
      <c r="C35" t="s">
        <v>700</v>
      </c>
    </row>
    <row r="36" spans="1:3" x14ac:dyDescent="0.45">
      <c r="A36">
        <v>4</v>
      </c>
      <c r="B36" t="s">
        <v>726</v>
      </c>
      <c r="C36" t="s">
        <v>727</v>
      </c>
    </row>
    <row r="37" spans="1:3" x14ac:dyDescent="0.45">
      <c r="A37">
        <v>4</v>
      </c>
      <c r="B37" t="s">
        <v>729</v>
      </c>
      <c r="C37" t="s">
        <v>730</v>
      </c>
    </row>
    <row r="38" spans="1:3" x14ac:dyDescent="0.45">
      <c r="A38">
        <v>33</v>
      </c>
      <c r="B38" t="s">
        <v>766</v>
      </c>
      <c r="C38" t="s">
        <v>767</v>
      </c>
    </row>
    <row r="39" spans="1:3" x14ac:dyDescent="0.45">
      <c r="A39">
        <v>33</v>
      </c>
      <c r="B39" t="s">
        <v>772</v>
      </c>
      <c r="C39" t="s">
        <v>773</v>
      </c>
    </row>
    <row r="40" spans="1:3" x14ac:dyDescent="0.45">
      <c r="A40">
        <v>8</v>
      </c>
      <c r="B40" t="s">
        <v>793</v>
      </c>
      <c r="C40" t="s">
        <v>794</v>
      </c>
    </row>
    <row r="41" spans="1:3" x14ac:dyDescent="0.45">
      <c r="A41">
        <v>8</v>
      </c>
      <c r="B41" s="10" t="s">
        <v>801</v>
      </c>
      <c r="C41" t="s">
        <v>802</v>
      </c>
    </row>
    <row r="42" spans="1:3" x14ac:dyDescent="0.45">
      <c r="A42">
        <v>8</v>
      </c>
      <c r="B42" t="s">
        <v>800</v>
      </c>
      <c r="C42" t="s">
        <v>799</v>
      </c>
    </row>
    <row r="43" spans="1:3" x14ac:dyDescent="0.45">
      <c r="A43">
        <v>8</v>
      </c>
      <c r="B43" t="s">
        <v>792</v>
      </c>
      <c r="C43" t="s">
        <v>795</v>
      </c>
    </row>
    <row r="44" spans="1:3" x14ac:dyDescent="0.45">
      <c r="A44">
        <v>35</v>
      </c>
      <c r="B44" s="10" t="s">
        <v>809</v>
      </c>
      <c r="C44" t="s">
        <v>810</v>
      </c>
    </row>
    <row r="45" spans="1:3" x14ac:dyDescent="0.45">
      <c r="A45">
        <v>35</v>
      </c>
      <c r="B45" t="s">
        <v>811</v>
      </c>
      <c r="C45" t="s">
        <v>812</v>
      </c>
    </row>
    <row r="46" spans="1:3" x14ac:dyDescent="0.45">
      <c r="A46">
        <v>7</v>
      </c>
      <c r="B46" t="s">
        <v>842</v>
      </c>
      <c r="C46" t="s">
        <v>666</v>
      </c>
    </row>
    <row r="47" spans="1:3" x14ac:dyDescent="0.45">
      <c r="A47">
        <v>23</v>
      </c>
      <c r="B47" t="s">
        <v>870</v>
      </c>
      <c r="C47" t="s">
        <v>871</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290</v>
      </c>
      <c r="E1" s="1" t="s">
        <v>267</v>
      </c>
      <c r="F1" s="1" t="s">
        <v>268</v>
      </c>
      <c r="G1" s="1" t="s">
        <v>236</v>
      </c>
      <c r="H1" s="1" t="s">
        <v>16</v>
      </c>
    </row>
    <row r="2" spans="1:8" x14ac:dyDescent="0.45">
      <c r="A2">
        <v>1</v>
      </c>
      <c r="B2" t="s">
        <v>26</v>
      </c>
      <c r="C2" t="s">
        <v>38</v>
      </c>
      <c r="D2" t="s">
        <v>292</v>
      </c>
      <c r="E2" t="s">
        <v>293</v>
      </c>
      <c r="F2">
        <v>0</v>
      </c>
      <c r="H2" t="s">
        <v>294</v>
      </c>
    </row>
    <row r="3" spans="1:8" x14ac:dyDescent="0.45">
      <c r="A3">
        <v>2</v>
      </c>
      <c r="B3" t="s">
        <v>37</v>
      </c>
      <c r="C3" t="s">
        <v>38</v>
      </c>
      <c r="F3">
        <v>0</v>
      </c>
      <c r="H3" t="s">
        <v>39</v>
      </c>
    </row>
    <row r="4" spans="1:8" x14ac:dyDescent="0.45">
      <c r="A4">
        <v>3</v>
      </c>
      <c r="B4" t="s">
        <v>46</v>
      </c>
      <c r="C4" t="s">
        <v>151</v>
      </c>
      <c r="F4">
        <v>1</v>
      </c>
      <c r="H4" t="s">
        <v>250</v>
      </c>
    </row>
    <row r="5" spans="1:8" x14ac:dyDescent="0.45">
      <c r="A5">
        <v>4</v>
      </c>
      <c r="B5" t="s">
        <v>57</v>
      </c>
      <c r="C5" t="s">
        <v>38</v>
      </c>
      <c r="F5">
        <v>1</v>
      </c>
    </row>
    <row r="6" spans="1:8" x14ac:dyDescent="0.45">
      <c r="A6">
        <v>5</v>
      </c>
      <c r="B6" t="s">
        <v>65</v>
      </c>
      <c r="C6" t="s">
        <v>151</v>
      </c>
      <c r="F6">
        <v>3</v>
      </c>
    </row>
    <row r="7" spans="1:8" x14ac:dyDescent="0.45">
      <c r="A7">
        <v>6</v>
      </c>
      <c r="B7" t="s">
        <v>76</v>
      </c>
      <c r="C7" t="s">
        <v>38</v>
      </c>
      <c r="F7">
        <v>0</v>
      </c>
    </row>
    <row r="8" spans="1:8" x14ac:dyDescent="0.45">
      <c r="A8">
        <v>7</v>
      </c>
      <c r="B8" t="s">
        <v>46</v>
      </c>
      <c r="C8" t="s">
        <v>151</v>
      </c>
      <c r="F8">
        <v>0</v>
      </c>
    </row>
    <row r="9" spans="1:8" x14ac:dyDescent="0.45">
      <c r="A9">
        <v>8</v>
      </c>
      <c r="B9" t="s">
        <v>37</v>
      </c>
      <c r="C9" t="s">
        <v>151</v>
      </c>
      <c r="F9">
        <v>0</v>
      </c>
    </row>
    <row r="10" spans="1:8" x14ac:dyDescent="0.45">
      <c r="A10">
        <v>9</v>
      </c>
      <c r="B10" t="s">
        <v>37</v>
      </c>
      <c r="C10" t="s">
        <v>38</v>
      </c>
      <c r="F10">
        <v>0</v>
      </c>
    </row>
    <row r="11" spans="1:8" x14ac:dyDescent="0.45">
      <c r="A11">
        <v>10</v>
      </c>
      <c r="B11" t="s">
        <v>93</v>
      </c>
      <c r="C11" t="s">
        <v>151</v>
      </c>
      <c r="F11">
        <v>3</v>
      </c>
    </row>
    <row r="12" spans="1:8" x14ac:dyDescent="0.45">
      <c r="A12">
        <v>11</v>
      </c>
      <c r="B12" t="s">
        <v>37</v>
      </c>
      <c r="C12" t="s">
        <v>151</v>
      </c>
      <c r="F12">
        <v>0</v>
      </c>
      <c r="H12" t="s">
        <v>152</v>
      </c>
    </row>
    <row r="13" spans="1:8" x14ac:dyDescent="0.45">
      <c r="A13">
        <v>12</v>
      </c>
      <c r="B13" t="s">
        <v>171</v>
      </c>
      <c r="C13" t="s">
        <v>38</v>
      </c>
      <c r="F13">
        <v>0</v>
      </c>
      <c r="H13" t="s">
        <v>152</v>
      </c>
    </row>
    <row r="14" spans="1:8" x14ac:dyDescent="0.45">
      <c r="A14">
        <v>13</v>
      </c>
      <c r="B14" t="s">
        <v>181</v>
      </c>
      <c r="C14" t="s">
        <v>187</v>
      </c>
      <c r="F14">
        <v>0</v>
      </c>
    </row>
    <row r="15" spans="1:8" x14ac:dyDescent="0.45">
      <c r="A15">
        <v>14</v>
      </c>
      <c r="B15" t="s">
        <v>37</v>
      </c>
      <c r="C15" t="s">
        <v>187</v>
      </c>
      <c r="F15">
        <v>0</v>
      </c>
      <c r="H15" t="s">
        <v>195</v>
      </c>
    </row>
    <row r="16" spans="1:8" x14ac:dyDescent="0.45">
      <c r="A16">
        <v>15</v>
      </c>
      <c r="B16" t="s">
        <v>226</v>
      </c>
      <c r="C16" t="s">
        <v>38</v>
      </c>
      <c r="F16">
        <v>0</v>
      </c>
      <c r="H16" t="s">
        <v>152</v>
      </c>
    </row>
    <row r="17" spans="1:8" x14ac:dyDescent="0.45">
      <c r="A17">
        <v>16</v>
      </c>
      <c r="B17" t="s">
        <v>46</v>
      </c>
      <c r="C17" t="s">
        <v>151</v>
      </c>
      <c r="D17" t="s">
        <v>291</v>
      </c>
      <c r="E17" t="s">
        <v>289</v>
      </c>
      <c r="F17">
        <v>0</v>
      </c>
      <c r="G17" t="s">
        <v>288</v>
      </c>
      <c r="H17" t="s">
        <v>250</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112</v>
      </c>
      <c r="B1" t="s">
        <v>111</v>
      </c>
      <c r="C1" t="s">
        <v>255</v>
      </c>
      <c r="D1" t="s">
        <v>256</v>
      </c>
      <c r="E1" t="s">
        <v>257</v>
      </c>
      <c r="F1" t="s">
        <v>258</v>
      </c>
      <c r="G1" t="s">
        <v>259</v>
      </c>
      <c r="H1" t="s">
        <v>260</v>
      </c>
      <c r="I1" t="s">
        <v>261</v>
      </c>
      <c r="J1" t="s">
        <v>262</v>
      </c>
      <c r="K1" t="s">
        <v>263</v>
      </c>
      <c r="L1" t="s">
        <v>264</v>
      </c>
      <c r="M1" t="s">
        <v>265</v>
      </c>
      <c r="N1" t="s">
        <v>266</v>
      </c>
    </row>
    <row r="2" spans="1:21" x14ac:dyDescent="0.45">
      <c r="A2" s="12">
        <v>2</v>
      </c>
      <c r="B2" s="12" t="s">
        <v>239</v>
      </c>
      <c r="C2" s="15">
        <v>15</v>
      </c>
      <c r="D2" s="15">
        <v>12</v>
      </c>
      <c r="E2" s="15">
        <v>11</v>
      </c>
      <c r="F2" s="15">
        <v>10</v>
      </c>
      <c r="G2" s="15">
        <v>9</v>
      </c>
      <c r="H2" s="15">
        <v>9</v>
      </c>
      <c r="I2" s="15">
        <v>8</v>
      </c>
      <c r="J2" s="15">
        <v>9</v>
      </c>
      <c r="K2" s="15">
        <v>9</v>
      </c>
      <c r="L2" s="15">
        <v>12</v>
      </c>
      <c r="M2" s="15">
        <v>14</v>
      </c>
      <c r="N2" s="15">
        <v>15</v>
      </c>
    </row>
    <row r="3" spans="1:21" x14ac:dyDescent="0.45">
      <c r="A3" s="11">
        <v>2</v>
      </c>
      <c r="B3" s="11" t="s">
        <v>240</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241</v>
      </c>
      <c r="C4" s="18">
        <v>5</v>
      </c>
      <c r="D4" s="19">
        <v>5</v>
      </c>
      <c r="E4" s="19">
        <v>6</v>
      </c>
      <c r="F4" s="19">
        <v>9</v>
      </c>
      <c r="G4" s="19">
        <v>11</v>
      </c>
      <c r="H4" s="19">
        <v>11</v>
      </c>
      <c r="I4" s="19">
        <v>13</v>
      </c>
      <c r="J4" s="19">
        <v>14</v>
      </c>
      <c r="K4" s="19">
        <v>12</v>
      </c>
      <c r="L4" s="19">
        <v>10</v>
      </c>
      <c r="M4" s="19">
        <v>8</v>
      </c>
      <c r="N4" s="19">
        <v>7</v>
      </c>
    </row>
    <row r="5" spans="1:21" x14ac:dyDescent="0.45">
      <c r="A5" s="12">
        <v>3</v>
      </c>
      <c r="B5" s="12" t="s">
        <v>239</v>
      </c>
      <c r="C5" s="15">
        <v>13</v>
      </c>
      <c r="D5" s="15">
        <v>10</v>
      </c>
      <c r="E5" s="15">
        <v>11</v>
      </c>
      <c r="F5" s="15">
        <v>9</v>
      </c>
      <c r="G5" s="15">
        <v>8</v>
      </c>
      <c r="H5" s="15">
        <v>8</v>
      </c>
      <c r="I5" s="15">
        <v>8</v>
      </c>
      <c r="J5" s="15">
        <v>9</v>
      </c>
      <c r="K5" s="15">
        <v>10</v>
      </c>
      <c r="L5" s="15">
        <v>14</v>
      </c>
      <c r="M5" s="15">
        <v>14</v>
      </c>
      <c r="N5" s="15">
        <v>14</v>
      </c>
    </row>
    <row r="6" spans="1:21" x14ac:dyDescent="0.45">
      <c r="A6" s="11">
        <v>3</v>
      </c>
      <c r="B6" s="11" t="s">
        <v>240</v>
      </c>
      <c r="C6" s="16">
        <v>8</v>
      </c>
      <c r="D6" s="17">
        <v>8</v>
      </c>
      <c r="E6" s="17">
        <v>9</v>
      </c>
      <c r="F6" s="17">
        <v>12</v>
      </c>
      <c r="G6" s="17">
        <v>15</v>
      </c>
      <c r="H6" s="17">
        <v>17</v>
      </c>
      <c r="I6" s="17">
        <v>19</v>
      </c>
      <c r="J6" s="17">
        <v>18</v>
      </c>
      <c r="K6" s="17">
        <v>17</v>
      </c>
      <c r="L6" s="17">
        <v>13</v>
      </c>
      <c r="M6" s="17">
        <v>10</v>
      </c>
      <c r="N6" s="17">
        <v>8</v>
      </c>
    </row>
    <row r="7" spans="1:21" x14ac:dyDescent="0.45">
      <c r="A7" s="13">
        <v>3</v>
      </c>
      <c r="B7" s="13" t="s">
        <v>241</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239</v>
      </c>
      <c r="C8" s="15">
        <v>13</v>
      </c>
      <c r="D8" s="15">
        <v>10</v>
      </c>
      <c r="E8" s="15">
        <v>11</v>
      </c>
      <c r="F8" s="15">
        <v>9</v>
      </c>
      <c r="G8" s="15">
        <v>8</v>
      </c>
      <c r="H8" s="15">
        <v>8</v>
      </c>
      <c r="I8" s="15">
        <v>8</v>
      </c>
      <c r="J8" s="15">
        <v>9</v>
      </c>
      <c r="K8" s="15">
        <v>10</v>
      </c>
      <c r="L8" s="15">
        <v>14</v>
      </c>
      <c r="M8" s="15">
        <v>14</v>
      </c>
      <c r="N8" s="15">
        <v>14</v>
      </c>
    </row>
    <row r="9" spans="1:21" x14ac:dyDescent="0.45">
      <c r="A9" s="11">
        <v>16</v>
      </c>
      <c r="B9" s="11" t="s">
        <v>240</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241</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239</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240</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241</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239</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240</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241</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239</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240</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241</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239</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240</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241</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239</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240</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241</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239</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240</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241</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239</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240</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241</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239</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240</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241</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239</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240</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241</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239</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240</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241</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239</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240</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241</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239</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240</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241</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239</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240</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241</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239</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240</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241</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239</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240</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241</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239</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240</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241</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239</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240</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241</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239</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240</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241</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239</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240</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241</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239</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240</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241</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239</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240</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241</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239</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240</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241</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239</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240</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241</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239</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240</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241</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239</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240</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241</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239</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240</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241</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239</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240</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241</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239</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240</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241</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239</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240</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241</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13" zoomScale="87" workbookViewId="0">
      <selection activeCell="A35" sqref="A35"/>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299</v>
      </c>
      <c r="B1" s="1" t="s">
        <v>1</v>
      </c>
      <c r="C1" s="1" t="s">
        <v>96</v>
      </c>
      <c r="D1" s="1" t="s">
        <v>300</v>
      </c>
      <c r="E1" s="1" t="s">
        <v>754</v>
      </c>
      <c r="F1" s="1" t="s">
        <v>301</v>
      </c>
      <c r="G1" s="1" t="s">
        <v>617</v>
      </c>
      <c r="H1" s="1" t="s">
        <v>302</v>
      </c>
      <c r="I1" s="1" t="s">
        <v>303</v>
      </c>
      <c r="J1" s="1" t="s">
        <v>598</v>
      </c>
      <c r="K1" s="1" t="s">
        <v>583</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IF(VLOOKUP(B2,CLIMBS!C:U,18,FALSE)&gt;0,1,0)</f>
        <v>1</v>
      </c>
      <c r="L2" s="25" t="str">
        <f>IF(SUM(D2:K2)=22,"DONE",IF(SUM(D2:J2)=21,"GOOD",""))</f>
        <v>DONE</v>
      </c>
      <c r="O2" t="s">
        <v>714</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IF(VLOOKUP(B3,CLIMBS!C:U,18,FALSE)&gt;0,1,0)</f>
        <v>1</v>
      </c>
      <c r="L3" s="25" t="str">
        <f t="shared" ref="L3:L36" si="0">IF(SUM(D3:K3)=22,"DONE",IF(SUM(D3:J3)=21,"GOOD",""))</f>
        <v>DONE</v>
      </c>
      <c r="O3" t="s">
        <v>82</v>
      </c>
      <c r="P3">
        <f>COUNTIF(CLIMBS!J:J,'to-do-score-card'!O3)</f>
        <v>1</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IF(VLOOKUP(B4,CLIMBS!C:U,18,FALSE)&gt;0,1,0)</f>
        <v>1</v>
      </c>
      <c r="L4" s="25" t="str">
        <f t="shared" si="0"/>
        <v>DONE</v>
      </c>
      <c r="O4" t="s">
        <v>353</v>
      </c>
      <c r="P4">
        <f>COUNTIF(CLIMBS!J:J,'to-do-score-card'!O4)</f>
        <v>2</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IF(VLOOKUP(B5,CLIMBS!C:U,18,FALSE)&gt;0,1,0)</f>
        <v>1</v>
      </c>
      <c r="L5" s="25" t="str">
        <f t="shared" si="0"/>
        <v>DONE</v>
      </c>
      <c r="O5" t="s">
        <v>152</v>
      </c>
      <c r="P5">
        <f>COUNTIF(CLIMBS!J:J,'to-do-score-card'!O5)</f>
        <v>5</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IF(VLOOKUP(B6,CLIMBS!C:U,18,FALSE)&gt;0,1,0)</f>
        <v>1</v>
      </c>
      <c r="L6" s="25" t="str">
        <f t="shared" si="0"/>
        <v/>
      </c>
      <c r="O6" t="s">
        <v>34</v>
      </c>
      <c r="P6">
        <f>COUNTIF(CLIMBS!J:J,'to-do-score-card'!O6)</f>
        <v>7</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IF(VLOOKUP(B7,CLIMBS!C:U,18,FALSE)&gt;0,1,0)</f>
        <v>1</v>
      </c>
      <c r="L7" s="25" t="str">
        <f t="shared" si="0"/>
        <v/>
      </c>
      <c r="O7" t="s">
        <v>22</v>
      </c>
      <c r="P7">
        <f>COUNTIF(CLIMBS!J:J,'to-do-score-card'!O7)</f>
        <v>12</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IF(VLOOKUP(B8,CLIMBS!C:U,18,FALSE)&gt;0,1,0)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IF(VLOOKUP(B9,CLIMBS!C:U,18,FALSE)&gt;0,1,0)</f>
        <v>1</v>
      </c>
      <c r="L9" s="25" t="str">
        <f t="shared" si="0"/>
        <v>DONE</v>
      </c>
      <c r="O9" t="s">
        <v>362</v>
      </c>
      <c r="P9">
        <f>COUNTIF(CLIMBS!J:J,'to-do-score-card'!O9)</f>
        <v>4</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IF(VLOOKUP(B10,CLIMBS!C:U,18,FALSE)&gt;0,1,0)</f>
        <v>1</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IF(VLOOKUP(B11,CLIMBS!C:U,18,FALSE)&gt;0,1,0)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IF(VLOOKUP(B12,CLIMBS!C:U,18,FALSE)&gt;0,1,0)</f>
        <v>1</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IF(VLOOKUP(B13,CLIMBS!C:U,18,FALSE)&gt;0,1,0)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IF(VLOOKUP(B14,CLIMBS!C:U,18,FALSE)&gt;0,1,0)</f>
        <v>1</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IF(VLOOKUP(B15,CLIMBS!C:U,18,FALSE)&gt;0,1,0)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IF(VLOOKUP(B16,CLIMBS!C:U,18,FALSE)&gt;0,1,0)</f>
        <v>1</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IF(VLOOKUP(B17,CLIMBS!C:U,18,FALSE)&gt;0,1,0)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IF(VLOOKUP(B18,CLIMBS!C:U,18,FALSE)&gt;0,1,0)</f>
        <v>1</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IF(VLOOKUP(B19,CLIMBS!C:U,18,FALSE)&gt;0,1,0)</f>
        <v>1</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IF(VLOOKUP(B20,CLIMBS!C:U,18,FALSE)&gt;0,1,0)</f>
        <v>1</v>
      </c>
      <c r="L20" s="25" t="str">
        <f t="shared" si="0"/>
        <v>DONE</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IF(VLOOKUP(B21,CLIMBS!C:U,18,FALSE)&gt;0,1,0)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IF(VLOOKUP(B22,CLIMBS!C:U,18,FALSE)&gt;0,1,0)</f>
        <v>1</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IF(VLOOKUP(B23,CLIMBS!C:U,18,FALSE)&gt;0,1,0)</f>
        <v>1</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IF(VLOOKUP(B24,CLIMBS!C:U,18,FALSE)&gt;0,1,0)</f>
        <v>1</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IF(VLOOKUP(B25,CLIMBS!C:U,18,FALSE)&gt;0,1,0)</f>
        <v>1</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IF(VLOOKUP(B26,CLIMBS!C:U,18,FALSE)&gt;0,1,0)</f>
        <v>1</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IF(VLOOKUP(B27,CLIMBS!C:U,18,FALSE)&gt;0,1,0)</f>
        <v>1</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IF(VLOOKUP(B28,CLIMBS!C:U,18,FALSE)&gt;0,1,0)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IF(VLOOKUP(B29,CLIMBS!C:U,18,FALSE)&gt;0,1,0)</f>
        <v>1</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IF(VLOOKUP(B30,CLIMBS!C:U,18,FALSE)&gt;0,1,0)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IF(VLOOKUP(B31,CLIMBS!C:U,18,FALSE)&gt;0,1,0)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IF(VLOOKUP(B32,CLIMBS!C:U,18,FALSE)&gt;0,1,0)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IF(VLOOKUP(B33,CLIMBS!C:U,18,FALSE)&gt;0,1,0)</f>
        <v>1</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IF(VLOOKUP(B34,CLIMBS!C:U,18,FALSE)&gt;0,1,0)</f>
        <v>1</v>
      </c>
      <c r="L34" s="25" t="str">
        <f t="shared" si="0"/>
        <v>DONE</v>
      </c>
    </row>
    <row r="35" spans="1:12" x14ac:dyDescent="0.5">
      <c r="A35" t="str">
        <f>CLIMBS!A35</f>
        <v>Old man of Hoy</v>
      </c>
      <c r="B35">
        <v>34</v>
      </c>
      <c r="C35" t="str">
        <f>CLIMBS!B35</f>
        <v>draft</v>
      </c>
      <c r="D35">
        <f>IF(CLIMBS!S35&lt;&gt;0,1,0)+IF(CLIMBS!G35&lt;&gt;0,1,0)+IF(CLIMBS!H35&lt;&gt;0,1,0)+IF(CLIMBS!I35&lt;&gt;0,1,0)+IF(CLIMBS!J35&lt;&gt;0,1,0)+IF(CLIMBS!O35&lt;&gt;0,1,0)+IF(CLIMBS!N35&lt;&gt;0,1,0)+IF(CLIMBS!P35&lt;&gt;0,1,0)+IF(CLIMBS!Q35&lt;&gt;0,1,0)</f>
        <v>0</v>
      </c>
      <c r="E35">
        <f>IF(CLIMBS!T35&lt;&gt;0,1,0)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IF(VLOOKUP(B35,CLIMBS!C:U,18,FALSE)&gt;0,1,0)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IF(VLOOKUP(B36,CLIMBS!C:U,18,FALSE)&gt;0,1,0)</f>
        <v>1</v>
      </c>
      <c r="L36" s="25" t="str">
        <f t="shared" si="0"/>
        <v>DONE</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2019-11-23T16:32:28Z</dcterms:modified>
</cp:coreProperties>
</file>