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3BA8456-26B8-41AB-BC2F-EAF4A9832C58}" xr6:coauthVersionLast="38" xr6:coauthVersionMax="38" xr10:uidLastSave="{00000000-0000-0000-0000-000000000000}"/>
  <bookViews>
    <workbookView xWindow="0" yWindow="0" windowWidth="23040" windowHeight="7358"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62913" iterateDelta="0" concurrentCalc="0"/>
</workbook>
</file>

<file path=xl/calcChain.xml><?xml version="1.0" encoding="utf-8"?>
<calcChain xmlns="http://schemas.openxmlformats.org/spreadsheetml/2006/main">
  <c r="H77" i="3" l="1"/>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<sst xmlns="http://schemas.openxmlformats.org/spreadsheetml/2006/main" count="988" uniqueCount="564">
  <si>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</si>
  <si>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</si>
  <si>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</si>
  <si>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</si>
  <si>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</si>
  <si>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</si>
  <si>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</si>
  <si>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</si>
  <si>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</si>
  <si>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</si>
  <si>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</si>
  <si>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</si>
  <si>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</si>
  <si>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</si>
  <si>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</si>
  <si>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</si>
  <si>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</si>
  <si>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</si>
  <si>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</si>
  <si>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</si>
  <si>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</si>
  <si>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</si>
  <si>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</si>
  <si>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</si>
  <si>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</si>
  <si>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</si>
  <si>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</si>
  <si>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</si>
  <si>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</si>
  <si>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</si>
  <si>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â€œOriginal Routeâ€ meanders the landward face. Larger cams and hexs are recommended. Be wary of nesting seagulls who first line of defence is usually to attack you with projectile vomit.</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</si>
  <si>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</si>
  <si>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</si>
  <si>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</si>
  <si>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</si>
  <si>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</si>
  <si>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</si>
  <si>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</si>
  <si>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</si>
  <si>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</si>
  <si>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</si>
  <si>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</si>
  <si>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</si>
  <si>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</si>
  <si>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</si>
  <si>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</si>
  <si>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</si>
  <si>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</si>
  <si>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</si>
  <si>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</si>
  <si>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</si>
  <si>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</si>
  <si>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</si>
  <si>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</si>
  <si>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</si>
  <si>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</si>
  <si>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</si>
  <si>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</si>
  <si>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</si>
  <si>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</si>
  <si>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</si>
  <si>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</si>
  <si>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</si>
  <si>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</si>
  <si>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</si>
  <si>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</si>
  <si>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</si>
  <si>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</si>
  <si>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</si>
  <si>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</si>
  <si>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</si>
  <si>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</si>
  <si>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</si>
  <si>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</si>
  <si>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</si>
  <si>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</si>
  <si>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</si>
  <si>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</si>
  <si>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</si>
  <si>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</si>
  <si>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</si>
  <si>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</si>
  <si>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</si>
  <si>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</si>
  <si>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</si>
  <si>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</si>
  <si>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</si>
  <si>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</si>
  <si>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</si>
  <si>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</si>
  <si>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</si>
  <si>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</si>
  <si>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</si>
  <si>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</si>
  <si>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</si>
  <si>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</si>
  <si>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</si>
  <si>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</si>
  <si>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</si>
  <si>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</si>
  <si>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</si>
  <si>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</si>
  <si>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</si>
  <si>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</si>
  <si>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</si>
  <si>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</si>
  <si>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</si>
  <si>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</si>
  <si>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</si>
  <si>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</si>
  <si>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</si>
  <si>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</si>
  <si>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</si>
  <si>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</si>
  <si>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</si>
  <si>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</si>
  <si>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</si>
  <si>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</si>
  <si>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</si>
  <si>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</si>
  <si>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</si>
  <si>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</si>
  <si>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</si>
  <si>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</si>
  <si>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</si>
  <si>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</si>
  <si>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</si>
  <si>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</si>
  <si>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</si>
  <si>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</si>
  <si>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</si>
  <si>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</si>
  <si>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</si>
  <si>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</si>
  <si>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</si>
  <si>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</si>
  <si>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</si>
  <si>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</si>
  <si>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</si>
  <si>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</si>
  <si>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</si>
  <si>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</si>
  <si>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</si>
  <si>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</si>
  <si>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</si>
  <si>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</si>
  <si>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</si>
  <si>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</si>
  <si>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</si>
  <si>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</si>
  <si>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</si>
  <si>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</si>
  <si>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</si>
  <si>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</si>
  <si>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</si>
  <si>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</si>
  <si>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</si>
  <si>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</si>
  <si>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</si>
  <si>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</si>
  <si>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</si>
  <si>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</si>
  <si>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</si>
  <si>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</si>
  <si>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</si>
  <si>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</si>
  <si>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</si>
  <si>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</si>
  <si>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</si>
  <si>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</si>
  <si>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</si>
  <si>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</si>
  <si>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</si>
  <si>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</si>
  <si>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</si>
  <si>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</si>
  <si>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</si>
  <si>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</si>
  <si>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</si>
  <si>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</si>
  <si>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</si>
  <si>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</si>
  <si>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</si>
  <si>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</si>
  <si>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</si>
  <si>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</si>
  <si>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</si>
  <si>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</si>
  <si>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</si>
  <si>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</si>
  <si>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</si>
  <si>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</si>
  <si>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</si>
  <si>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</si>
  <si>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</si>
  <si>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</si>
  <si>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</si>
  <si>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</si>
  <si>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</si>
  <si>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</si>
  <si>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</si>
  <si>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</si>
  <si>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</si>
  <si>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</si>
  <si>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</si>
  <si>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</si>
  <si>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</si>
  <si>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</si>
  <si>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</si>
  <si>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</si>
  <si>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</si>
  <si>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</si>
  <si>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</si>
  <si>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</si>
  <si>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</si>
  <si>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</si>
  <si>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</si>
  <si>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</si>
  <si>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</si>
  <si>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</si>
  <si>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</si>
  <si>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</si>
  <si>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</si>
  <si>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</si>
  <si>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</si>
  <si>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</si>
  <si>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</si>
  <si>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</si>
  <si>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</si>
  <si>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</si>
  <si>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</si>
  <si>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</si>
  <si>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</si>
  <si>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</si>
  <si>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</si>
  <si>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</si>
  <si>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</si>
  <si>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</si>
  <si>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</si>
  <si>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</si>
  <si>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</si>
  <si>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</si>
  <si>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</si>
  <si>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</si>
  <si>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</si>
  <si>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</si>
  <si>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</si>
  <si>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</si>
  <si>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</si>
  <si>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</si>
  <si>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</si>
  <si>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</si>
  <si>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</si>
  <si>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</si>
  <si>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</si>
  <si>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</si>
  <si>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</si>
  <si>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</si>
  <si>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</si>
  <si>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</si>
  <si>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</si>
  <si>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</si>
  <si>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</si>
  <si>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</si>
  <si>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</si>
  <si>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</si>
  <si>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</si>
  <si>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</si>
  <si>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</si>
  <si>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</si>
  <si>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</si>
  <si>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</si>
  <si>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</si>
  <si>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</si>
  <si>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</si>
  <si>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</si>
  <si>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</si>
  <si>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</si>
  <si>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</si>
  <si>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</si>
  <si>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</si>
  <si>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</si>
  <si>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</si>
  <si>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</si>
  <si>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</si>
  <si>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</si>
  <si>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</si>
  <si>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</si>
  <si>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</si>
  <si>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</si>
  <si>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</si>
  <si>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</si>
  <si>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</si>
  <si>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</si>
  <si>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</si>
  <si>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</si>
  <si>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</si>
  <si>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</si>
  <si>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</si>
  <si>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</si>
  <si>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</si>
  <si>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</si>
  <si>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</si>
  <si>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</si>
  <si>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</si>
  <si>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</si>
  <si>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</si>
  <si>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</si>
  <si>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</si>
  <si>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</si>
  <si>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</si>
  <si>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</si>
  <si>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</si>
  <si>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</si>
  <si>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</si>
  <si>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</si>
  <si>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</si>
  <si>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</si>
  <si>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</si>
  <si>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</si>
  <si>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</si>
  <si>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</si>
  <si>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</si>
  <si>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</si>
  <si>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</si>
  <si>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</si>
  <si>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</si>
  <si>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</si>
  <si>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</si>
  <si>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</si>
  <si>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</si>
  <si>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</si>
  <si>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</si>
  <si>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</si>
  <si>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</si>
  <si>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</si>
  <si>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</si>
  <si>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</si>
  <si>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</si>
  <si>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</si>
  <si>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</si>
  <si>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</si>
  <si>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</si>
  <si>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</si>
  <si>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</si>
  <si>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</si>
  <si>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</si>
  <si>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</si>
  <si>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</si>
  <si>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</si>
  <si>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</si>
  <si>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</si>
  <si>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</si>
  <si>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</si>
  <si>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</si>
  <si>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</si>
  <si>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</si>
  <si>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</si>
  <si>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</si>
  <si>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</si>
  <si>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</si>
  <si>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</si>
  <si>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</si>
  <si>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</si>
  <si>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</si>
  <si>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</si>
  <si>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</si>
  <si>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</si>
  <si>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</si>
  <si>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</si>
  <si>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</si>
  <si>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</si>
  <si>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</si>
  <si>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</si>
  <si>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</si>
  <si>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</si>
  <si>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</si>
  <si>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</si>
  <si>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</si>
  <si>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</si>
  <si>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</si>
  <si>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</si>
  <si>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</si>
  <si>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</si>
  <si>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</si>
  <si>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</si>
  <si>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</si>
  <si>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</si>
  <si>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</si>
  <si>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</si>
  <si>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</si>
  <si>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</si>
  <si>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</si>
  <si>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</si>
  <si>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</si>
  <si>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</si>
  <si>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</si>
  <si>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</si>
  <si>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</si>
  <si>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</si>
  <si>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</si>
  <si>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</si>
  <si>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</si>
  <si>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</si>
  <si>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</si>
  <si>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</si>
  <si>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</si>
  <si>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</si>
  <si>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</si>
  <si>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</si>
  <si>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</si>
  <si>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</si>
  <si>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</si>
  <si>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</si>
  <si>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</si>
  <si>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</si>
  <si>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</si>
  <si>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</si>
  <si>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</si>
  <si>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</si>
  <si>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</si>
  <si>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</si>
  <si>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</si>
  <si>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</si>
  <si>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</si>
  <si>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</si>
  <si>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</si>
  <si>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</si>
  <si>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</si>
  <si>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</si>
  <si>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</si>
  <si>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</si>
  <si>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</si>
  <si>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</si>
  <si>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</si>
  <si>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</si>
  <si>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</si>
  <si>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</si>
  <si>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</si>
  <si>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</si>
  <si>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</si>
  <si>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</si>
  <si>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</si>
  <si>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</si>
  <si>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</si>
  <si>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</si>
  <si>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</si>
  <si>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</si>
  <si>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</si>
  <si>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</si>
  <si>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</si>
  <si>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</si>
  <si>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</si>
  <si>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</si>
  <si>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</si>
  <si>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</si>
  <si>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</si>
  <si>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</si>
  <si>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</si>
  <si>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</si>
  <si>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</si>
  <si>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</si>
  <si>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</si>
  <si>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</si>
  <si>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</si>
  <si>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</si>
  <si>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</si>
  <si>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</si>
  <si>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</si>
  <si>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</si>
  <si>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</si>
  <si>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</si>
  <si>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</si>
  <si>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</si>
  <si>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</si>
  <si>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</si>
  <si>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</si>
  <si>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</si>
  <si>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</si>
  <si>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</si>
  <si>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</si>
  <si>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</si>
  <si>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</si>
  <si>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</si>
  <si>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</si>
  <si>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</si>
  <si>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</si>
  <si>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</si>
  <si>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</si>
  <si>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</si>
  <si>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</si>
  <si>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</si>
  <si>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</si>
  <si>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</si>
  <si>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</si>
  <si>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</si>
  <si>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</si>
  <si>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</si>
  <si>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</si>
  <si>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</si>
  <si>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</si>
  <si>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</si>
  <si>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</si>
  <si>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</si>
  <si>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</si>
  <si>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</si>
  <si>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</si>
  <si>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</si>
  <si>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</si>
  <si>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</si>
  <si>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</si>
  <si>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</si>
  <si>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</si>
  <si>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</si>
  <si>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</si>
  <si>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</si>
  <si>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</si>
  <si>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</si>
  <si>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</si>
  <si>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</si>
  <si>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</si>
  <si>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</si>
  <si>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</si>
  <si>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</si>
  <si>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</si>
  <si>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</si>
  <si>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</si>
  <si>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</si>
  <si>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</si>
  <si>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</si>
  <si>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</si>
  <si>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</si>
  <si>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</si>
  <si>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</si>
  <si>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</si>
  <si>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</si>
  <si>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</si>
  <si>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</si>
  <si>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</si>
  <si>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</si>
  <si>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</si>
  <si>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</si>
  <si>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</si>
  <si>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</si>
  <si>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</si>
  <si>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</si>
  <si>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</si>
  <si>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</si>
  <si>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</si>
  <si>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portugal+RM10:Q10</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</si>
  <si>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</si>
  <si>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</si>
  <si>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</si>
  <si>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img/meadinha/meadina-topo-for-queles.jpg</t>
  </si>
  <si>
    <t>Topo for Queles on Meadinha in Portugal</t>
  </si>
  <si>
    <t>img/meadinha/meadina-crag-in-north-portugal.jpg</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</si>
  <si>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</si>
  <si>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</si>
  <si>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</si>
  <si>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</si>
  <si>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</si>
  <si>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</si>
  <si>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</si>
  <si>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 xml:space="preserve">A solid guidebook with clear topography that is well organised and covers bouldering, sport and trad. The book lacks detailed descriptions on the routes themselves, but this is probably a good thing for those with a string on-sight ethic. The book is not essential for climbing at Meadinha as the meadinah.com website has far more information but the book is a worthwhile purchase for someone traveling around Portugal, however the price tag feels a bit high all things considered.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</si>
</sst>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
  <sheetViews>
    <sheetView workbookViewId="0">
      <selection activeCell="D29" sqref="D29"/>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107</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108</v>
      </c>
      <c r="C2" s="2">
        <v>1</v>
      </c>
      <c r="D2" s="2" t="s">
        <v>21</v>
      </c>
      <c r="E2" s="2" t="s">
        <v>22</v>
      </c>
      <c r="F2" s="2" t="s">
        <v>23</v>
      </c>
      <c r="G2" s="2">
        <v>70</v>
      </c>
      <c r="H2" s="2">
        <v>4</v>
      </c>
      <c r="I2" s="2">
        <v>5</v>
      </c>
      <c r="J2" s="2" t="s">
        <v>25</v>
      </c>
      <c r="K2" s="2" t="s">
        <v>26</v>
      </c>
      <c r="M2" s="2" t="s">
        <v>27</v>
      </c>
      <c r="N2" s="2" t="s">
        <v>28</v>
      </c>
      <c r="O2" s="2">
        <v>50</v>
      </c>
      <c r="P2" s="2">
        <v>3</v>
      </c>
      <c r="Q2" s="2" t="s">
        <v>29</v>
      </c>
      <c r="R2" s="2" t="s">
        <v>30</v>
      </c>
      <c r="S2" s="2" t="s">
        <v>31</v>
      </c>
      <c r="T2" s="2" t="s">
        <v>45</v>
      </c>
    </row>
    <row r="3" spans="1:21" x14ac:dyDescent="0.45">
      <c r="A3" s="2" t="s">
        <v>32</v>
      </c>
      <c r="B3" s="2" t="s">
        <v>108</v>
      </c>
      <c r="C3" s="2">
        <v>2</v>
      </c>
      <c r="D3" s="2" t="s">
        <v>33</v>
      </c>
      <c r="E3" s="2" t="s">
        <v>34</v>
      </c>
      <c r="F3" s="2" t="s">
        <v>35</v>
      </c>
      <c r="G3" s="2">
        <v>67</v>
      </c>
      <c r="H3" s="2">
        <v>3</v>
      </c>
      <c r="I3" s="2">
        <v>4</v>
      </c>
      <c r="J3" s="2" t="s">
        <v>38</v>
      </c>
      <c r="K3" s="2" t="s">
        <v>39</v>
      </c>
      <c r="M3" s="2" t="s">
        <v>40</v>
      </c>
      <c r="N3" s="2" t="s">
        <v>41</v>
      </c>
      <c r="O3" s="2">
        <v>10</v>
      </c>
      <c r="P3" s="2">
        <v>1</v>
      </c>
      <c r="Q3" s="2" t="s">
        <v>42</v>
      </c>
      <c r="R3" s="2" t="s">
        <v>43</v>
      </c>
      <c r="S3" s="2" t="s">
        <v>44</v>
      </c>
      <c r="T3" s="2" t="s">
        <v>45</v>
      </c>
      <c r="U3" s="2" t="s">
        <v>46</v>
      </c>
    </row>
    <row r="4" spans="1:21" x14ac:dyDescent="0.45">
      <c r="A4" s="2" t="s">
        <v>47</v>
      </c>
      <c r="B4" s="2" t="s">
        <v>108</v>
      </c>
      <c r="C4" s="2">
        <v>3</v>
      </c>
      <c r="D4" s="2" t="s">
        <v>48</v>
      </c>
      <c r="E4" s="2" t="s">
        <v>49</v>
      </c>
      <c r="F4" s="2" t="s">
        <v>50</v>
      </c>
      <c r="G4" s="2">
        <v>162</v>
      </c>
      <c r="H4" s="2">
        <v>5</v>
      </c>
      <c r="I4" s="2">
        <v>5</v>
      </c>
      <c r="J4" s="2" t="s">
        <v>25</v>
      </c>
      <c r="K4" s="2" t="s">
        <v>52</v>
      </c>
      <c r="M4" s="2" t="s">
        <v>53</v>
      </c>
      <c r="N4" s="2" t="s">
        <v>54</v>
      </c>
      <c r="O4" s="2">
        <v>120</v>
      </c>
      <c r="P4" s="2">
        <v>2</v>
      </c>
      <c r="Q4" s="2" t="s">
        <v>55</v>
      </c>
      <c r="R4" s="2" t="s">
        <v>56</v>
      </c>
      <c r="S4" s="2" t="s">
        <v>314</v>
      </c>
      <c r="T4" s="2" t="s">
        <v>201</v>
      </c>
      <c r="U4" s="2" t="s">
        <v>322</v>
      </c>
    </row>
    <row r="5" spans="1:21" x14ac:dyDescent="0.45">
      <c r="A5" s="2" t="s">
        <v>57</v>
      </c>
      <c r="B5" s="2" t="s">
        <v>109</v>
      </c>
      <c r="C5" s="2">
        <v>4</v>
      </c>
      <c r="D5" s="2" t="s">
        <v>58</v>
      </c>
      <c r="E5" s="2" t="s">
        <v>57</v>
      </c>
      <c r="F5" s="2" t="s">
        <v>59</v>
      </c>
      <c r="G5" s="2">
        <v>400</v>
      </c>
      <c r="H5" s="2">
        <v>11</v>
      </c>
      <c r="I5" s="2">
        <v>7</v>
      </c>
      <c r="J5" s="2" t="s">
        <v>457</v>
      </c>
      <c r="K5" s="2" t="s">
        <v>62</v>
      </c>
      <c r="L5" s="2" t="s">
        <v>63</v>
      </c>
      <c r="M5" s="2" t="s">
        <v>64</v>
      </c>
      <c r="N5" s="2" t="s">
        <v>65</v>
      </c>
      <c r="O5" s="2">
        <v>40</v>
      </c>
      <c r="P5" s="2">
        <v>2</v>
      </c>
      <c r="Q5" s="2" t="s">
        <v>66</v>
      </c>
      <c r="T5" s="2" t="s">
        <v>45</v>
      </c>
    </row>
    <row r="6" spans="1:21" x14ac:dyDescent="0.45">
      <c r="A6" s="2" t="s">
        <v>67</v>
      </c>
      <c r="B6" s="2" t="s">
        <v>108</v>
      </c>
      <c r="C6" s="2">
        <v>5</v>
      </c>
      <c r="D6" s="2" t="s">
        <v>68</v>
      </c>
      <c r="E6" s="2" t="s">
        <v>69</v>
      </c>
      <c r="F6" s="2" t="s">
        <v>70</v>
      </c>
      <c r="G6" s="2">
        <v>152</v>
      </c>
      <c r="H6" s="2">
        <v>4</v>
      </c>
      <c r="I6" s="2">
        <v>5</v>
      </c>
      <c r="J6" s="2" t="s">
        <v>25</v>
      </c>
      <c r="K6" s="2" t="s">
        <v>39</v>
      </c>
      <c r="M6" s="2" t="s">
        <v>72</v>
      </c>
      <c r="N6" s="2" t="s">
        <v>73</v>
      </c>
      <c r="O6" s="2">
        <v>90</v>
      </c>
      <c r="P6" s="2">
        <v>3</v>
      </c>
      <c r="Q6" s="2" t="s">
        <v>74</v>
      </c>
      <c r="R6" s="2" t="s">
        <v>75</v>
      </c>
      <c r="S6" s="2" t="s">
        <v>345</v>
      </c>
      <c r="T6" s="2" t="s">
        <v>201</v>
      </c>
      <c r="U6" s="2" t="s">
        <v>346</v>
      </c>
    </row>
    <row r="7" spans="1:21" x14ac:dyDescent="0.45">
      <c r="A7" s="2" t="s">
        <v>76</v>
      </c>
      <c r="B7" s="2" t="s">
        <v>108</v>
      </c>
      <c r="C7" s="2">
        <v>6</v>
      </c>
      <c r="D7" s="2" t="s">
        <v>77</v>
      </c>
      <c r="E7" s="2" t="s">
        <v>78</v>
      </c>
      <c r="F7" s="2" t="s">
        <v>79</v>
      </c>
      <c r="G7" s="2">
        <v>555</v>
      </c>
      <c r="H7" s="2">
        <v>16</v>
      </c>
      <c r="I7" s="2">
        <v>4</v>
      </c>
      <c r="J7" s="2" t="s">
        <v>38</v>
      </c>
      <c r="K7" s="2" t="s">
        <v>81</v>
      </c>
      <c r="L7" s="2" t="s">
        <v>82</v>
      </c>
      <c r="M7" s="2" t="s">
        <v>83</v>
      </c>
      <c r="N7" s="2" t="s">
        <v>84</v>
      </c>
      <c r="O7" s="2">
        <v>45</v>
      </c>
      <c r="P7" s="2">
        <v>2</v>
      </c>
      <c r="Q7" s="2" t="s">
        <v>85</v>
      </c>
      <c r="R7" s="2" t="s">
        <v>86</v>
      </c>
      <c r="S7" s="2" t="s">
        <v>87</v>
      </c>
      <c r="T7" s="2" t="s">
        <v>45</v>
      </c>
    </row>
    <row r="8" spans="1:21" x14ac:dyDescent="0.45">
      <c r="A8" s="2" t="s">
        <v>88</v>
      </c>
      <c r="B8" s="2" t="s">
        <v>108</v>
      </c>
      <c r="C8" s="2">
        <v>7</v>
      </c>
      <c r="D8" s="2" t="s">
        <v>48</v>
      </c>
      <c r="E8" s="2" t="s">
        <v>49</v>
      </c>
      <c r="F8" s="2" t="s">
        <v>89</v>
      </c>
      <c r="G8" s="2">
        <v>140</v>
      </c>
      <c r="H8" s="2">
        <v>4</v>
      </c>
      <c r="I8" s="2">
        <v>1</v>
      </c>
      <c r="J8" s="2" t="s">
        <v>91</v>
      </c>
      <c r="M8" s="2" t="s">
        <v>53</v>
      </c>
      <c r="N8" s="2" t="s">
        <v>213</v>
      </c>
      <c r="O8" s="2">
        <v>30</v>
      </c>
      <c r="P8" s="2">
        <v>1</v>
      </c>
      <c r="Q8" s="2" t="s">
        <v>55</v>
      </c>
      <c r="R8" s="2" t="s">
        <v>92</v>
      </c>
      <c r="S8" s="2" t="s">
        <v>93</v>
      </c>
      <c r="T8" s="2" t="s">
        <v>201</v>
      </c>
    </row>
    <row r="9" spans="1:21" x14ac:dyDescent="0.45">
      <c r="A9" s="2" t="s">
        <v>94</v>
      </c>
      <c r="B9" s="2" t="s">
        <v>108</v>
      </c>
      <c r="C9" s="2">
        <v>8</v>
      </c>
      <c r="D9" s="2" t="s">
        <v>33</v>
      </c>
      <c r="E9" s="2" t="s">
        <v>94</v>
      </c>
      <c r="F9" s="2" t="s">
        <v>95</v>
      </c>
      <c r="G9" s="2">
        <v>117</v>
      </c>
      <c r="H9" s="2">
        <v>5</v>
      </c>
      <c r="I9" s="2">
        <v>4</v>
      </c>
      <c r="J9" s="2" t="s">
        <v>38</v>
      </c>
      <c r="K9" s="2" t="s">
        <v>81</v>
      </c>
      <c r="M9" s="2" t="s">
        <v>40</v>
      </c>
      <c r="N9" s="2" t="s">
        <v>212</v>
      </c>
      <c r="O9" s="2">
        <v>120</v>
      </c>
      <c r="P9" s="2">
        <v>3</v>
      </c>
      <c r="Q9" s="2" t="s">
        <v>42</v>
      </c>
      <c r="R9" s="2" t="s">
        <v>431</v>
      </c>
      <c r="S9" s="2" t="s">
        <v>432</v>
      </c>
      <c r="T9" s="2" t="s">
        <v>201</v>
      </c>
      <c r="U9" s="2" t="s">
        <v>46</v>
      </c>
    </row>
    <row r="10" spans="1:21" x14ac:dyDescent="0.45">
      <c r="A10" s="2" t="s">
        <v>97</v>
      </c>
      <c r="B10" s="2" t="s">
        <v>108</v>
      </c>
      <c r="C10" s="2">
        <v>9</v>
      </c>
      <c r="D10" s="2" t="s">
        <v>98</v>
      </c>
      <c r="E10" s="2" t="s">
        <v>547</v>
      </c>
      <c r="F10" s="2" t="s">
        <v>99</v>
      </c>
      <c r="G10" s="2">
        <v>60</v>
      </c>
      <c r="H10" s="2">
        <v>2</v>
      </c>
      <c r="I10" s="2">
        <v>7</v>
      </c>
      <c r="J10" s="2" t="s">
        <v>457</v>
      </c>
      <c r="K10" s="2" t="s">
        <v>62</v>
      </c>
      <c r="L10" s="2" t="s">
        <v>548</v>
      </c>
      <c r="M10" s="2" t="s">
        <v>549</v>
      </c>
      <c r="N10" s="2" t="s">
        <v>211</v>
      </c>
      <c r="O10" s="2">
        <v>10</v>
      </c>
      <c r="P10" s="2">
        <v>1</v>
      </c>
      <c r="Q10" s="2" t="s">
        <v>42</v>
      </c>
      <c r="R10" s="2" t="s">
        <v>550</v>
      </c>
      <c r="T10" s="2" t="s">
        <v>45</v>
      </c>
    </row>
    <row r="11" spans="1:21" x14ac:dyDescent="0.45">
      <c r="A11" s="2" t="s">
        <v>101</v>
      </c>
      <c r="B11" s="2" t="s">
        <v>108</v>
      </c>
      <c r="C11" s="2">
        <v>10</v>
      </c>
      <c r="D11" s="2" t="s">
        <v>33</v>
      </c>
      <c r="E11" s="2" t="s">
        <v>34</v>
      </c>
      <c r="F11" s="2" t="s">
        <v>102</v>
      </c>
      <c r="G11" s="2">
        <v>130</v>
      </c>
      <c r="H11" s="2">
        <v>3</v>
      </c>
      <c r="I11" s="2">
        <v>5</v>
      </c>
      <c r="J11" s="2" t="s">
        <v>25</v>
      </c>
      <c r="K11" s="2" t="s">
        <v>39</v>
      </c>
      <c r="M11" s="2" t="s">
        <v>40</v>
      </c>
      <c r="N11" s="2" t="s">
        <v>210</v>
      </c>
      <c r="O11" s="2">
        <v>50</v>
      </c>
      <c r="P11" s="2">
        <v>2</v>
      </c>
      <c r="Q11" s="2" t="s">
        <v>104</v>
      </c>
      <c r="R11" s="2" t="s">
        <v>105</v>
      </c>
      <c r="S11" s="2" t="s">
        <v>106</v>
      </c>
      <c r="T11" s="2" t="s">
        <v>201</v>
      </c>
    </row>
    <row r="12" spans="1:21" x14ac:dyDescent="0.45">
      <c r="A12" s="2" t="s">
        <v>196</v>
      </c>
      <c r="B12" s="2" t="s">
        <v>108</v>
      </c>
      <c r="C12" s="2">
        <v>11</v>
      </c>
      <c r="D12" s="2" t="s">
        <v>21</v>
      </c>
      <c r="E12" s="2" t="s">
        <v>198</v>
      </c>
      <c r="F12" s="2" t="s">
        <v>197</v>
      </c>
      <c r="G12" s="2">
        <v>330</v>
      </c>
      <c r="H12" s="2">
        <v>11</v>
      </c>
      <c r="I12" s="2">
        <v>5</v>
      </c>
      <c r="J12" s="2" t="s">
        <v>25</v>
      </c>
      <c r="K12" s="2" t="s">
        <v>26</v>
      </c>
      <c r="M12" s="2" t="s">
        <v>27</v>
      </c>
      <c r="N12" s="2" t="s">
        <v>209</v>
      </c>
      <c r="O12" s="2">
        <v>140</v>
      </c>
      <c r="P12" s="2">
        <v>1</v>
      </c>
      <c r="Q12" s="2" t="s">
        <v>42</v>
      </c>
      <c r="R12" s="3" t="s">
        <v>205</v>
      </c>
      <c r="S12" s="2" t="s">
        <v>216</v>
      </c>
      <c r="T12" s="2" t="s">
        <v>201</v>
      </c>
      <c r="U12" s="2" t="s">
        <v>202</v>
      </c>
    </row>
    <row r="13" spans="1:21" x14ac:dyDescent="0.45">
      <c r="A13" s="2" t="s">
        <v>217</v>
      </c>
      <c r="B13" s="2" t="s">
        <v>108</v>
      </c>
      <c r="C13" s="2">
        <v>12</v>
      </c>
      <c r="D13" s="2" t="s">
        <v>218</v>
      </c>
      <c r="E13" t="s">
        <v>219</v>
      </c>
      <c r="F13" s="2" t="s">
        <v>220</v>
      </c>
      <c r="G13" s="2">
        <v>190</v>
      </c>
      <c r="H13" s="2">
        <v>5</v>
      </c>
      <c r="I13" s="2">
        <v>6</v>
      </c>
      <c r="J13" s="2" t="s">
        <v>61</v>
      </c>
      <c r="K13" s="2" t="s">
        <v>26</v>
      </c>
      <c r="L13" s="2" t="s">
        <v>222</v>
      </c>
      <c r="M13" s="2" t="s">
        <v>221</v>
      </c>
      <c r="N13" s="2" t="s">
        <v>223</v>
      </c>
      <c r="O13" s="2">
        <v>20</v>
      </c>
      <c r="P13" s="2">
        <v>1</v>
      </c>
      <c r="Q13" s="2" t="s">
        <v>224</v>
      </c>
      <c r="R13" s="3" t="s">
        <v>230</v>
      </c>
      <c r="S13" s="3" t="s">
        <v>436</v>
      </c>
      <c r="U13" s="2" t="s">
        <v>202</v>
      </c>
    </row>
    <row r="14" spans="1:21" x14ac:dyDescent="0.45">
      <c r="A14" s="2" t="s">
        <v>233</v>
      </c>
      <c r="B14" s="2" t="s">
        <v>108</v>
      </c>
      <c r="C14" s="2">
        <v>13</v>
      </c>
      <c r="D14" s="2" t="s">
        <v>68</v>
      </c>
      <c r="E14" s="2" t="s">
        <v>234</v>
      </c>
      <c r="F14" s="2" t="s">
        <v>235</v>
      </c>
      <c r="G14" s="2">
        <v>81</v>
      </c>
      <c r="H14" s="2">
        <v>3</v>
      </c>
      <c r="I14" s="2">
        <v>5</v>
      </c>
      <c r="J14" s="2" t="s">
        <v>25</v>
      </c>
      <c r="K14" s="2" t="s">
        <v>236</v>
      </c>
      <c r="M14" s="2" t="s">
        <v>72</v>
      </c>
      <c r="N14" s="2" t="s">
        <v>246</v>
      </c>
      <c r="O14" s="2">
        <v>20</v>
      </c>
      <c r="P14" s="2">
        <v>2</v>
      </c>
      <c r="Q14" s="2" t="s">
        <v>238</v>
      </c>
      <c r="R14" s="2" t="s">
        <v>237</v>
      </c>
      <c r="S14" s="2" t="s">
        <v>244</v>
      </c>
      <c r="T14" s="2" t="s">
        <v>245</v>
      </c>
    </row>
    <row r="15" spans="1:21" x14ac:dyDescent="0.45">
      <c r="A15" s="2" t="s">
        <v>251</v>
      </c>
      <c r="B15" s="2" t="s">
        <v>108</v>
      </c>
      <c r="C15" s="2">
        <v>14</v>
      </c>
      <c r="D15" s="2" t="s">
        <v>33</v>
      </c>
      <c r="E15" s="2" t="s">
        <v>34</v>
      </c>
      <c r="F15" s="2" t="s">
        <v>252</v>
      </c>
      <c r="G15" s="2">
        <v>70</v>
      </c>
      <c r="H15" s="2">
        <v>3</v>
      </c>
      <c r="I15" s="2">
        <v>4</v>
      </c>
      <c r="J15" s="2" t="s">
        <v>38</v>
      </c>
      <c r="K15" s="2" t="s">
        <v>39</v>
      </c>
      <c r="M15" s="2" t="s">
        <v>40</v>
      </c>
      <c r="N15" s="2" t="s">
        <v>253</v>
      </c>
      <c r="O15" s="2">
        <v>15</v>
      </c>
      <c r="P15" s="2">
        <v>1</v>
      </c>
      <c r="Q15" s="2" t="s">
        <v>42</v>
      </c>
      <c r="R15" s="3" t="s">
        <v>265</v>
      </c>
      <c r="S15" s="3" t="s">
        <v>266</v>
      </c>
      <c r="T15" s="2" t="s">
        <v>245</v>
      </c>
      <c r="U15" s="2" t="s">
        <v>254</v>
      </c>
    </row>
    <row r="16" spans="1:21" x14ac:dyDescent="0.45">
      <c r="A16" s="2" t="s">
        <v>284</v>
      </c>
      <c r="B16" s="2" t="s">
        <v>108</v>
      </c>
      <c r="C16" s="2">
        <v>15</v>
      </c>
      <c r="D16" s="2" t="s">
        <v>285</v>
      </c>
      <c r="E16" s="2" t="s">
        <v>286</v>
      </c>
      <c r="F16" s="2" t="s">
        <v>287</v>
      </c>
      <c r="G16" s="2">
        <v>152</v>
      </c>
      <c r="H16" s="2">
        <v>6</v>
      </c>
      <c r="I16" s="2">
        <v>5</v>
      </c>
      <c r="J16" s="2" t="s">
        <v>25</v>
      </c>
      <c r="K16" s="2" t="s">
        <v>236</v>
      </c>
      <c r="L16" s="2" t="s">
        <v>469</v>
      </c>
      <c r="M16" s="2" t="s">
        <v>290</v>
      </c>
      <c r="N16" s="2" t="s">
        <v>291</v>
      </c>
      <c r="O16" s="2">
        <v>5</v>
      </c>
      <c r="P16" s="2">
        <v>1</v>
      </c>
      <c r="Q16" s="2" t="s">
        <v>292</v>
      </c>
      <c r="R16" s="2" t="s">
        <v>305</v>
      </c>
      <c r="S16" s="2" t="s">
        <v>458</v>
      </c>
      <c r="T16" s="2" t="s">
        <v>45</v>
      </c>
      <c r="U16" s="2" t="s">
        <v>202</v>
      </c>
    </row>
    <row r="17" spans="1:21" x14ac:dyDescent="0.45">
      <c r="A17" s="2" t="s">
        <v>355</v>
      </c>
      <c r="B17" s="2" t="s">
        <v>108</v>
      </c>
      <c r="C17" s="2">
        <v>16</v>
      </c>
      <c r="D17" s="2" t="s">
        <v>48</v>
      </c>
      <c r="E17" s="2" t="s">
        <v>49</v>
      </c>
      <c r="F17" s="2" t="s">
        <v>364</v>
      </c>
      <c r="G17" s="2">
        <v>280</v>
      </c>
      <c r="H17" s="2">
        <v>12</v>
      </c>
      <c r="I17" s="2">
        <v>3</v>
      </c>
      <c r="J17" s="2" t="s">
        <v>202</v>
      </c>
      <c r="K17" s="2" t="s">
        <v>39</v>
      </c>
      <c r="M17" s="2" t="s">
        <v>53</v>
      </c>
      <c r="N17" s="2" t="s">
        <v>356</v>
      </c>
      <c r="O17" s="2">
        <v>75</v>
      </c>
      <c r="P17" s="2">
        <v>2</v>
      </c>
      <c r="Q17" s="2" t="s">
        <v>55</v>
      </c>
      <c r="R17" s="3" t="s">
        <v>373</v>
      </c>
      <c r="S17" s="3" t="s">
        <v>358</v>
      </c>
      <c r="T17" s="2" t="s">
        <v>201</v>
      </c>
      <c r="U17" s="2" t="s">
        <v>322</v>
      </c>
    </row>
    <row r="18" spans="1:21" x14ac:dyDescent="0.45">
      <c r="A18" s="2" t="s">
        <v>403</v>
      </c>
      <c r="B18" s="2" t="s">
        <v>108</v>
      </c>
      <c r="C18" s="2">
        <v>17</v>
      </c>
      <c r="D18" s="2" t="s">
        <v>401</v>
      </c>
      <c r="E18" t="s">
        <v>402</v>
      </c>
      <c r="F18" s="2" t="s">
        <v>404</v>
      </c>
      <c r="G18" s="2">
        <v>575</v>
      </c>
      <c r="H18" s="2">
        <v>13</v>
      </c>
      <c r="I18" s="2">
        <v>7</v>
      </c>
      <c r="J18" s="2" t="s">
        <v>457</v>
      </c>
      <c r="K18" s="2" t="s">
        <v>406</v>
      </c>
      <c r="L18" s="2" t="s">
        <v>405</v>
      </c>
      <c r="M18" s="2" t="s">
        <v>407</v>
      </c>
      <c r="N18" s="2" t="s">
        <v>410</v>
      </c>
      <c r="O18" s="2">
        <v>90</v>
      </c>
      <c r="P18" s="2">
        <v>2</v>
      </c>
      <c r="Q18" s="2" t="s">
        <v>411</v>
      </c>
      <c r="R18" s="3" t="s">
        <v>429</v>
      </c>
      <c r="S18" s="2" t="s">
        <v>416</v>
      </c>
      <c r="T18" s="2" t="s">
        <v>245</v>
      </c>
    </row>
    <row r="19" spans="1:21" x14ac:dyDescent="0.45">
      <c r="A19" s="2" t="s">
        <v>441</v>
      </c>
      <c r="B19" s="2" t="s">
        <v>108</v>
      </c>
      <c r="C19" s="2">
        <v>18</v>
      </c>
      <c r="D19" s="2" t="s">
        <v>33</v>
      </c>
      <c r="E19" s="2" t="s">
        <v>442</v>
      </c>
      <c r="F19" s="2" t="s">
        <v>443</v>
      </c>
      <c r="G19" s="2">
        <v>74</v>
      </c>
      <c r="H19" s="2">
        <v>3</v>
      </c>
      <c r="I19" s="2">
        <v>2</v>
      </c>
      <c r="J19" s="2" t="s">
        <v>445</v>
      </c>
      <c r="K19" s="2" t="s">
        <v>509</v>
      </c>
      <c r="M19" s="2" t="s">
        <v>40</v>
      </c>
      <c r="N19" s="2" t="s">
        <v>444</v>
      </c>
      <c r="O19" s="2">
        <v>70</v>
      </c>
      <c r="P19" s="2">
        <v>2</v>
      </c>
      <c r="Q19" s="2" t="s">
        <v>55</v>
      </c>
      <c r="R19" s="3" t="s">
        <v>454</v>
      </c>
      <c r="S19" s="3" t="s">
        <v>446</v>
      </c>
    </row>
    <row r="20" spans="1:21" x14ac:dyDescent="0.45">
      <c r="A20" s="2" t="s">
        <v>474</v>
      </c>
      <c r="B20" s="2" t="s">
        <v>108</v>
      </c>
      <c r="C20" s="2">
        <v>19</v>
      </c>
      <c r="D20" s="2" t="s">
        <v>473</v>
      </c>
      <c r="E20" t="s">
        <v>472</v>
      </c>
      <c r="F20" s="2" t="s">
        <v>471</v>
      </c>
      <c r="G20" s="2">
        <v>300</v>
      </c>
      <c r="H20" s="2">
        <v>10</v>
      </c>
      <c r="I20" s="2">
        <v>3</v>
      </c>
      <c r="J20" s="2" t="s">
        <v>202</v>
      </c>
      <c r="K20" s="2" t="s">
        <v>81</v>
      </c>
      <c r="L20" s="2" t="s">
        <v>508</v>
      </c>
      <c r="M20" s="2" t="s">
        <v>470</v>
      </c>
      <c r="N20" s="2" t="s">
        <v>477</v>
      </c>
      <c r="O20" s="2">
        <v>40</v>
      </c>
      <c r="P20" s="2">
        <v>1</v>
      </c>
      <c r="Q20" t="s">
        <v>66</v>
      </c>
      <c r="R20" s="2" t="s">
        <v>510</v>
      </c>
      <c r="S20" t="s">
        <v>475</v>
      </c>
      <c r="T20" s="2" t="s">
        <v>201</v>
      </c>
    </row>
    <row r="21" spans="1:21" x14ac:dyDescent="0.45">
      <c r="A21" s="2" t="s">
        <v>479</v>
      </c>
      <c r="B21" s="2" t="s">
        <v>108</v>
      </c>
      <c r="C21" s="2">
        <v>20</v>
      </c>
      <c r="D21" s="2" t="s">
        <v>68</v>
      </c>
      <c r="E21" s="2" t="s">
        <v>480</v>
      </c>
      <c r="F21" t="s">
        <v>478</v>
      </c>
      <c r="G21" s="2">
        <v>80</v>
      </c>
      <c r="H21" s="2">
        <v>4</v>
      </c>
      <c r="I21" s="2">
        <v>5</v>
      </c>
      <c r="J21" s="2" t="s">
        <v>25</v>
      </c>
      <c r="K21" s="2" t="s">
        <v>39</v>
      </c>
      <c r="M21" s="2" t="s">
        <v>72</v>
      </c>
      <c r="N21" s="2" t="s">
        <v>481</v>
      </c>
      <c r="O21" s="2">
        <v>90</v>
      </c>
      <c r="P21" s="2">
        <v>1</v>
      </c>
      <c r="Q21" s="2" t="s">
        <v>42</v>
      </c>
      <c r="R21" t="s">
        <v>496</v>
      </c>
      <c r="S21" s="3" t="s">
        <v>490</v>
      </c>
      <c r="U21" s="2" t="s">
        <v>254</v>
      </c>
    </row>
    <row r="22" spans="1:21" x14ac:dyDescent="0.45">
      <c r="A22" s="2" t="s">
        <v>521</v>
      </c>
      <c r="B22" s="2" t="s">
        <v>108</v>
      </c>
      <c r="C22" s="2">
        <v>21</v>
      </c>
      <c r="D22" s="2" t="s">
        <v>523</v>
      </c>
      <c r="E22" s="2" t="s">
        <v>524</v>
      </c>
      <c r="F22" t="s">
        <v>526</v>
      </c>
      <c r="G22" s="2">
        <v>80</v>
      </c>
      <c r="H22" s="2">
        <v>4</v>
      </c>
      <c r="I22" s="2">
        <v>6</v>
      </c>
      <c r="J22" s="2" t="s">
        <v>61</v>
      </c>
      <c r="K22" s="2" t="s">
        <v>406</v>
      </c>
      <c r="M22" s="2" t="s">
        <v>527</v>
      </c>
      <c r="N22" s="2" t="s">
        <v>528</v>
      </c>
      <c r="O22" s="2">
        <v>40</v>
      </c>
      <c r="P22" s="2">
        <v>2</v>
      </c>
      <c r="Q22" s="2" t="s">
        <v>42</v>
      </c>
      <c r="R22" s="3" t="s">
        <v>531</v>
      </c>
      <c r="S22" s="2" t="s">
        <v>529</v>
      </c>
      <c r="T22" s="2" t="s">
        <v>530</v>
      </c>
      <c r="U22" s="2" t="s">
        <v>46</v>
      </c>
    </row>
    <row r="23" spans="1:21" x14ac:dyDescent="0.45">
      <c r="A23" s="2" t="s">
        <v>522</v>
      </c>
      <c r="B23" s="2" t="s">
        <v>109</v>
      </c>
      <c r="C23" s="2">
        <v>22</v>
      </c>
      <c r="D23" s="2" t="s">
        <v>218</v>
      </c>
      <c r="E23" s="2" t="s">
        <v>525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82"/>
  <sheetViews>
    <sheetView topLeftCell="A67" zoomScaleNormal="100" workbookViewId="0">
      <selection activeCell="C75" sqref="A74:C75"/>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128</v>
      </c>
      <c r="B1" s="1" t="s">
        <v>127</v>
      </c>
      <c r="C1" s="1" t="s">
        <v>126</v>
      </c>
      <c r="D1" s="1" t="s">
        <v>125</v>
      </c>
      <c r="E1" s="1" t="s">
        <v>124</v>
      </c>
      <c r="F1" s="1" t="s">
        <v>123</v>
      </c>
      <c r="H1" s="1" t="s">
        <v>383</v>
      </c>
    </row>
    <row r="2" spans="1:8" x14ac:dyDescent="0.45">
      <c r="A2">
        <v>1</v>
      </c>
      <c r="B2" t="s">
        <v>122</v>
      </c>
      <c r="C2" t="s">
        <v>306</v>
      </c>
      <c r="D2" t="s">
        <v>121</v>
      </c>
      <c r="E2" t="s">
        <v>203</v>
      </c>
      <c r="F2" t="s">
        <v>120</v>
      </c>
      <c r="H2" t="str">
        <f>CONCATENATE(A2,B2)</f>
        <v>1crag</v>
      </c>
    </row>
    <row r="3" spans="1:8" x14ac:dyDescent="0.45">
      <c r="A3">
        <v>1</v>
      </c>
      <c r="B3" t="s">
        <v>119</v>
      </c>
      <c r="C3" t="s">
        <v>118</v>
      </c>
      <c r="D3" t="s">
        <v>117</v>
      </c>
      <c r="E3" t="s">
        <v>116</v>
      </c>
      <c r="F3" t="s">
        <v>115</v>
      </c>
      <c r="H3" t="str">
        <f t="shared" ref="H3:H56" si="0">CONCATENATE(A3,B3)</f>
        <v>1topo</v>
      </c>
    </row>
    <row r="4" spans="1:8" x14ac:dyDescent="0.45">
      <c r="A4">
        <v>1</v>
      </c>
      <c r="B4" t="s">
        <v>114</v>
      </c>
      <c r="C4" t="s">
        <v>113</v>
      </c>
      <c r="D4" t="s">
        <v>112</v>
      </c>
      <c r="E4" t="s">
        <v>111</v>
      </c>
      <c r="F4" t="s">
        <v>110</v>
      </c>
      <c r="H4" t="str">
        <f t="shared" si="0"/>
        <v>1map</v>
      </c>
    </row>
    <row r="5" spans="1:8" x14ac:dyDescent="0.45">
      <c r="A5">
        <v>2</v>
      </c>
      <c r="B5" t="s">
        <v>122</v>
      </c>
      <c r="C5" t="s">
        <v>129</v>
      </c>
      <c r="D5" t="s">
        <v>37</v>
      </c>
      <c r="E5" t="s">
        <v>130</v>
      </c>
      <c r="F5" t="s">
        <v>131</v>
      </c>
      <c r="H5" t="str">
        <f t="shared" si="0"/>
        <v>2crag</v>
      </c>
    </row>
    <row r="6" spans="1:8" x14ac:dyDescent="0.45">
      <c r="A6">
        <v>2</v>
      </c>
      <c r="B6" t="s">
        <v>119</v>
      </c>
      <c r="C6" t="s">
        <v>132</v>
      </c>
      <c r="D6" t="s">
        <v>133</v>
      </c>
      <c r="E6" t="s">
        <v>134</v>
      </c>
      <c r="F6" t="s">
        <v>135</v>
      </c>
      <c r="H6" t="str">
        <f t="shared" si="0"/>
        <v>2topo</v>
      </c>
    </row>
    <row r="7" spans="1:8" x14ac:dyDescent="0.45">
      <c r="A7">
        <v>2</v>
      </c>
      <c r="B7" t="s">
        <v>114</v>
      </c>
      <c r="C7" t="s">
        <v>136</v>
      </c>
      <c r="D7" t="s">
        <v>137</v>
      </c>
      <c r="E7" t="s">
        <v>111</v>
      </c>
      <c r="F7" t="s">
        <v>110</v>
      </c>
      <c r="H7" t="str">
        <f t="shared" si="0"/>
        <v>2map</v>
      </c>
    </row>
    <row r="8" spans="1:8" x14ac:dyDescent="0.45">
      <c r="A8">
        <v>3</v>
      </c>
      <c r="B8" t="s">
        <v>122</v>
      </c>
      <c r="C8" t="s">
        <v>138</v>
      </c>
      <c r="D8" t="s">
        <v>139</v>
      </c>
      <c r="E8" t="s">
        <v>140</v>
      </c>
      <c r="F8" t="s">
        <v>141</v>
      </c>
      <c r="H8" t="str">
        <f t="shared" si="0"/>
        <v>3crag</v>
      </c>
    </row>
    <row r="9" spans="1:8" x14ac:dyDescent="0.45">
      <c r="A9">
        <v>3</v>
      </c>
      <c r="B9" t="s">
        <v>119</v>
      </c>
      <c r="C9" t="s">
        <v>142</v>
      </c>
      <c r="D9" t="s">
        <v>143</v>
      </c>
      <c r="E9" t="s">
        <v>140</v>
      </c>
      <c r="F9" t="s">
        <v>141</v>
      </c>
      <c r="H9" t="str">
        <f t="shared" si="0"/>
        <v>3topo</v>
      </c>
    </row>
    <row r="10" spans="1:8" x14ac:dyDescent="0.45">
      <c r="A10">
        <v>3</v>
      </c>
      <c r="B10" t="s">
        <v>114</v>
      </c>
      <c r="C10" t="s">
        <v>144</v>
      </c>
      <c r="D10" t="s">
        <v>145</v>
      </c>
      <c r="E10" t="s">
        <v>111</v>
      </c>
      <c r="F10" t="s">
        <v>110</v>
      </c>
      <c r="H10" t="str">
        <f t="shared" si="0"/>
        <v>3map</v>
      </c>
    </row>
    <row r="11" spans="1:8" x14ac:dyDescent="0.45">
      <c r="A11">
        <v>5</v>
      </c>
      <c r="B11" t="s">
        <v>122</v>
      </c>
      <c r="C11" t="s">
        <v>146</v>
      </c>
      <c r="D11" t="s">
        <v>147</v>
      </c>
      <c r="E11" t="s">
        <v>148</v>
      </c>
      <c r="F11" t="s">
        <v>149</v>
      </c>
      <c r="H11" t="str">
        <f t="shared" si="0"/>
        <v>5crag</v>
      </c>
    </row>
    <row r="12" spans="1:8" x14ac:dyDescent="0.45">
      <c r="A12">
        <v>5</v>
      </c>
      <c r="B12" t="s">
        <v>119</v>
      </c>
      <c r="C12" t="s">
        <v>150</v>
      </c>
      <c r="D12" t="s">
        <v>151</v>
      </c>
      <c r="E12" t="s">
        <v>148</v>
      </c>
      <c r="F12" t="s">
        <v>149</v>
      </c>
      <c r="H12" t="str">
        <f t="shared" si="0"/>
        <v>5topo</v>
      </c>
    </row>
    <row r="13" spans="1:8" x14ac:dyDescent="0.45">
      <c r="A13">
        <v>5</v>
      </c>
      <c r="B13" t="s">
        <v>114</v>
      </c>
      <c r="C13" t="s">
        <v>152</v>
      </c>
      <c r="D13" t="s">
        <v>153</v>
      </c>
      <c r="E13" t="s">
        <v>111</v>
      </c>
      <c r="F13" t="s">
        <v>110</v>
      </c>
      <c r="H13" t="str">
        <f t="shared" si="0"/>
        <v>5map</v>
      </c>
    </row>
    <row r="14" spans="1:8" x14ac:dyDescent="0.45">
      <c r="A14">
        <v>6</v>
      </c>
      <c r="B14" t="s">
        <v>122</v>
      </c>
      <c r="C14" t="s">
        <v>154</v>
      </c>
      <c r="D14" t="s">
        <v>155</v>
      </c>
      <c r="E14" t="s">
        <v>156</v>
      </c>
      <c r="F14" t="s">
        <v>157</v>
      </c>
      <c r="H14" t="str">
        <f t="shared" si="0"/>
        <v>6crag</v>
      </c>
    </row>
    <row r="15" spans="1:8" x14ac:dyDescent="0.45">
      <c r="A15">
        <v>6</v>
      </c>
      <c r="B15" t="s">
        <v>119</v>
      </c>
      <c r="C15" t="s">
        <v>158</v>
      </c>
      <c r="D15" t="s">
        <v>159</v>
      </c>
      <c r="E15" t="s">
        <v>160</v>
      </c>
      <c r="F15" t="s">
        <v>135</v>
      </c>
      <c r="H15" t="str">
        <f t="shared" si="0"/>
        <v>6topo</v>
      </c>
    </row>
    <row r="16" spans="1:8" x14ac:dyDescent="0.45">
      <c r="A16">
        <v>6</v>
      </c>
      <c r="B16" t="s">
        <v>114</v>
      </c>
      <c r="C16" t="s">
        <v>161</v>
      </c>
      <c r="D16" t="s">
        <v>162</v>
      </c>
      <c r="E16" t="s">
        <v>111</v>
      </c>
      <c r="F16" t="s">
        <v>110</v>
      </c>
      <c r="H16" t="str">
        <f t="shared" si="0"/>
        <v>6map</v>
      </c>
    </row>
    <row r="17" spans="1:8" x14ac:dyDescent="0.45">
      <c r="A17">
        <v>7</v>
      </c>
      <c r="B17" t="s">
        <v>122</v>
      </c>
      <c r="C17" t="s">
        <v>163</v>
      </c>
      <c r="D17" t="s">
        <v>187</v>
      </c>
      <c r="E17" t="s">
        <v>164</v>
      </c>
      <c r="F17" t="s">
        <v>157</v>
      </c>
      <c r="H17" t="str">
        <f t="shared" si="0"/>
        <v>7crag</v>
      </c>
    </row>
    <row r="18" spans="1:8" x14ac:dyDescent="0.45">
      <c r="A18">
        <v>7</v>
      </c>
      <c r="B18" t="s">
        <v>119</v>
      </c>
      <c r="C18" t="s">
        <v>165</v>
      </c>
      <c r="D18" t="s">
        <v>166</v>
      </c>
      <c r="E18" t="s">
        <v>167</v>
      </c>
      <c r="F18" t="s">
        <v>168</v>
      </c>
      <c r="H18" t="str">
        <f t="shared" si="0"/>
        <v>7topo</v>
      </c>
    </row>
    <row r="19" spans="1:8" x14ac:dyDescent="0.45">
      <c r="A19">
        <v>7</v>
      </c>
      <c r="B19" t="s">
        <v>114</v>
      </c>
      <c r="C19" t="s">
        <v>169</v>
      </c>
      <c r="D19" t="s">
        <v>170</v>
      </c>
      <c r="E19" t="s">
        <v>111</v>
      </c>
      <c r="F19" t="s">
        <v>110</v>
      </c>
      <c r="H19" t="str">
        <f t="shared" si="0"/>
        <v>7map</v>
      </c>
    </row>
    <row r="20" spans="1:8" x14ac:dyDescent="0.45">
      <c r="A20">
        <v>8</v>
      </c>
      <c r="B20" t="s">
        <v>122</v>
      </c>
      <c r="C20" t="s">
        <v>171</v>
      </c>
      <c r="D20" t="s">
        <v>172</v>
      </c>
      <c r="E20" t="s">
        <v>173</v>
      </c>
      <c r="F20" t="s">
        <v>174</v>
      </c>
      <c r="H20" t="str">
        <f t="shared" si="0"/>
        <v>8crag</v>
      </c>
    </row>
    <row r="21" spans="1:8" x14ac:dyDescent="0.45">
      <c r="A21">
        <v>8</v>
      </c>
      <c r="B21" t="s">
        <v>119</v>
      </c>
      <c r="C21" t="s">
        <v>430</v>
      </c>
      <c r="D21" t="s">
        <v>175</v>
      </c>
      <c r="E21" t="s">
        <v>176</v>
      </c>
      <c r="F21" t="s">
        <v>177</v>
      </c>
      <c r="H21" t="str">
        <f t="shared" si="0"/>
        <v>8topo</v>
      </c>
    </row>
    <row r="22" spans="1:8" x14ac:dyDescent="0.45">
      <c r="A22">
        <v>8</v>
      </c>
      <c r="B22" t="s">
        <v>114</v>
      </c>
      <c r="C22" t="s">
        <v>178</v>
      </c>
      <c r="D22" t="s">
        <v>153</v>
      </c>
      <c r="E22" t="s">
        <v>111</v>
      </c>
      <c r="F22" t="s">
        <v>110</v>
      </c>
      <c r="H22" t="str">
        <f t="shared" si="0"/>
        <v>8map</v>
      </c>
    </row>
    <row r="23" spans="1:8" x14ac:dyDescent="0.45">
      <c r="A23">
        <v>10</v>
      </c>
      <c r="B23" t="s">
        <v>122</v>
      </c>
      <c r="C23" t="s">
        <v>179</v>
      </c>
      <c r="D23" t="s">
        <v>180</v>
      </c>
      <c r="E23" t="s">
        <v>181</v>
      </c>
      <c r="F23" t="s">
        <v>182</v>
      </c>
      <c r="H23" t="str">
        <f t="shared" si="0"/>
        <v>10crag</v>
      </c>
    </row>
    <row r="24" spans="1:8" x14ac:dyDescent="0.45">
      <c r="A24">
        <v>10</v>
      </c>
      <c r="B24" t="s">
        <v>119</v>
      </c>
      <c r="C24" t="s">
        <v>183</v>
      </c>
      <c r="D24" t="s">
        <v>184</v>
      </c>
      <c r="E24" t="s">
        <v>181</v>
      </c>
      <c r="F24" t="s">
        <v>182</v>
      </c>
      <c r="H24" t="str">
        <f t="shared" si="0"/>
        <v>10topo</v>
      </c>
    </row>
    <row r="25" spans="1:8" x14ac:dyDescent="0.45">
      <c r="A25">
        <v>10</v>
      </c>
      <c r="B25" t="s">
        <v>114</v>
      </c>
      <c r="C25" t="s">
        <v>185</v>
      </c>
      <c r="D25" t="s">
        <v>186</v>
      </c>
      <c r="E25" t="s">
        <v>111</v>
      </c>
      <c r="F25" t="s">
        <v>110</v>
      </c>
      <c r="H25" t="str">
        <f t="shared" si="0"/>
        <v>10map</v>
      </c>
    </row>
    <row r="26" spans="1:8" x14ac:dyDescent="0.45">
      <c r="A26">
        <v>2</v>
      </c>
      <c r="B26" t="s">
        <v>188</v>
      </c>
      <c r="C26" t="s">
        <v>36</v>
      </c>
      <c r="D26" t="s">
        <v>37</v>
      </c>
      <c r="E26" t="s">
        <v>189</v>
      </c>
      <c r="H26" t="str">
        <f t="shared" si="0"/>
        <v>2tile</v>
      </c>
    </row>
    <row r="27" spans="1:8" x14ac:dyDescent="0.45">
      <c r="A27">
        <v>1</v>
      </c>
      <c r="B27" t="s">
        <v>188</v>
      </c>
      <c r="C27" t="s">
        <v>24</v>
      </c>
      <c r="D27" t="s">
        <v>121</v>
      </c>
      <c r="H27" t="str">
        <f t="shared" si="0"/>
        <v>1tile</v>
      </c>
    </row>
    <row r="28" spans="1:8" x14ac:dyDescent="0.45">
      <c r="A28">
        <v>3</v>
      </c>
      <c r="B28" t="s">
        <v>188</v>
      </c>
      <c r="C28" t="s">
        <v>51</v>
      </c>
      <c r="D28" t="s">
        <v>139</v>
      </c>
      <c r="H28" t="str">
        <f t="shared" si="0"/>
        <v>3tile</v>
      </c>
    </row>
    <row r="29" spans="1:8" x14ac:dyDescent="0.45">
      <c r="A29">
        <v>4</v>
      </c>
      <c r="B29" t="s">
        <v>188</v>
      </c>
      <c r="C29" t="s">
        <v>60</v>
      </c>
      <c r="D29" t="s">
        <v>192</v>
      </c>
      <c r="H29" t="str">
        <f t="shared" si="0"/>
        <v>4tile</v>
      </c>
    </row>
    <row r="30" spans="1:8" x14ac:dyDescent="0.45">
      <c r="A30">
        <v>5</v>
      </c>
      <c r="B30" t="s">
        <v>188</v>
      </c>
      <c r="C30" t="s">
        <v>71</v>
      </c>
      <c r="D30" t="s">
        <v>147</v>
      </c>
      <c r="E30" t="s">
        <v>148</v>
      </c>
      <c r="H30" t="str">
        <f t="shared" si="0"/>
        <v>5tile</v>
      </c>
    </row>
    <row r="31" spans="1:8" x14ac:dyDescent="0.45">
      <c r="A31">
        <v>6</v>
      </c>
      <c r="B31" t="s">
        <v>188</v>
      </c>
      <c r="C31" t="s">
        <v>80</v>
      </c>
      <c r="D31" t="s">
        <v>155</v>
      </c>
      <c r="H31" t="str">
        <f t="shared" si="0"/>
        <v>6tile</v>
      </c>
    </row>
    <row r="32" spans="1:8" x14ac:dyDescent="0.45">
      <c r="A32">
        <v>7</v>
      </c>
      <c r="B32" t="s">
        <v>188</v>
      </c>
      <c r="C32" t="s">
        <v>90</v>
      </c>
      <c r="D32" t="s">
        <v>193</v>
      </c>
      <c r="E32" t="s">
        <v>164</v>
      </c>
      <c r="F32" t="s">
        <v>157</v>
      </c>
      <c r="H32" t="str">
        <f t="shared" si="0"/>
        <v>7tile</v>
      </c>
    </row>
    <row r="33" spans="1:8" x14ac:dyDescent="0.45">
      <c r="A33">
        <v>8</v>
      </c>
      <c r="B33" t="s">
        <v>188</v>
      </c>
      <c r="C33" t="s">
        <v>96</v>
      </c>
      <c r="D33" t="s">
        <v>172</v>
      </c>
      <c r="E33" t="s">
        <v>190</v>
      </c>
      <c r="H33" t="str">
        <f t="shared" si="0"/>
        <v>8tile</v>
      </c>
    </row>
    <row r="34" spans="1:8" x14ac:dyDescent="0.45">
      <c r="A34">
        <v>9</v>
      </c>
      <c r="B34" t="s">
        <v>188</v>
      </c>
      <c r="C34" t="s">
        <v>100</v>
      </c>
      <c r="D34" t="s">
        <v>195</v>
      </c>
      <c r="E34" t="s">
        <v>191</v>
      </c>
      <c r="F34" t="s">
        <v>302</v>
      </c>
      <c r="H34" t="str">
        <f t="shared" si="0"/>
        <v>9tile</v>
      </c>
    </row>
    <row r="35" spans="1:8" x14ac:dyDescent="0.45">
      <c r="A35">
        <v>10</v>
      </c>
      <c r="B35" t="s">
        <v>188</v>
      </c>
      <c r="C35" t="s">
        <v>103</v>
      </c>
      <c r="D35" t="s">
        <v>194</v>
      </c>
      <c r="H35" t="str">
        <f t="shared" si="0"/>
        <v>10tile</v>
      </c>
    </row>
    <row r="36" spans="1:8" x14ac:dyDescent="0.45">
      <c r="A36">
        <v>11</v>
      </c>
      <c r="B36" t="s">
        <v>122</v>
      </c>
      <c r="C36" t="s">
        <v>208</v>
      </c>
      <c r="D36" t="s">
        <v>214</v>
      </c>
      <c r="E36" t="s">
        <v>199</v>
      </c>
      <c r="F36" t="s">
        <v>200</v>
      </c>
      <c r="H36" t="str">
        <f t="shared" si="0"/>
        <v>11crag</v>
      </c>
    </row>
    <row r="37" spans="1:8" x14ac:dyDescent="0.45">
      <c r="A37">
        <v>11</v>
      </c>
      <c r="B37" t="s">
        <v>119</v>
      </c>
      <c r="C37" t="s">
        <v>207</v>
      </c>
      <c r="D37" t="s">
        <v>215</v>
      </c>
      <c r="E37" t="s">
        <v>204</v>
      </c>
      <c r="F37" t="s">
        <v>115</v>
      </c>
      <c r="H37" t="str">
        <f t="shared" si="0"/>
        <v>11topo</v>
      </c>
    </row>
    <row r="38" spans="1:8" x14ac:dyDescent="0.45">
      <c r="A38">
        <v>11</v>
      </c>
      <c r="B38" t="s">
        <v>114</v>
      </c>
      <c r="C38" t="s">
        <v>384</v>
      </c>
      <c r="D38" t="s">
        <v>385</v>
      </c>
      <c r="E38" t="s">
        <v>111</v>
      </c>
      <c r="F38" t="s">
        <v>110</v>
      </c>
      <c r="H38" t="str">
        <f t="shared" si="0"/>
        <v>11map</v>
      </c>
    </row>
    <row r="39" spans="1:8" x14ac:dyDescent="0.45">
      <c r="A39">
        <v>11</v>
      </c>
      <c r="B39" t="s">
        <v>188</v>
      </c>
      <c r="C39" t="s">
        <v>206</v>
      </c>
      <c r="D39" t="s">
        <v>215</v>
      </c>
      <c r="E39" t="s">
        <v>199</v>
      </c>
      <c r="F39" t="s">
        <v>200</v>
      </c>
      <c r="H39" t="str">
        <f t="shared" si="0"/>
        <v>11tile</v>
      </c>
    </row>
    <row r="40" spans="1:8" x14ac:dyDescent="0.45">
      <c r="A40">
        <v>12</v>
      </c>
      <c r="B40" t="s">
        <v>122</v>
      </c>
      <c r="C40" t="s">
        <v>231</v>
      </c>
      <c r="D40" t="s">
        <v>225</v>
      </c>
      <c r="E40" t="s">
        <v>226</v>
      </c>
      <c r="F40" t="s">
        <v>120</v>
      </c>
      <c r="H40" t="str">
        <f t="shared" si="0"/>
        <v>12crag</v>
      </c>
    </row>
    <row r="41" spans="1:8" x14ac:dyDescent="0.45">
      <c r="A41">
        <v>12</v>
      </c>
      <c r="B41" t="s">
        <v>119</v>
      </c>
      <c r="C41" t="s">
        <v>232</v>
      </c>
      <c r="D41" t="s">
        <v>227</v>
      </c>
      <c r="E41" t="s">
        <v>228</v>
      </c>
      <c r="F41" t="s">
        <v>157</v>
      </c>
      <c r="H41" t="str">
        <f t="shared" si="0"/>
        <v>12topo</v>
      </c>
    </row>
    <row r="42" spans="1:8" x14ac:dyDescent="0.45">
      <c r="A42">
        <v>12</v>
      </c>
      <c r="B42" t="s">
        <v>188</v>
      </c>
      <c r="C42" t="s">
        <v>374</v>
      </c>
      <c r="D42" t="s">
        <v>229</v>
      </c>
      <c r="E42" t="s">
        <v>375</v>
      </c>
      <c r="F42" t="s">
        <v>115</v>
      </c>
      <c r="H42" t="str">
        <f t="shared" si="0"/>
        <v>12tile</v>
      </c>
    </row>
    <row r="43" spans="1:8" x14ac:dyDescent="0.45">
      <c r="A43">
        <v>13</v>
      </c>
      <c r="B43" t="s">
        <v>188</v>
      </c>
      <c r="C43" t="s">
        <v>240</v>
      </c>
      <c r="D43" t="s">
        <v>242</v>
      </c>
      <c r="E43" t="s">
        <v>243</v>
      </c>
      <c r="F43" t="s">
        <v>239</v>
      </c>
      <c r="H43" t="str">
        <f t="shared" si="0"/>
        <v>13tile</v>
      </c>
    </row>
    <row r="44" spans="1:8" x14ac:dyDescent="0.45">
      <c r="A44">
        <v>13</v>
      </c>
      <c r="B44" t="s">
        <v>122</v>
      </c>
      <c r="C44" t="s">
        <v>241</v>
      </c>
      <c r="D44" t="s">
        <v>242</v>
      </c>
      <c r="E44" t="s">
        <v>243</v>
      </c>
      <c r="F44" t="s">
        <v>239</v>
      </c>
      <c r="H44" t="str">
        <f t="shared" si="0"/>
        <v>13crag</v>
      </c>
    </row>
    <row r="45" spans="1:8" x14ac:dyDescent="0.45">
      <c r="A45">
        <v>13</v>
      </c>
      <c r="B45" t="s">
        <v>119</v>
      </c>
      <c r="C45" t="s">
        <v>247</v>
      </c>
      <c r="D45" t="s">
        <v>248</v>
      </c>
      <c r="E45" t="s">
        <v>249</v>
      </c>
      <c r="F45" t="s">
        <v>250</v>
      </c>
      <c r="H45" t="str">
        <f t="shared" si="0"/>
        <v>13topo</v>
      </c>
    </row>
    <row r="46" spans="1:8" x14ac:dyDescent="0.45">
      <c r="A46">
        <v>14</v>
      </c>
      <c r="B46" t="s">
        <v>122</v>
      </c>
      <c r="C46" t="s">
        <v>262</v>
      </c>
      <c r="D46" t="s">
        <v>259</v>
      </c>
      <c r="E46" t="s">
        <v>255</v>
      </c>
      <c r="F46" t="s">
        <v>256</v>
      </c>
      <c r="H46" t="str">
        <f t="shared" si="0"/>
        <v>14crag</v>
      </c>
    </row>
    <row r="47" spans="1:8" x14ac:dyDescent="0.45">
      <c r="A47">
        <v>14</v>
      </c>
      <c r="B47" t="s">
        <v>119</v>
      </c>
      <c r="C47" t="s">
        <v>263</v>
      </c>
      <c r="D47" t="s">
        <v>260</v>
      </c>
      <c r="E47" t="s">
        <v>257</v>
      </c>
      <c r="F47" t="s">
        <v>258</v>
      </c>
      <c r="H47" t="str">
        <f t="shared" si="0"/>
        <v>14topo</v>
      </c>
    </row>
    <row r="48" spans="1:8" x14ac:dyDescent="0.45">
      <c r="A48">
        <v>14</v>
      </c>
      <c r="B48" t="s">
        <v>188</v>
      </c>
      <c r="C48" t="s">
        <v>264</v>
      </c>
      <c r="D48" t="s">
        <v>261</v>
      </c>
      <c r="E48" t="s">
        <v>257</v>
      </c>
      <c r="F48" t="s">
        <v>258</v>
      </c>
      <c r="H48" t="str">
        <f t="shared" si="0"/>
        <v>14tile</v>
      </c>
    </row>
    <row r="49" spans="1:8" x14ac:dyDescent="0.45">
      <c r="A49">
        <v>15</v>
      </c>
      <c r="B49" t="s">
        <v>119</v>
      </c>
      <c r="C49" t="s">
        <v>303</v>
      </c>
      <c r="D49" t="s">
        <v>288</v>
      </c>
      <c r="E49" t="s">
        <v>289</v>
      </c>
      <c r="F49" t="s">
        <v>299</v>
      </c>
      <c r="H49" t="str">
        <f t="shared" si="0"/>
        <v>15topo</v>
      </c>
    </row>
    <row r="50" spans="1:8" x14ac:dyDescent="0.45">
      <c r="A50">
        <v>15</v>
      </c>
      <c r="B50" t="s">
        <v>188</v>
      </c>
      <c r="C50" t="s">
        <v>296</v>
      </c>
      <c r="D50" t="s">
        <v>297</v>
      </c>
      <c r="E50" t="s">
        <v>298</v>
      </c>
      <c r="F50" t="s">
        <v>299</v>
      </c>
      <c r="H50" t="str">
        <f t="shared" si="0"/>
        <v>15tile</v>
      </c>
    </row>
    <row r="51" spans="1:8" x14ac:dyDescent="0.45">
      <c r="A51">
        <v>15</v>
      </c>
      <c r="B51" t="s">
        <v>122</v>
      </c>
      <c r="C51" t="s">
        <v>304</v>
      </c>
      <c r="D51" t="s">
        <v>300</v>
      </c>
      <c r="E51" t="s">
        <v>301</v>
      </c>
      <c r="F51" t="s">
        <v>302</v>
      </c>
      <c r="H51" t="str">
        <f t="shared" si="0"/>
        <v>15crag</v>
      </c>
    </row>
    <row r="52" spans="1:8" x14ac:dyDescent="0.45">
      <c r="A52">
        <v>15</v>
      </c>
      <c r="B52" t="s">
        <v>114</v>
      </c>
      <c r="C52" t="s">
        <v>520</v>
      </c>
      <c r="D52" t="s">
        <v>341</v>
      </c>
      <c r="E52" t="s">
        <v>111</v>
      </c>
      <c r="F52" t="s">
        <v>110</v>
      </c>
      <c r="H52" t="str">
        <f t="shared" si="0"/>
        <v>15map</v>
      </c>
    </row>
    <row r="53" spans="1:8" x14ac:dyDescent="0.45">
      <c r="A53">
        <v>16</v>
      </c>
      <c r="B53" t="s">
        <v>122</v>
      </c>
      <c r="C53" t="s">
        <v>362</v>
      </c>
      <c r="D53" t="s">
        <v>354</v>
      </c>
      <c r="E53" t="s">
        <v>352</v>
      </c>
      <c r="F53" t="s">
        <v>353</v>
      </c>
      <c r="H53" t="str">
        <f t="shared" si="0"/>
        <v>16crag</v>
      </c>
    </row>
    <row r="54" spans="1:8" x14ac:dyDescent="0.45">
      <c r="A54">
        <v>16</v>
      </c>
      <c r="B54" t="s">
        <v>119</v>
      </c>
      <c r="C54" t="s">
        <v>363</v>
      </c>
      <c r="D54" t="s">
        <v>359</v>
      </c>
      <c r="E54" t="s">
        <v>360</v>
      </c>
      <c r="F54" t="s">
        <v>115</v>
      </c>
      <c r="H54" t="str">
        <f t="shared" si="0"/>
        <v>16topo</v>
      </c>
    </row>
    <row r="55" spans="1:8" x14ac:dyDescent="0.45">
      <c r="A55">
        <v>16</v>
      </c>
      <c r="B55" t="s">
        <v>188</v>
      </c>
      <c r="C55" t="s">
        <v>376</v>
      </c>
      <c r="D55" t="s">
        <v>354</v>
      </c>
      <c r="E55" t="s">
        <v>365</v>
      </c>
      <c r="F55" t="s">
        <v>115</v>
      </c>
      <c r="H55" t="str">
        <f t="shared" si="0"/>
        <v>16tile</v>
      </c>
    </row>
    <row r="56" spans="1:8" x14ac:dyDescent="0.45">
      <c r="A56">
        <v>14</v>
      </c>
      <c r="B56" t="s">
        <v>114</v>
      </c>
      <c r="C56" t="s">
        <v>391</v>
      </c>
      <c r="D56" t="s">
        <v>392</v>
      </c>
      <c r="E56" t="s">
        <v>111</v>
      </c>
      <c r="F56" t="s">
        <v>110</v>
      </c>
      <c r="H56" t="str">
        <f t="shared" si="0"/>
        <v>14map</v>
      </c>
    </row>
    <row r="57" spans="1:8" x14ac:dyDescent="0.45">
      <c r="A57">
        <v>16</v>
      </c>
      <c r="B57" t="s">
        <v>114</v>
      </c>
      <c r="C57" t="s">
        <v>400</v>
      </c>
      <c r="D57" t="s">
        <v>393</v>
      </c>
      <c r="E57" t="s">
        <v>111</v>
      </c>
      <c r="F57" t="s">
        <v>110</v>
      </c>
      <c r="H57" t="str">
        <f t="shared" ref="H57:H60" si="1">CONCATENATE(A57,B57)</f>
        <v>16map</v>
      </c>
    </row>
    <row r="58" spans="1:8" x14ac:dyDescent="0.45">
      <c r="A58">
        <v>12</v>
      </c>
      <c r="B58" t="s">
        <v>114</v>
      </c>
      <c r="C58" t="s">
        <v>394</v>
      </c>
      <c r="D58" t="s">
        <v>395</v>
      </c>
      <c r="E58" s="12" t="s">
        <v>111</v>
      </c>
      <c r="F58" s="12" t="s">
        <v>110</v>
      </c>
      <c r="H58" t="str">
        <f t="shared" si="1"/>
        <v>12map</v>
      </c>
    </row>
    <row r="59" spans="1:8" x14ac:dyDescent="0.45">
      <c r="A59">
        <v>17</v>
      </c>
      <c r="B59" t="s">
        <v>119</v>
      </c>
      <c r="C59" t="s">
        <v>424</v>
      </c>
      <c r="D59" t="s">
        <v>418</v>
      </c>
      <c r="E59" t="s">
        <v>408</v>
      </c>
      <c r="F59" s="12" t="s">
        <v>409</v>
      </c>
      <c r="H59" t="str">
        <f t="shared" si="1"/>
        <v>17topo</v>
      </c>
    </row>
    <row r="60" spans="1:8" x14ac:dyDescent="0.45">
      <c r="A60">
        <v>17</v>
      </c>
      <c r="B60" t="s">
        <v>122</v>
      </c>
      <c r="C60" t="s">
        <v>423</v>
      </c>
      <c r="D60" t="s">
        <v>420</v>
      </c>
      <c r="E60" t="s">
        <v>419</v>
      </c>
      <c r="F60" t="s">
        <v>120</v>
      </c>
      <c r="H60" t="str">
        <f t="shared" si="1"/>
        <v>17crag</v>
      </c>
    </row>
    <row r="61" spans="1:8" x14ac:dyDescent="0.45">
      <c r="A61">
        <v>17</v>
      </c>
      <c r="B61" t="s">
        <v>188</v>
      </c>
      <c r="C61" t="s">
        <v>421</v>
      </c>
      <c r="D61" t="s">
        <v>422</v>
      </c>
      <c r="E61" t="s">
        <v>419</v>
      </c>
      <c r="F61" t="s">
        <v>120</v>
      </c>
      <c r="H61" t="str">
        <f t="shared" ref="H61:H82" si="2">CONCATENATE(A61,B61)</f>
        <v>17tile</v>
      </c>
    </row>
    <row r="62" spans="1:8" x14ac:dyDescent="0.45">
      <c r="A62">
        <v>17</v>
      </c>
      <c r="B62" t="s">
        <v>114</v>
      </c>
      <c r="C62" t="s">
        <v>425</v>
      </c>
      <c r="D62" t="s">
        <v>426</v>
      </c>
      <c r="E62" s="12" t="s">
        <v>111</v>
      </c>
      <c r="F62" t="s">
        <v>110</v>
      </c>
      <c r="H62" t="str">
        <f t="shared" si="2"/>
        <v>17map</v>
      </c>
    </row>
    <row r="63" spans="1:8" x14ac:dyDescent="0.45">
      <c r="A63">
        <v>13</v>
      </c>
      <c r="B63" t="s">
        <v>114</v>
      </c>
      <c r="C63" t="s">
        <v>427</v>
      </c>
      <c r="D63" t="s">
        <v>428</v>
      </c>
      <c r="E63" s="13" t="s">
        <v>111</v>
      </c>
      <c r="F63" t="s">
        <v>110</v>
      </c>
      <c r="H63" t="str">
        <f t="shared" si="2"/>
        <v>13map</v>
      </c>
    </row>
    <row r="64" spans="1:8" x14ac:dyDescent="0.45">
      <c r="A64">
        <v>18</v>
      </c>
      <c r="B64" t="s">
        <v>119</v>
      </c>
      <c r="C64" t="s">
        <v>447</v>
      </c>
      <c r="D64" t="s">
        <v>448</v>
      </c>
      <c r="E64" t="s">
        <v>449</v>
      </c>
      <c r="F64" t="s">
        <v>115</v>
      </c>
      <c r="H64" t="str">
        <f t="shared" si="2"/>
        <v>18topo</v>
      </c>
    </row>
    <row r="65" spans="1:8" x14ac:dyDescent="0.45">
      <c r="A65">
        <v>18</v>
      </c>
      <c r="B65" t="s">
        <v>122</v>
      </c>
      <c r="C65" t="s">
        <v>450</v>
      </c>
      <c r="D65" t="s">
        <v>452</v>
      </c>
      <c r="E65" t="s">
        <v>453</v>
      </c>
      <c r="F65" t="s">
        <v>141</v>
      </c>
      <c r="H65" t="str">
        <f t="shared" si="2"/>
        <v>18crag</v>
      </c>
    </row>
    <row r="66" spans="1:8" x14ac:dyDescent="0.45">
      <c r="A66">
        <v>18</v>
      </c>
      <c r="B66" t="s">
        <v>188</v>
      </c>
      <c r="C66" t="s">
        <v>451</v>
      </c>
      <c r="D66" t="s">
        <v>452</v>
      </c>
      <c r="E66" t="s">
        <v>453</v>
      </c>
      <c r="F66" t="s">
        <v>141</v>
      </c>
      <c r="H66" t="str">
        <f t="shared" si="2"/>
        <v>18tile</v>
      </c>
    </row>
    <row r="67" spans="1:8" x14ac:dyDescent="0.45">
      <c r="A67">
        <v>18</v>
      </c>
      <c r="B67" t="s">
        <v>114</v>
      </c>
      <c r="C67" t="s">
        <v>455</v>
      </c>
      <c r="D67" t="s">
        <v>456</v>
      </c>
      <c r="E67" s="12" t="s">
        <v>111</v>
      </c>
      <c r="F67" s="12" t="s">
        <v>110</v>
      </c>
      <c r="H67" t="str">
        <f t="shared" si="2"/>
        <v>18map</v>
      </c>
    </row>
    <row r="68" spans="1:8" x14ac:dyDescent="0.45">
      <c r="A68">
        <v>20</v>
      </c>
      <c r="B68" t="s">
        <v>122</v>
      </c>
      <c r="C68" t="s">
        <v>493</v>
      </c>
      <c r="D68" t="s">
        <v>484</v>
      </c>
      <c r="E68" t="s">
        <v>485</v>
      </c>
      <c r="F68" s="12" t="s">
        <v>486</v>
      </c>
      <c r="H68" t="str">
        <f t="shared" si="2"/>
        <v>20crag</v>
      </c>
    </row>
    <row r="69" spans="1:8" x14ac:dyDescent="0.45">
      <c r="A69">
        <v>20</v>
      </c>
      <c r="B69" t="s">
        <v>188</v>
      </c>
      <c r="C69" t="s">
        <v>492</v>
      </c>
      <c r="D69" t="s">
        <v>484</v>
      </c>
      <c r="E69" t="s">
        <v>487</v>
      </c>
      <c r="F69" s="12" t="s">
        <v>486</v>
      </c>
      <c r="H69" t="str">
        <f t="shared" si="2"/>
        <v>20tile</v>
      </c>
    </row>
    <row r="70" spans="1:8" x14ac:dyDescent="0.45">
      <c r="A70">
        <v>20</v>
      </c>
      <c r="B70" t="s">
        <v>119</v>
      </c>
      <c r="C70" t="s">
        <v>491</v>
      </c>
      <c r="D70" t="s">
        <v>488</v>
      </c>
      <c r="E70" t="s">
        <v>487</v>
      </c>
      <c r="F70" s="12" t="s">
        <v>489</v>
      </c>
      <c r="H70" t="str">
        <f t="shared" si="2"/>
        <v>20topo</v>
      </c>
    </row>
    <row r="71" spans="1:8" x14ac:dyDescent="0.45">
      <c r="A71">
        <v>20</v>
      </c>
      <c r="B71" t="s">
        <v>114</v>
      </c>
      <c r="C71" t="s">
        <v>494</v>
      </c>
      <c r="D71" t="s">
        <v>495</v>
      </c>
      <c r="E71" t="s">
        <v>111</v>
      </c>
      <c r="F71" t="s">
        <v>110</v>
      </c>
      <c r="H71" t="str">
        <f t="shared" si="2"/>
        <v>20map</v>
      </c>
    </row>
    <row r="72" spans="1:8" x14ac:dyDescent="0.45">
      <c r="A72">
        <v>19</v>
      </c>
      <c r="B72" t="s">
        <v>122</v>
      </c>
      <c r="C72" t="s">
        <v>506</v>
      </c>
      <c r="D72" t="s">
        <v>500</v>
      </c>
      <c r="E72" t="s">
        <v>507</v>
      </c>
      <c r="F72" t="s">
        <v>302</v>
      </c>
      <c r="H72" t="str">
        <f t="shared" si="2"/>
        <v>19crag</v>
      </c>
    </row>
    <row r="73" spans="1:8" x14ac:dyDescent="0.45">
      <c r="A73">
        <v>19</v>
      </c>
      <c r="B73" t="s">
        <v>188</v>
      </c>
      <c r="C73" t="s">
        <v>499</v>
      </c>
      <c r="D73" t="s">
        <v>500</v>
      </c>
      <c r="E73" t="s">
        <v>501</v>
      </c>
      <c r="F73" t="s">
        <v>502</v>
      </c>
      <c r="H73" t="str">
        <f t="shared" si="2"/>
        <v>19tile</v>
      </c>
    </row>
    <row r="74" spans="1:8" x14ac:dyDescent="0.45">
      <c r="A74">
        <v>19</v>
      </c>
      <c r="B74" t="s">
        <v>119</v>
      </c>
      <c r="C74" t="s">
        <v>505</v>
      </c>
      <c r="D74" t="s">
        <v>504</v>
      </c>
      <c r="E74" t="s">
        <v>501</v>
      </c>
      <c r="F74" t="s">
        <v>503</v>
      </c>
      <c r="H74" t="str">
        <f t="shared" si="2"/>
        <v>19topo</v>
      </c>
    </row>
    <row r="75" spans="1:8" x14ac:dyDescent="0.45">
      <c r="A75">
        <v>19</v>
      </c>
      <c r="B75" t="s">
        <v>114</v>
      </c>
      <c r="C75" t="s">
        <v>543</v>
      </c>
      <c r="D75" t="s">
        <v>511</v>
      </c>
      <c r="E75" s="12" t="s">
        <v>111</v>
      </c>
      <c r="F75" t="s">
        <v>110</v>
      </c>
      <c r="H75" t="str">
        <f t="shared" ref="H75" si="3">CONCATENATE(A75,B75)</f>
        <v>19map</v>
      </c>
    </row>
    <row r="76" spans="1:8" x14ac:dyDescent="0.45">
      <c r="A76">
        <v>21</v>
      </c>
      <c r="B76" t="s">
        <v>122</v>
      </c>
      <c r="C76" t="s">
        <v>536</v>
      </c>
      <c r="D76" t="s">
        <v>533</v>
      </c>
      <c r="E76" t="s">
        <v>534</v>
      </c>
      <c r="F76" t="s">
        <v>535</v>
      </c>
      <c r="H76" t="str">
        <f t="shared" si="2"/>
        <v>21crag</v>
      </c>
    </row>
    <row r="77" spans="1:8" x14ac:dyDescent="0.45">
      <c r="A77">
        <v>21</v>
      </c>
      <c r="B77" t="s">
        <v>188</v>
      </c>
      <c r="C77" t="s">
        <v>532</v>
      </c>
      <c r="D77" t="s">
        <v>533</v>
      </c>
      <c r="E77" t="s">
        <v>534</v>
      </c>
      <c r="F77" t="s">
        <v>535</v>
      </c>
      <c r="H77" t="str">
        <f t="shared" si="2"/>
        <v>21tile</v>
      </c>
    </row>
    <row r="78" spans="1:8" x14ac:dyDescent="0.45">
      <c r="A78">
        <v>21</v>
      </c>
      <c r="B78" t="s">
        <v>119</v>
      </c>
      <c r="C78" t="s">
        <v>537</v>
      </c>
      <c r="D78" t="s">
        <v>538</v>
      </c>
      <c r="E78" t="s">
        <v>539</v>
      </c>
      <c r="F78" t="s">
        <v>540</v>
      </c>
      <c r="H78" t="str">
        <f t="shared" si="2"/>
        <v>21topo</v>
      </c>
    </row>
    <row r="79" spans="1:8" x14ac:dyDescent="0.45">
      <c r="A79">
        <v>21</v>
      </c>
      <c r="B79" t="s">
        <v>114</v>
      </c>
      <c r="C79" t="s">
        <v>545</v>
      </c>
      <c r="D79" t="s">
        <v>544</v>
      </c>
      <c r="E79" s="12" t="s">
        <v>111</v>
      </c>
      <c r="F79" t="s">
        <v>110</v>
      </c>
      <c r="H79" t="str">
        <f t="shared" si="2"/>
        <v>21map</v>
      </c>
    </row>
    <row r="80" spans="1:8" x14ac:dyDescent="0.45">
      <c r="A80">
        <v>9</v>
      </c>
      <c r="B80" t="s">
        <v>119</v>
      </c>
      <c r="C80" t="s">
        <v>553</v>
      </c>
      <c r="D80" t="s">
        <v>554</v>
      </c>
      <c r="E80" t="s">
        <v>552</v>
      </c>
      <c r="F80" t="s">
        <v>551</v>
      </c>
      <c r="H80" t="str">
        <f t="shared" si="2"/>
        <v>9topo</v>
      </c>
    </row>
    <row r="81" spans="1:8" x14ac:dyDescent="0.45">
      <c r="A81">
        <v>9</v>
      </c>
      <c r="B81" t="s">
        <v>122</v>
      </c>
      <c r="C81" t="s">
        <v>555</v>
      </c>
      <c r="D81" t="s">
        <v>556</v>
      </c>
      <c r="E81" t="s">
        <v>557</v>
      </c>
      <c r="F81" t="s">
        <v>302</v>
      </c>
      <c r="H81" t="str">
        <f t="shared" si="2"/>
        <v>9crag</v>
      </c>
    </row>
    <row r="82" spans="1:8" x14ac:dyDescent="0.45">
      <c r="A82">
        <v>9</v>
      </c>
      <c r="B82" t="s">
        <v>114</v>
      </c>
      <c r="C82" t="s">
        <v>558</v>
      </c>
      <c r="D82" t="s">
        <v>559</v>
      </c>
      <c r="E82" t="s">
        <v>111</v>
      </c>
      <c r="F82" t="s">
        <v>110</v>
      </c>
      <c r="H82" t="str">
        <f t="shared" si="2"/>
        <v>9map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2"/>
  <sheetViews>
    <sheetView topLeftCell="C1" workbookViewId="0">
      <selection activeCell="F22" sqref="F22"/>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128</v>
      </c>
      <c r="B1" t="s">
        <v>267</v>
      </c>
      <c r="C1" t="s">
        <v>268</v>
      </c>
      <c r="D1" t="s">
        <v>127</v>
      </c>
      <c r="E1" t="s">
        <v>269</v>
      </c>
      <c r="F1" t="s">
        <v>308</v>
      </c>
      <c r="G1" t="s">
        <v>307</v>
      </c>
      <c r="H1" t="s">
        <v>351</v>
      </c>
      <c r="I1" t="s">
        <v>294</v>
      </c>
      <c r="J1" t="s">
        <v>295</v>
      </c>
    </row>
    <row r="2" spans="1:10" x14ac:dyDescent="0.45">
      <c r="A2" s="4">
        <v>2</v>
      </c>
      <c r="B2" s="6" t="s">
        <v>274</v>
      </c>
      <c r="C2" t="s">
        <v>270</v>
      </c>
      <c r="D2" t="s">
        <v>271</v>
      </c>
      <c r="E2">
        <v>206</v>
      </c>
      <c r="F2" s="7" t="s">
        <v>309</v>
      </c>
      <c r="G2" t="s">
        <v>310</v>
      </c>
      <c r="I2">
        <v>24.99</v>
      </c>
      <c r="J2">
        <v>20</v>
      </c>
    </row>
    <row r="3" spans="1:10" x14ac:dyDescent="0.45">
      <c r="A3" s="4">
        <v>1</v>
      </c>
      <c r="B3" s="6" t="s">
        <v>273</v>
      </c>
      <c r="C3" t="s">
        <v>272</v>
      </c>
      <c r="D3" t="s">
        <v>271</v>
      </c>
      <c r="E3">
        <v>266</v>
      </c>
      <c r="F3" t="s">
        <v>316</v>
      </c>
      <c r="G3" t="s">
        <v>315</v>
      </c>
      <c r="I3">
        <v>25</v>
      </c>
      <c r="J3">
        <v>20</v>
      </c>
    </row>
    <row r="4" spans="1:10" x14ac:dyDescent="0.45">
      <c r="A4" s="4">
        <v>3</v>
      </c>
      <c r="B4" s="6" t="s">
        <v>281</v>
      </c>
      <c r="C4" t="s">
        <v>275</v>
      </c>
      <c r="D4" t="s">
        <v>271</v>
      </c>
      <c r="E4">
        <v>149</v>
      </c>
      <c r="F4" t="s">
        <v>320</v>
      </c>
      <c r="G4" t="s">
        <v>319</v>
      </c>
      <c r="I4">
        <v>24.99</v>
      </c>
      <c r="J4">
        <v>21</v>
      </c>
    </row>
    <row r="5" spans="1:10" x14ac:dyDescent="0.45">
      <c r="A5" s="4">
        <v>4</v>
      </c>
      <c r="B5" s="6" t="s">
        <v>283</v>
      </c>
      <c r="C5" t="s">
        <v>276</v>
      </c>
      <c r="D5" t="s">
        <v>271</v>
      </c>
      <c r="E5">
        <v>169</v>
      </c>
    </row>
    <row r="6" spans="1:10" x14ac:dyDescent="0.45">
      <c r="A6" s="4">
        <v>5</v>
      </c>
      <c r="B6" t="s">
        <v>293</v>
      </c>
      <c r="C6" t="s">
        <v>277</v>
      </c>
      <c r="D6" t="s">
        <v>271</v>
      </c>
      <c r="E6">
        <v>80</v>
      </c>
      <c r="F6" t="s">
        <v>343</v>
      </c>
      <c r="G6" t="s">
        <v>342</v>
      </c>
      <c r="I6">
        <v>20</v>
      </c>
      <c r="J6">
        <v>20</v>
      </c>
    </row>
    <row r="7" spans="1:10" x14ac:dyDescent="0.45">
      <c r="A7" s="4">
        <v>6</v>
      </c>
      <c r="B7" s="6" t="s">
        <v>282</v>
      </c>
      <c r="C7" t="s">
        <v>278</v>
      </c>
      <c r="D7" t="s">
        <v>271</v>
      </c>
      <c r="E7">
        <v>175</v>
      </c>
      <c r="F7" t="s">
        <v>349</v>
      </c>
      <c r="G7" s="10" t="s">
        <v>348</v>
      </c>
      <c r="H7" t="s">
        <v>350</v>
      </c>
      <c r="I7">
        <v>29.95</v>
      </c>
      <c r="J7">
        <v>20</v>
      </c>
    </row>
    <row r="8" spans="1:10" x14ac:dyDescent="0.45">
      <c r="A8" s="4">
        <v>7</v>
      </c>
      <c r="B8" s="6" t="s">
        <v>281</v>
      </c>
      <c r="C8" t="s">
        <v>275</v>
      </c>
      <c r="D8" t="s">
        <v>271</v>
      </c>
      <c r="E8">
        <v>191</v>
      </c>
      <c r="F8" t="s">
        <v>321</v>
      </c>
      <c r="G8" t="s">
        <v>319</v>
      </c>
      <c r="I8">
        <v>24.99</v>
      </c>
      <c r="J8">
        <v>21</v>
      </c>
    </row>
    <row r="9" spans="1:10" x14ac:dyDescent="0.45">
      <c r="A9" s="4">
        <v>8</v>
      </c>
      <c r="B9" s="6" t="s">
        <v>274</v>
      </c>
      <c r="C9" t="s">
        <v>270</v>
      </c>
      <c r="D9" t="s">
        <v>271</v>
      </c>
      <c r="E9">
        <v>104</v>
      </c>
      <c r="F9" t="s">
        <v>317</v>
      </c>
      <c r="G9" t="s">
        <v>310</v>
      </c>
      <c r="I9">
        <v>24.99</v>
      </c>
      <c r="J9">
        <v>20</v>
      </c>
    </row>
    <row r="10" spans="1:10" x14ac:dyDescent="0.45">
      <c r="A10" s="4">
        <v>9</v>
      </c>
      <c r="B10" s="6" t="s">
        <v>280</v>
      </c>
      <c r="C10" t="s">
        <v>279</v>
      </c>
      <c r="D10" t="s">
        <v>271</v>
      </c>
      <c r="E10">
        <v>34</v>
      </c>
      <c r="F10" s="3" t="s">
        <v>563</v>
      </c>
      <c r="G10" t="s">
        <v>562</v>
      </c>
      <c r="I10">
        <v>34.950000000000003</v>
      </c>
      <c r="J10">
        <v>34.950000000000003</v>
      </c>
    </row>
    <row r="11" spans="1:10" x14ac:dyDescent="0.45">
      <c r="A11" s="5">
        <v>10</v>
      </c>
      <c r="B11" s="6" t="s">
        <v>274</v>
      </c>
      <c r="C11" t="s">
        <v>270</v>
      </c>
      <c r="D11" t="s">
        <v>271</v>
      </c>
      <c r="E11">
        <v>128</v>
      </c>
      <c r="F11" s="7" t="s">
        <v>318</v>
      </c>
      <c r="G11" t="s">
        <v>310</v>
      </c>
      <c r="I11">
        <v>24.99</v>
      </c>
      <c r="J11">
        <v>20</v>
      </c>
    </row>
    <row r="12" spans="1:10" x14ac:dyDescent="0.45">
      <c r="A12" s="4">
        <v>13</v>
      </c>
      <c r="B12" t="s">
        <v>293</v>
      </c>
      <c r="C12" t="s">
        <v>277</v>
      </c>
      <c r="D12" t="s">
        <v>271</v>
      </c>
      <c r="E12">
        <v>80</v>
      </c>
      <c r="F12" s="3" t="s">
        <v>344</v>
      </c>
      <c r="G12" t="s">
        <v>342</v>
      </c>
      <c r="I12">
        <v>20</v>
      </c>
      <c r="J12">
        <v>20</v>
      </c>
    </row>
    <row r="13" spans="1:10" x14ac:dyDescent="0.45">
      <c r="A13" s="4">
        <v>16</v>
      </c>
      <c r="B13" s="6" t="s">
        <v>281</v>
      </c>
      <c r="C13" t="s">
        <v>275</v>
      </c>
      <c r="D13" t="s">
        <v>271</v>
      </c>
      <c r="E13">
        <v>156</v>
      </c>
      <c r="F13" t="s">
        <v>361</v>
      </c>
      <c r="G13" t="s">
        <v>319</v>
      </c>
      <c r="I13">
        <v>24.99</v>
      </c>
      <c r="J13">
        <v>21</v>
      </c>
    </row>
    <row r="14" spans="1:10" x14ac:dyDescent="0.45">
      <c r="A14" s="4">
        <v>11</v>
      </c>
      <c r="B14" s="6" t="s">
        <v>389</v>
      </c>
      <c r="C14" t="s">
        <v>386</v>
      </c>
      <c r="D14" t="s">
        <v>271</v>
      </c>
      <c r="E14">
        <v>32</v>
      </c>
      <c r="F14" s="3" t="s">
        <v>387</v>
      </c>
      <c r="G14" t="s">
        <v>388</v>
      </c>
      <c r="I14">
        <v>25</v>
      </c>
      <c r="J14">
        <v>20</v>
      </c>
    </row>
    <row r="15" spans="1:10" x14ac:dyDescent="0.45">
      <c r="A15" s="4">
        <v>14</v>
      </c>
      <c r="B15" s="6" t="s">
        <v>274</v>
      </c>
      <c r="C15" t="s">
        <v>270</v>
      </c>
      <c r="D15" t="s">
        <v>271</v>
      </c>
      <c r="E15">
        <v>258</v>
      </c>
      <c r="F15" s="7" t="s">
        <v>390</v>
      </c>
      <c r="G15" t="s">
        <v>310</v>
      </c>
      <c r="I15">
        <v>24.99</v>
      </c>
      <c r="J15">
        <v>20</v>
      </c>
    </row>
    <row r="16" spans="1:10" x14ac:dyDescent="0.45">
      <c r="A16" s="4">
        <v>12</v>
      </c>
      <c r="B16" t="s">
        <v>399</v>
      </c>
      <c r="C16" t="s">
        <v>396</v>
      </c>
      <c r="D16" t="s">
        <v>271</v>
      </c>
      <c r="E16">
        <v>162</v>
      </c>
      <c r="F16" t="s">
        <v>397</v>
      </c>
      <c r="G16" t="s">
        <v>398</v>
      </c>
      <c r="I16">
        <v>34</v>
      </c>
      <c r="J16">
        <v>34</v>
      </c>
    </row>
    <row r="17" spans="1:10" x14ac:dyDescent="0.45">
      <c r="A17" s="4">
        <v>17</v>
      </c>
      <c r="B17" s="6" t="s">
        <v>415</v>
      </c>
      <c r="C17" t="s">
        <v>412</v>
      </c>
      <c r="D17" t="s">
        <v>271</v>
      </c>
      <c r="E17">
        <v>354</v>
      </c>
      <c r="F17" s="3" t="s">
        <v>414</v>
      </c>
      <c r="G17" t="s">
        <v>413</v>
      </c>
      <c r="I17">
        <v>34.99</v>
      </c>
      <c r="J17">
        <v>30</v>
      </c>
    </row>
    <row r="18" spans="1:10" x14ac:dyDescent="0.45">
      <c r="A18" s="4">
        <v>18</v>
      </c>
      <c r="B18" s="6" t="s">
        <v>459</v>
      </c>
      <c r="C18" t="s">
        <v>460</v>
      </c>
      <c r="D18" t="s">
        <v>271</v>
      </c>
      <c r="E18" t="s">
        <v>461</v>
      </c>
      <c r="F18" t="s">
        <v>462</v>
      </c>
      <c r="G18" t="s">
        <v>463</v>
      </c>
      <c r="I18">
        <v>25</v>
      </c>
      <c r="J18">
        <v>25</v>
      </c>
    </row>
    <row r="19" spans="1:10" x14ac:dyDescent="0.45">
      <c r="A19" s="4">
        <v>15</v>
      </c>
      <c r="B19" s="6" t="s">
        <v>465</v>
      </c>
      <c r="C19" t="s">
        <v>464</v>
      </c>
      <c r="D19" t="s">
        <v>271</v>
      </c>
      <c r="E19" t="s">
        <v>461</v>
      </c>
      <c r="F19" t="s">
        <v>466</v>
      </c>
      <c r="G19" t="s">
        <v>467</v>
      </c>
      <c r="I19">
        <v>20</v>
      </c>
      <c r="J19">
        <v>20</v>
      </c>
    </row>
    <row r="20" spans="1:10" x14ac:dyDescent="0.45">
      <c r="A20" s="4">
        <v>19</v>
      </c>
      <c r="B20" s="6" t="s">
        <v>513</v>
      </c>
      <c r="C20" t="s">
        <v>512</v>
      </c>
      <c r="D20" t="s">
        <v>271</v>
      </c>
      <c r="E20" t="s">
        <v>461</v>
      </c>
      <c r="F20" t="s">
        <v>514</v>
      </c>
      <c r="G20" t="s">
        <v>515</v>
      </c>
      <c r="I20">
        <v>34.99</v>
      </c>
      <c r="J20">
        <v>34.99</v>
      </c>
    </row>
    <row r="21" spans="1:10" x14ac:dyDescent="0.45">
      <c r="A21" s="4">
        <v>20</v>
      </c>
      <c r="B21" s="6" t="s">
        <v>519</v>
      </c>
      <c r="C21" t="s">
        <v>517</v>
      </c>
      <c r="D21" t="s">
        <v>271</v>
      </c>
      <c r="E21">
        <v>129</v>
      </c>
      <c r="F21" t="s">
        <v>518</v>
      </c>
      <c r="G21" t="s">
        <v>516</v>
      </c>
      <c r="I21">
        <v>19.95</v>
      </c>
      <c r="J21">
        <v>19.95</v>
      </c>
    </row>
    <row r="22" spans="1:10" x14ac:dyDescent="0.45">
      <c r="A22" s="4"/>
      <c r="B22"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9" sqref="B19"/>
    </sheetView>
  </sheetViews>
  <sheetFormatPr defaultRowHeight="14.25" x14ac:dyDescent="0.45"/>
  <cols>
    <col min="1" max="1" width="9.46484375" customWidth="1"/>
    <col min="2" max="2" width="51.6640625" bestFit="1" customWidth="1"/>
    <col min="3" max="3" width="43.53125" customWidth="1"/>
  </cols>
  <sheetData>
    <row r="1" spans="1:4" x14ac:dyDescent="0.45">
      <c r="A1" t="s">
        <v>128</v>
      </c>
      <c r="B1" t="s">
        <v>126</v>
      </c>
      <c r="C1" t="s">
        <v>323</v>
      </c>
      <c r="D1" t="s">
        <v>308</v>
      </c>
    </row>
    <row r="2" spans="1:4" x14ac:dyDescent="0.45">
      <c r="A2">
        <v>3</v>
      </c>
      <c r="B2" t="s">
        <v>324</v>
      </c>
      <c r="C2" t="s">
        <v>325</v>
      </c>
    </row>
    <row r="3" spans="1:4" x14ac:dyDescent="0.45">
      <c r="A3">
        <v>3</v>
      </c>
      <c r="B3" t="s">
        <v>140</v>
      </c>
      <c r="C3" t="s">
        <v>326</v>
      </c>
    </row>
    <row r="4" spans="1:4" x14ac:dyDescent="0.45">
      <c r="A4">
        <v>5</v>
      </c>
      <c r="B4" t="s">
        <v>148</v>
      </c>
      <c r="C4" t="s">
        <v>347</v>
      </c>
    </row>
    <row r="5" spans="1:4" x14ac:dyDescent="0.45">
      <c r="A5">
        <v>16</v>
      </c>
      <c r="B5" t="s">
        <v>357</v>
      </c>
      <c r="C5" t="s">
        <v>435</v>
      </c>
    </row>
    <row r="6" spans="1:4" x14ac:dyDescent="0.45">
      <c r="A6">
        <v>17</v>
      </c>
      <c r="B6" t="s">
        <v>546</v>
      </c>
      <c r="C6" t="s">
        <v>417</v>
      </c>
    </row>
    <row r="7" spans="1:4" x14ac:dyDescent="0.45">
      <c r="A7">
        <v>8</v>
      </c>
      <c r="B7" t="s">
        <v>433</v>
      </c>
      <c r="C7" t="s">
        <v>434</v>
      </c>
    </row>
    <row r="8" spans="1:4" x14ac:dyDescent="0.45">
      <c r="A8">
        <v>12</v>
      </c>
      <c r="B8" t="s">
        <v>437</v>
      </c>
      <c r="C8" t="s">
        <v>438</v>
      </c>
    </row>
    <row r="9" spans="1:4" x14ac:dyDescent="0.45">
      <c r="A9">
        <v>12</v>
      </c>
      <c r="B9" t="s">
        <v>439</v>
      </c>
      <c r="C9" t="s">
        <v>440</v>
      </c>
    </row>
    <row r="10" spans="1:4" x14ac:dyDescent="0.45">
      <c r="A10">
        <v>15</v>
      </c>
      <c r="B10" t="s">
        <v>468</v>
      </c>
      <c r="C10" t="s">
        <v>434</v>
      </c>
    </row>
    <row r="11" spans="1:4" x14ac:dyDescent="0.45">
      <c r="A11">
        <v>19</v>
      </c>
      <c r="B11" t="s">
        <v>476</v>
      </c>
      <c r="C11" t="s">
        <v>434</v>
      </c>
    </row>
    <row r="12" spans="1:4" x14ac:dyDescent="0.45">
      <c r="A12">
        <v>20</v>
      </c>
      <c r="B12" t="s">
        <v>482</v>
      </c>
      <c r="C12" t="s">
        <v>483</v>
      </c>
    </row>
    <row r="13" spans="1:4" x14ac:dyDescent="0.45">
      <c r="A13">
        <v>20</v>
      </c>
      <c r="B13" t="s">
        <v>497</v>
      </c>
      <c r="C13" t="s">
        <v>498</v>
      </c>
    </row>
    <row r="14" spans="1:4" x14ac:dyDescent="0.45">
      <c r="A14">
        <v>21</v>
      </c>
      <c r="B14" t="s">
        <v>541</v>
      </c>
      <c r="C14" t="s">
        <v>542</v>
      </c>
    </row>
    <row r="15" spans="1:4" x14ac:dyDescent="0.45">
      <c r="A15">
        <v>9</v>
      </c>
      <c r="B15" t="s">
        <v>560</v>
      </c>
      <c r="C15" t="s">
        <v>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368</v>
      </c>
      <c r="E1" s="1" t="s">
        <v>339</v>
      </c>
      <c r="F1" s="1" t="s">
        <v>340</v>
      </c>
      <c r="G1" s="1" t="s">
        <v>308</v>
      </c>
      <c r="H1" s="1" t="s">
        <v>19</v>
      </c>
    </row>
    <row r="2" spans="1:8" x14ac:dyDescent="0.45">
      <c r="A2" s="2">
        <v>1</v>
      </c>
      <c r="B2" s="2" t="s">
        <v>29</v>
      </c>
      <c r="C2" s="2" t="s">
        <v>45</v>
      </c>
      <c r="D2" s="2" t="s">
        <v>370</v>
      </c>
      <c r="E2" t="s">
        <v>371</v>
      </c>
      <c r="F2">
        <v>0</v>
      </c>
      <c r="H2" s="2" t="s">
        <v>372</v>
      </c>
    </row>
    <row r="3" spans="1:8" x14ac:dyDescent="0.45">
      <c r="A3" s="2">
        <v>2</v>
      </c>
      <c r="B3" s="2" t="s">
        <v>42</v>
      </c>
      <c r="C3" s="2" t="s">
        <v>45</v>
      </c>
      <c r="D3" s="2"/>
      <c r="F3">
        <v>0</v>
      </c>
      <c r="H3" s="2" t="s">
        <v>46</v>
      </c>
    </row>
    <row r="4" spans="1:8" x14ac:dyDescent="0.45">
      <c r="A4" s="2">
        <v>3</v>
      </c>
      <c r="B4" s="2" t="s">
        <v>55</v>
      </c>
      <c r="C4" s="2" t="s">
        <v>201</v>
      </c>
      <c r="D4" s="2"/>
      <c r="F4">
        <v>1</v>
      </c>
      <c r="H4" s="2" t="s">
        <v>322</v>
      </c>
    </row>
    <row r="5" spans="1:8" x14ac:dyDescent="0.45">
      <c r="A5" s="2">
        <v>4</v>
      </c>
      <c r="B5" s="2" t="s">
        <v>66</v>
      </c>
      <c r="C5" s="2" t="s">
        <v>45</v>
      </c>
      <c r="D5" s="2"/>
      <c r="F5">
        <v>1</v>
      </c>
      <c r="H5" s="2"/>
    </row>
    <row r="6" spans="1:8" x14ac:dyDescent="0.45">
      <c r="A6" s="2">
        <v>5</v>
      </c>
      <c r="B6" s="2" t="s">
        <v>74</v>
      </c>
      <c r="C6" s="2" t="s">
        <v>201</v>
      </c>
      <c r="D6" s="2"/>
      <c r="F6">
        <v>3</v>
      </c>
      <c r="H6" s="2"/>
    </row>
    <row r="7" spans="1:8" x14ac:dyDescent="0.45">
      <c r="A7" s="2">
        <v>6</v>
      </c>
      <c r="B7" s="2" t="s">
        <v>85</v>
      </c>
      <c r="C7" s="2" t="s">
        <v>45</v>
      </c>
      <c r="D7" s="2"/>
      <c r="F7">
        <v>0</v>
      </c>
      <c r="H7" s="2"/>
    </row>
    <row r="8" spans="1:8" x14ac:dyDescent="0.45">
      <c r="A8" s="2">
        <v>7</v>
      </c>
      <c r="B8" s="2" t="s">
        <v>55</v>
      </c>
      <c r="C8" s="2" t="s">
        <v>201</v>
      </c>
      <c r="D8" s="2"/>
      <c r="F8">
        <v>0</v>
      </c>
      <c r="H8" s="2"/>
    </row>
    <row r="9" spans="1:8" x14ac:dyDescent="0.45">
      <c r="A9" s="2">
        <v>8</v>
      </c>
      <c r="B9" s="2" t="s">
        <v>42</v>
      </c>
      <c r="C9" s="2" t="s">
        <v>201</v>
      </c>
      <c r="D9" s="2"/>
      <c r="F9">
        <v>0</v>
      </c>
      <c r="H9" s="2"/>
    </row>
    <row r="10" spans="1:8" x14ac:dyDescent="0.45">
      <c r="A10" s="2">
        <v>9</v>
      </c>
      <c r="B10" s="2" t="s">
        <v>42</v>
      </c>
      <c r="C10" s="2" t="s">
        <v>45</v>
      </c>
      <c r="D10" s="2"/>
      <c r="F10">
        <v>0</v>
      </c>
      <c r="H10" s="2"/>
    </row>
    <row r="11" spans="1:8" x14ac:dyDescent="0.45">
      <c r="A11" s="2">
        <v>10</v>
      </c>
      <c r="B11" s="2" t="s">
        <v>104</v>
      </c>
      <c r="C11" s="2" t="s">
        <v>201</v>
      </c>
      <c r="D11" s="2"/>
      <c r="F11">
        <v>3</v>
      </c>
      <c r="H11" s="2"/>
    </row>
    <row r="12" spans="1:8" x14ac:dyDescent="0.45">
      <c r="A12" s="2">
        <v>11</v>
      </c>
      <c r="B12" s="2" t="s">
        <v>42</v>
      </c>
      <c r="C12" s="2" t="s">
        <v>201</v>
      </c>
      <c r="D12" s="2"/>
      <c r="F12">
        <v>0</v>
      </c>
      <c r="H12" s="2" t="s">
        <v>202</v>
      </c>
    </row>
    <row r="13" spans="1:8" x14ac:dyDescent="0.45">
      <c r="A13" s="2">
        <v>12</v>
      </c>
      <c r="B13" s="2" t="s">
        <v>224</v>
      </c>
      <c r="C13" s="2" t="s">
        <v>45</v>
      </c>
      <c r="D13" s="2"/>
      <c r="F13">
        <v>0</v>
      </c>
      <c r="H13" s="2" t="s">
        <v>202</v>
      </c>
    </row>
    <row r="14" spans="1:8" x14ac:dyDescent="0.45">
      <c r="A14" s="2">
        <v>13</v>
      </c>
      <c r="B14" s="2" t="s">
        <v>238</v>
      </c>
      <c r="C14" s="2" t="s">
        <v>245</v>
      </c>
      <c r="D14" s="2"/>
      <c r="F14">
        <v>0</v>
      </c>
      <c r="H14" s="2"/>
    </row>
    <row r="15" spans="1:8" x14ac:dyDescent="0.45">
      <c r="A15" s="2">
        <v>14</v>
      </c>
      <c r="B15" s="2" t="s">
        <v>42</v>
      </c>
      <c r="C15" s="2" t="s">
        <v>245</v>
      </c>
      <c r="D15" s="2"/>
      <c r="F15">
        <v>0</v>
      </c>
      <c r="H15" s="2" t="s">
        <v>254</v>
      </c>
    </row>
    <row r="16" spans="1:8" x14ac:dyDescent="0.45">
      <c r="A16" s="2">
        <v>15</v>
      </c>
      <c r="B16" s="2" t="s">
        <v>292</v>
      </c>
      <c r="C16" s="2" t="s">
        <v>45</v>
      </c>
      <c r="D16" s="2"/>
      <c r="F16">
        <v>0</v>
      </c>
      <c r="H16" s="2" t="s">
        <v>202</v>
      </c>
    </row>
    <row r="17" spans="1:8" x14ac:dyDescent="0.45">
      <c r="A17" s="2">
        <v>16</v>
      </c>
      <c r="B17" s="2" t="s">
        <v>55</v>
      </c>
      <c r="C17" s="2" t="s">
        <v>201</v>
      </c>
      <c r="D17" s="2" t="s">
        <v>369</v>
      </c>
      <c r="E17" t="s">
        <v>367</v>
      </c>
      <c r="F17">
        <v>0</v>
      </c>
      <c r="G17" t="s">
        <v>366</v>
      </c>
      <c r="H17" s="2" t="s">
        <v>322</v>
      </c>
    </row>
    <row r="18" spans="1:8" x14ac:dyDescent="0.45">
      <c r="A18" s="2">
        <v>21</v>
      </c>
      <c r="B18" s="2" t="s">
        <v>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43" workbookViewId="0">
      <selection activeCell="B64" sqref="B64"/>
    </sheetView>
  </sheetViews>
  <sheetFormatPr defaultRowHeight="14.25" x14ac:dyDescent="0.45"/>
  <sheetData>
    <row r="1" spans="1:21" x14ac:dyDescent="0.45">
      <c r="A1" t="s">
        <v>128</v>
      </c>
      <c r="B1" t="s">
        <v>127</v>
      </c>
      <c r="C1" t="s">
        <v>327</v>
      </c>
      <c r="D1" t="s">
        <v>328</v>
      </c>
      <c r="E1" t="s">
        <v>329</v>
      </c>
      <c r="F1" t="s">
        <v>330</v>
      </c>
      <c r="G1" t="s">
        <v>331</v>
      </c>
      <c r="H1" t="s">
        <v>332</v>
      </c>
      <c r="I1" t="s">
        <v>333</v>
      </c>
      <c r="J1" t="s">
        <v>334</v>
      </c>
      <c r="K1" t="s">
        <v>335</v>
      </c>
      <c r="L1" t="s">
        <v>336</v>
      </c>
      <c r="M1" t="s">
        <v>337</v>
      </c>
      <c r="N1" t="s">
        <v>338</v>
      </c>
    </row>
    <row r="2" spans="1:21" x14ac:dyDescent="0.45">
      <c r="A2" s="15">
        <v>2</v>
      </c>
      <c r="B2" s="15" t="s">
        <v>311</v>
      </c>
      <c r="C2" s="18">
        <v>15</v>
      </c>
      <c r="D2" s="18">
        <v>12</v>
      </c>
      <c r="E2" s="18">
        <v>11</v>
      </c>
      <c r="F2" s="18">
        <v>10</v>
      </c>
      <c r="G2" s="18">
        <v>9</v>
      </c>
      <c r="H2" s="18">
        <v>9</v>
      </c>
      <c r="I2" s="18">
        <v>8</v>
      </c>
      <c r="J2" s="18">
        <v>9</v>
      </c>
      <c r="K2" s="18">
        <v>9</v>
      </c>
      <c r="L2" s="18">
        <v>12</v>
      </c>
      <c r="M2" s="18">
        <v>14</v>
      </c>
      <c r="N2" s="18">
        <v>15</v>
      </c>
    </row>
    <row r="3" spans="1:21" x14ac:dyDescent="0.45">
      <c r="A3" s="14">
        <v>2</v>
      </c>
      <c r="B3" s="14" t="s">
        <v>312</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313</v>
      </c>
      <c r="C4" s="21">
        <v>5</v>
      </c>
      <c r="D4" s="22">
        <v>5</v>
      </c>
      <c r="E4" s="22">
        <v>6</v>
      </c>
      <c r="F4" s="22">
        <v>9</v>
      </c>
      <c r="G4" s="22">
        <v>11</v>
      </c>
      <c r="H4" s="22">
        <v>11</v>
      </c>
      <c r="I4" s="22">
        <v>13</v>
      </c>
      <c r="J4" s="22">
        <v>14</v>
      </c>
      <c r="K4" s="22">
        <v>12</v>
      </c>
      <c r="L4" s="22">
        <v>10</v>
      </c>
      <c r="M4" s="22">
        <v>8</v>
      </c>
      <c r="N4" s="22">
        <v>7</v>
      </c>
    </row>
    <row r="5" spans="1:21" x14ac:dyDescent="0.45">
      <c r="A5" s="15">
        <v>3</v>
      </c>
      <c r="B5" s="15" t="s">
        <v>311</v>
      </c>
      <c r="C5" s="18">
        <v>13</v>
      </c>
      <c r="D5" s="18">
        <v>10</v>
      </c>
      <c r="E5" s="18">
        <v>11</v>
      </c>
      <c r="F5" s="18">
        <v>9</v>
      </c>
      <c r="G5" s="18">
        <v>8</v>
      </c>
      <c r="H5" s="18">
        <v>8</v>
      </c>
      <c r="I5" s="18">
        <v>8</v>
      </c>
      <c r="J5" s="18">
        <v>9</v>
      </c>
      <c r="K5" s="18">
        <v>10</v>
      </c>
      <c r="L5" s="18">
        <v>14</v>
      </c>
      <c r="M5" s="18">
        <v>14</v>
      </c>
      <c r="N5" s="18">
        <v>14</v>
      </c>
    </row>
    <row r="6" spans="1:21" x14ac:dyDescent="0.45">
      <c r="A6" s="14">
        <v>3</v>
      </c>
      <c r="B6" s="14" t="s">
        <v>312</v>
      </c>
      <c r="C6" s="19">
        <v>8</v>
      </c>
      <c r="D6" s="20">
        <v>8</v>
      </c>
      <c r="E6" s="20">
        <v>9</v>
      </c>
      <c r="F6" s="20">
        <v>12</v>
      </c>
      <c r="G6" s="20">
        <v>15</v>
      </c>
      <c r="H6" s="20">
        <v>17</v>
      </c>
      <c r="I6" s="20">
        <v>19</v>
      </c>
      <c r="J6" s="20">
        <v>18</v>
      </c>
      <c r="K6" s="20">
        <v>17</v>
      </c>
      <c r="L6" s="20">
        <v>13</v>
      </c>
      <c r="M6" s="20">
        <v>10</v>
      </c>
      <c r="N6" s="20">
        <v>8</v>
      </c>
    </row>
    <row r="7" spans="1:21" x14ac:dyDescent="0.45">
      <c r="A7" s="16">
        <v>3</v>
      </c>
      <c r="B7" s="16" t="s">
        <v>313</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311</v>
      </c>
      <c r="C8" s="18">
        <v>13</v>
      </c>
      <c r="D8" s="18">
        <v>10</v>
      </c>
      <c r="E8" s="18">
        <v>11</v>
      </c>
      <c r="F8" s="18">
        <v>9</v>
      </c>
      <c r="G8" s="18">
        <v>8</v>
      </c>
      <c r="H8" s="18">
        <v>8</v>
      </c>
      <c r="I8" s="18">
        <v>8</v>
      </c>
      <c r="J8" s="18">
        <v>9</v>
      </c>
      <c r="K8" s="18">
        <v>10</v>
      </c>
      <c r="L8" s="18">
        <v>14</v>
      </c>
      <c r="M8" s="18">
        <v>14</v>
      </c>
      <c r="N8" s="18">
        <v>14</v>
      </c>
    </row>
    <row r="9" spans="1:21" x14ac:dyDescent="0.45">
      <c r="A9" s="14">
        <v>16</v>
      </c>
      <c r="B9" s="14" t="s">
        <v>312</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313</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311</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312</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313</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311</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312</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313</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311</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312</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313</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311</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312</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313</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311</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312</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313</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311</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312</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313</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311</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312</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313</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311</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312</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313</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311</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312</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313</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311</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312</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313</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311</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312</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313</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311</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312</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313</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311</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312</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313</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311</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312</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313</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311</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312</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313</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311</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312</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313</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311</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312</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313</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3"/>
  <sheetViews>
    <sheetView tabSelected="1" workbookViewId="0">
      <selection activeCell="J13" sqref="J13"/>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377</v>
      </c>
      <c r="B1" s="11" t="s">
        <v>1</v>
      </c>
      <c r="C1" s="11" t="s">
        <v>107</v>
      </c>
      <c r="D1" s="11" t="s">
        <v>378</v>
      </c>
      <c r="E1" s="11" t="s">
        <v>379</v>
      </c>
      <c r="F1" s="11" t="s">
        <v>380</v>
      </c>
      <c r="G1" s="11" t="s">
        <v>381</v>
      </c>
      <c r="H1" s="11" t="s">
        <v>382</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0</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0</v>
      </c>
      <c r="H22">
        <f>_xlfn.IFNA(IF(VLOOKUP(B22,WEATHER!A:A,1,FALSE) &lt;&gt; 0,1,0),0)</f>
        <v>1</v>
      </c>
    </row>
    <row r="23" spans="1:8" x14ac:dyDescent="0.45">
      <c r="A23" t="str">
        <f>CLIMBS!A23</f>
        <v>Peñón de Ifach</v>
      </c>
      <c r="B23">
        <v>22</v>
      </c>
      <c r="C23" t="str">
        <f>CLIMBS!B23</f>
        <v>draft</v>
      </c>
      <c r="D23">
        <f>IF(CLIMBS!R23&lt;&gt;0,1,0)+IF(CLIMBS!G23&lt;&gt;0,1,0)+IF(CLIMBS!H23&lt;&gt;0,1,0)+IF(CLIMBS!I23&lt;&gt;0,1,0)+IF(CLIMBS!J23&lt;&gt;0,1,0)+IF(CLIMBS!N23&lt;&gt;0,1,0)+IF(CLIMBS!M23&lt;&gt;0,1,0)+IF(CLIMBS!O23&lt;&gt;0,1,0)+IF(CLIMBS!P23&lt;&gt;0,1,0)</f>
        <v>0</v>
      </c>
      <c r="E23">
        <f>IF(CLIMBS!S23&lt;&gt;0,1,0)</f>
        <v>0</v>
      </c>
      <c r="F23" t="str">
        <f>_xlfn.IFNA(IF(VLOOKUP(CONCATENATE(B23,"tile"),IMAGES!H:H,1,FALSE)&lt;&gt;0,1,0)+
IF(VLOOKUP(CONCATENATE(B23,"crag"),IMAGES!H:H,1,FALSE)&lt;&gt;0,1,0)+
IF(VLOOKUP(CONCATENATE(B23,"topo"),IMAGES!H:H,1,FALSE)&lt;&gt;0,1,0)+
IF(VLOOKUP(CONCATENATE(B23,"map"),IMAGES!H:H,1,FALSE)&lt;&gt;0,1,0),"missing")</f>
        <v>missing</v>
      </c>
      <c r="G23">
        <f>_xlfn.IFNA(IF(VLOOKUP(B23,GUIDEBOOKS!A:A,1,FALSE) &lt;&gt; 0,1,0),0)</f>
        <v>0</v>
      </c>
      <c r="H23">
        <f>_xlfn.IFNA(IF(VLOOKUP(B23,WEATHER!A:A,1,FALSE) &lt;&gt; 0,1,0),0)</f>
        <v>0</v>
      </c>
    </row>
  </sheetData>
  <conditionalFormatting sqref="D2:D23">
    <cfRule type="cellIs" dxfId="10" priority="10" operator="greaterThan">
      <formula>8</formula>
    </cfRule>
    <cfRule type="cellIs" dxfId="9" priority="11" operator="lessThan">
      <formula>9</formula>
    </cfRule>
  </conditionalFormatting>
  <conditionalFormatting sqref="C2:C23">
    <cfRule type="cellIs" dxfId="8" priority="9" operator="equal">
      <formula>"draft"</formula>
    </cfRule>
  </conditionalFormatting>
  <conditionalFormatting sqref="C2">
    <cfRule type="cellIs" dxfId="7" priority="8" operator="equal">
      <formula>"publish"</formula>
    </cfRule>
  </conditionalFormatting>
  <conditionalFormatting sqref="C3:C23">
    <cfRule type="cellIs" dxfId="6" priority="7" operator="equal">
      <formula>"publish"</formula>
    </cfRule>
  </conditionalFormatting>
  <conditionalFormatting sqref="E2:E23">
    <cfRule type="cellIs" dxfId="5" priority="5" operator="lessThan">
      <formula>1</formula>
    </cfRule>
    <cfRule type="cellIs" dxfId="4" priority="6" operator="greaterThan">
      <formula>0</formula>
    </cfRule>
  </conditionalFormatting>
  <conditionalFormatting sqref="F2:F23">
    <cfRule type="cellIs" dxfId="3" priority="3" operator="equal">
      <formula>4</formula>
    </cfRule>
    <cfRule type="cellIs" dxfId="2" priority="4" operator="equal">
      <formula>"missing"</formula>
    </cfRule>
  </conditionalFormatting>
  <conditionalFormatting sqref="G2:H23">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2018-11-15T17:54:24Z</dcterms:modified>
</cp:coreProperties>
</file>