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cloudstate\files\Students\j\jrseifert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8" i="1"/>
  <c r="F10" i="1" s="1"/>
  <c r="E12" i="1"/>
  <c r="E11" i="1"/>
  <c r="E9" i="1"/>
  <c r="E6" i="1"/>
  <c r="F7" i="1" s="1"/>
  <c r="E5" i="1"/>
  <c r="E3" i="1"/>
  <c r="F4" i="1" s="1"/>
  <c r="E2" i="1"/>
  <c r="E14" i="1"/>
  <c r="F16" i="1"/>
  <c r="B16" i="1"/>
  <c r="B13" i="1"/>
  <c r="B10" i="1"/>
  <c r="B7" i="1"/>
  <c r="B4" i="1"/>
  <c r="H16" i="1"/>
  <c r="H13" i="1"/>
  <c r="H10" i="1"/>
  <c r="H7" i="1"/>
  <c r="H4" i="1"/>
  <c r="B20" i="1"/>
  <c r="I16" i="1" s="1"/>
  <c r="B19" i="1"/>
  <c r="I13" i="1" l="1"/>
  <c r="I7" i="1"/>
  <c r="I4" i="1"/>
  <c r="I10" i="1"/>
  <c r="F13" i="1"/>
</calcChain>
</file>

<file path=xl/sharedStrings.xml><?xml version="1.0" encoding="utf-8"?>
<sst xmlns="http://schemas.openxmlformats.org/spreadsheetml/2006/main" count="23" uniqueCount="14">
  <si>
    <t>NUMBER OF CLIPS</t>
  </si>
  <si>
    <t>EXPECTED ACCELERATION</t>
  </si>
  <si>
    <t>FORCE (N)</t>
  </si>
  <si>
    <t>V2 (M/S)</t>
  </si>
  <si>
    <t>V1 (M/S)</t>
  </si>
  <si>
    <t xml:space="preserve">AVG. = </t>
  </si>
  <si>
    <t>DIST. BETWEEN GATES (M)</t>
  </si>
  <si>
    <t>MASS OF GLIDER (Kg)</t>
  </si>
  <si>
    <t>MASS OF 5 CLIPS (Kg)</t>
  </si>
  <si>
    <t>AVG MASS OF ONE CLIP (Kg)</t>
  </si>
  <si>
    <t>SYSTEM TOTAL MASS (Kg)</t>
  </si>
  <si>
    <t>ESTIMATED ACCEL. (M/S^2)</t>
  </si>
  <si>
    <t>EXPERIMENTAL ACCEL. (M/S^2)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</si>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</sst>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left"/>
    </xf>
    <xf numFmtId="166" fontId="0" fillId="0" borderId="8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166" fontId="0" fillId="0" borderId="8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 AVG. EXPERIMENTAL</a:t>
            </a:r>
            <a:r>
              <a:rPr lang="en-US" baseline="0"/>
              <a:t> ACCEL.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91384760219388"/>
                  <c:y val="-1.13474058122492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(Sheet1!$F$4,Sheet1!$F$7,Sheet1!$F$10,Sheet1!$F$13,Sheet1!$F$16)</c:f>
              <c:numCache>
                <c:formatCode>0.000</c:formatCode>
                <c:ptCount val="5"/>
                <c:pt idx="0">
                  <c:v>7.4399999999999994E-2</c:v>
                </c:pt>
                <c:pt idx="1">
                  <c:v>0.27405799999999991</c:v>
                </c:pt>
                <c:pt idx="2">
                  <c:v>0.41222349999999996</c:v>
                </c:pt>
                <c:pt idx="3">
                  <c:v>0.53881950000000001</c:v>
                </c:pt>
                <c:pt idx="4">
                  <c:v>0.60740749999999999</c:v>
                </c:pt>
              </c:numCache>
            </c:numRef>
          </c:xVal>
          <c:yVal>
            <c:numRef>
              <c:f>(Sheet1!$B$4,Sheet1!$B$7,Sheet1!$B$10,Sheet1!$B$13,Sheet1!$B$16)</c:f>
              <c:numCache>
                <c:formatCode>0.000</c:formatCode>
                <c:ptCount val="5"/>
                <c:pt idx="0">
                  <c:v>8.8200000000000001E-2</c:v>
                </c:pt>
                <c:pt idx="1">
                  <c:v>0.1764</c:v>
                </c:pt>
                <c:pt idx="2">
                  <c:v>0.2646</c:v>
                </c:pt>
                <c:pt idx="3">
                  <c:v>0.3528</c:v>
                </c:pt>
                <c:pt idx="4" formatCode="General">
                  <c:v>0.441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20440"/>
        <c:axId val="354349408"/>
      </c:scatterChart>
      <c:valAx>
        <c:axId val="35832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49408"/>
        <c:crosses val="autoZero"/>
        <c:crossBetween val="midCat"/>
      </c:valAx>
      <c:valAx>
        <c:axId val="3543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2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16</xdr:row>
      <xdr:rowOff>14286</xdr:rowOff>
    </xdr:from>
    <xdr:to>
      <xdr:col>8</xdr:col>
      <xdr:colOff>2066924</xdr:colOff>
      <xdr:row>36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workbookViewId="0">
      <selection activeCell="K11" sqref="K11"/>
    </sheetView>
  </sheetViews>
  <sheetFormatPr defaultRowHeight="15" x14ac:dyDescent="0.25"/>
  <cols>
    <col min="1" max="1" width="26.42578125" style="1" bestFit="1" customWidth="1"/>
    <col min="2" max="2" width="12.85546875" style="1" bestFit="1" customWidth="1"/>
    <col min="3" max="4" width="11.42578125" style="1" bestFit="1" customWidth="1"/>
    <col min="5" max="5" width="7.28515625" style="1" bestFit="1" customWidth="1"/>
    <col min="6" max="6" width="29.85546875" style="1" customWidth="1"/>
    <col min="7" max="7" width="7.28515625" style="1" bestFit="1" customWidth="1"/>
    <col min="8" max="8" width="27.7109375" style="1" customWidth="1"/>
    <col min="9" max="9" width="31" style="1" bestFit="1" customWidth="1"/>
  </cols>
  <sheetData>
    <row r="1" spans="1:9" ht="18.75" x14ac:dyDescent="0.3">
      <c r="A1" s="11" t="s">
        <v>0</v>
      </c>
      <c r="B1" s="11" t="s">
        <v>2</v>
      </c>
      <c r="C1" s="10" t="s">
        <v>4</v>
      </c>
      <c r="D1" s="10" t="s">
        <v>3</v>
      </c>
      <c r="E1" s="14" t="s">
        <v>12</v>
      </c>
      <c r="F1" s="15"/>
      <c r="G1" s="12" t="s">
        <v>11</v>
      </c>
      <c r="H1" s="13"/>
      <c r="I1" s="11" t="s">
        <v>1</v>
      </c>
    </row>
    <row r="2" spans="1:9" x14ac:dyDescent="0.25">
      <c r="A2" s="6"/>
      <c r="B2" s="6"/>
      <c r="C2" s="4">
        <v>0.151</v>
      </c>
      <c r="D2" s="4">
        <v>0.311</v>
      </c>
      <c r="E2" s="19">
        <f>D2^2-C2^2</f>
        <v>7.392E-2</v>
      </c>
      <c r="F2" s="20"/>
      <c r="G2" s="19">
        <v>0.13300000000000001</v>
      </c>
      <c r="H2" s="21"/>
      <c r="I2" s="22"/>
    </row>
    <row r="3" spans="1:9" x14ac:dyDescent="0.25">
      <c r="A3" s="6"/>
      <c r="B3" s="6"/>
      <c r="C3" s="4">
        <v>0.11799999999999999</v>
      </c>
      <c r="D3" s="4">
        <v>0.29799999999999999</v>
      </c>
      <c r="E3" s="19">
        <f>D3^2-C3^2</f>
        <v>7.4880000000000002E-2</v>
      </c>
      <c r="F3" s="20"/>
      <c r="G3" s="19">
        <v>0.13200000000000001</v>
      </c>
      <c r="H3" s="21"/>
      <c r="I3" s="22"/>
    </row>
    <row r="4" spans="1:9" x14ac:dyDescent="0.25">
      <c r="A4" s="3">
        <v>1</v>
      </c>
      <c r="B4" s="4">
        <f>9.8*B19*1</f>
        <v>8.8200000000000001E-2</v>
      </c>
      <c r="C4" s="9"/>
      <c r="D4" s="9"/>
      <c r="E4" s="16" t="s">
        <v>5</v>
      </c>
      <c r="F4" s="18">
        <f>(E3+E2)/2</f>
        <v>7.4399999999999994E-2</v>
      </c>
      <c r="G4" s="3" t="s">
        <v>5</v>
      </c>
      <c r="H4" s="4">
        <f>(G2+G3)/2</f>
        <v>0.13250000000000001</v>
      </c>
      <c r="I4" s="4">
        <f>B4/B20</f>
        <v>0.13424657534246576</v>
      </c>
    </row>
    <row r="5" spans="1:9" x14ac:dyDescent="0.25">
      <c r="A5" s="8"/>
      <c r="B5" s="8"/>
      <c r="C5" s="4">
        <v>0.252</v>
      </c>
      <c r="D5" s="4">
        <v>0.58099999999999996</v>
      </c>
      <c r="E5" s="19">
        <f>D5^2-C5^2</f>
        <v>0.27405699999999994</v>
      </c>
      <c r="F5" s="20"/>
      <c r="G5" s="19">
        <v>0.26600000000000001</v>
      </c>
      <c r="H5" s="21"/>
      <c r="I5" s="22"/>
    </row>
    <row r="6" spans="1:9" x14ac:dyDescent="0.25">
      <c r="A6" s="8"/>
      <c r="B6" s="8"/>
      <c r="C6" s="4">
        <v>0.245</v>
      </c>
      <c r="D6" s="4">
        <v>0.57799999999999996</v>
      </c>
      <c r="E6" s="19">
        <f>D6^2-C6^2</f>
        <v>0.27405899999999994</v>
      </c>
      <c r="F6" s="20"/>
      <c r="G6" s="19">
        <v>0.26700000000000002</v>
      </c>
      <c r="H6" s="21"/>
      <c r="I6" s="22"/>
    </row>
    <row r="7" spans="1:9" x14ac:dyDescent="0.25">
      <c r="A7" s="3">
        <v>2</v>
      </c>
      <c r="B7" s="4">
        <f>9.8*B19*2</f>
        <v>0.1764</v>
      </c>
      <c r="C7" s="8"/>
      <c r="D7" s="9"/>
      <c r="E7" s="16" t="s">
        <v>5</v>
      </c>
      <c r="F7" s="18">
        <f>(E6+E5)/2</f>
        <v>0.27405799999999991</v>
      </c>
      <c r="G7" s="3" t="s">
        <v>5</v>
      </c>
      <c r="H7" s="4">
        <f>(G5+G6)/2</f>
        <v>0.26650000000000001</v>
      </c>
      <c r="I7" s="4">
        <f>B7/B20</f>
        <v>0.26849315068493151</v>
      </c>
    </row>
    <row r="8" spans="1:9" x14ac:dyDescent="0.25">
      <c r="A8" s="8"/>
      <c r="B8" s="8"/>
      <c r="C8" s="3">
        <v>0.33400000000000002</v>
      </c>
      <c r="D8" s="4">
        <v>0.72399999999999998</v>
      </c>
      <c r="E8" s="19">
        <f>D8^2-C8^2</f>
        <v>0.41261999999999999</v>
      </c>
      <c r="F8" s="20"/>
      <c r="G8" s="19">
        <v>0.40100000000000002</v>
      </c>
      <c r="H8" s="21"/>
      <c r="I8" s="22"/>
    </row>
    <row r="9" spans="1:9" x14ac:dyDescent="0.25">
      <c r="A9" s="8"/>
      <c r="B9" s="8"/>
      <c r="C9" s="4">
        <v>0.313</v>
      </c>
      <c r="D9" s="4">
        <v>0.71399999999999997</v>
      </c>
      <c r="E9" s="19">
        <f>D9^2-C9^2</f>
        <v>0.41182699999999994</v>
      </c>
      <c r="F9" s="20"/>
      <c r="G9" s="19">
        <v>0.39800000000000002</v>
      </c>
      <c r="H9" s="21"/>
      <c r="I9" s="22"/>
    </row>
    <row r="10" spans="1:9" x14ac:dyDescent="0.25">
      <c r="A10" s="3">
        <v>3</v>
      </c>
      <c r="B10" s="4">
        <f>9.8*B19*3</f>
        <v>0.2646</v>
      </c>
      <c r="C10" s="9"/>
      <c r="D10" s="9"/>
      <c r="E10" s="16" t="s">
        <v>5</v>
      </c>
      <c r="F10" s="24">
        <f>(E9+E8)/2</f>
        <v>0.41222349999999996</v>
      </c>
      <c r="G10" s="3" t="s">
        <v>5</v>
      </c>
      <c r="H10" s="4">
        <f>(G8+G9)/2</f>
        <v>0.39950000000000002</v>
      </c>
      <c r="I10" s="25">
        <f>B10/B20</f>
        <v>0.40273972602739727</v>
      </c>
    </row>
    <row r="11" spans="1:9" x14ac:dyDescent="0.25">
      <c r="A11" s="8"/>
      <c r="B11" s="8"/>
      <c r="C11" s="4">
        <v>0.38300000000000001</v>
      </c>
      <c r="D11" s="4">
        <v>0.82599999999999996</v>
      </c>
      <c r="E11" s="19">
        <f>D11^2-C11^2</f>
        <v>0.53558699999999981</v>
      </c>
      <c r="F11" s="20"/>
      <c r="G11" s="19">
        <v>0.52900000000000003</v>
      </c>
      <c r="H11" s="21"/>
      <c r="I11" s="22"/>
    </row>
    <row r="12" spans="1:9" x14ac:dyDescent="0.25">
      <c r="A12" s="8"/>
      <c r="B12" s="8"/>
      <c r="C12" s="4">
        <v>0.32800000000000001</v>
      </c>
      <c r="D12" s="4">
        <v>0.80600000000000005</v>
      </c>
      <c r="E12" s="19">
        <f>D12^2-C12^2</f>
        <v>0.54205200000000009</v>
      </c>
      <c r="F12" s="20"/>
      <c r="G12" s="19">
        <v>0.53400000000000003</v>
      </c>
      <c r="H12" s="21"/>
      <c r="I12" s="22"/>
    </row>
    <row r="13" spans="1:9" x14ac:dyDescent="0.25">
      <c r="A13" s="3">
        <v>4</v>
      </c>
      <c r="B13" s="4">
        <f>9.8*B19*4</f>
        <v>0.3528</v>
      </c>
      <c r="C13" s="9"/>
      <c r="D13" s="9"/>
      <c r="E13" s="16" t="s">
        <v>5</v>
      </c>
      <c r="F13" s="18">
        <f>(E12+E11)/2</f>
        <v>0.53881950000000001</v>
      </c>
      <c r="G13" s="3" t="s">
        <v>5</v>
      </c>
      <c r="H13" s="4">
        <f>(G11+G12)/2</f>
        <v>0.53150000000000008</v>
      </c>
      <c r="I13" s="4">
        <f>B13/B20</f>
        <v>0.53698630136986303</v>
      </c>
    </row>
    <row r="14" spans="1:9" x14ac:dyDescent="0.25">
      <c r="A14" s="8"/>
      <c r="B14" s="8"/>
      <c r="C14" s="4">
        <v>0.35</v>
      </c>
      <c r="D14" s="4">
        <v>0.89200000000000002</v>
      </c>
      <c r="E14" s="19">
        <f>D14^2-C14^2</f>
        <v>0.6731640000000001</v>
      </c>
      <c r="F14" s="20"/>
      <c r="G14" s="19">
        <v>0.66800000000000004</v>
      </c>
      <c r="H14" s="21"/>
      <c r="I14" s="22"/>
    </row>
    <row r="15" spans="1:9" x14ac:dyDescent="0.25">
      <c r="A15" s="8"/>
      <c r="B15" s="8"/>
      <c r="C15" s="4">
        <v>0.375</v>
      </c>
      <c r="D15" s="4">
        <v>0.82599999999999996</v>
      </c>
      <c r="E15" s="19">
        <f>D15^2-C15^2</f>
        <v>0.54165099999999988</v>
      </c>
      <c r="F15" s="20"/>
      <c r="G15" s="19">
        <v>0.67</v>
      </c>
      <c r="H15" s="21"/>
      <c r="I15" s="22"/>
    </row>
    <row r="16" spans="1:9" x14ac:dyDescent="0.25">
      <c r="A16" s="3">
        <v>5</v>
      </c>
      <c r="B16" s="3">
        <f>9.8*B19*5</f>
        <v>0.441</v>
      </c>
      <c r="C16" s="9"/>
      <c r="D16" s="9"/>
      <c r="E16" s="7" t="s">
        <v>5</v>
      </c>
      <c r="F16" s="26">
        <f>(E15+E14)/2</f>
        <v>0.60740749999999999</v>
      </c>
      <c r="G16" s="3" t="s">
        <v>5</v>
      </c>
      <c r="H16" s="25">
        <f>(G14+G15)/2</f>
        <v>0.66900000000000004</v>
      </c>
      <c r="I16" s="4">
        <f>B16/B20</f>
        <v>0.67123287671232879</v>
      </c>
    </row>
    <row r="17" spans="1:11" x14ac:dyDescent="0.25">
      <c r="A17" s="23" t="s">
        <v>7</v>
      </c>
      <c r="B17" s="3">
        <v>0.61199999999999999</v>
      </c>
      <c r="C17" s="2"/>
    </row>
    <row r="18" spans="1:11" x14ac:dyDescent="0.25">
      <c r="A18" s="17" t="s">
        <v>8</v>
      </c>
      <c r="B18" s="3">
        <v>4.4999999999999998E-2</v>
      </c>
      <c r="C18" s="2"/>
      <c r="K18" t="s">
        <v>13</v>
      </c>
    </row>
    <row r="19" spans="1:11" x14ac:dyDescent="0.25">
      <c r="A19" s="17" t="s">
        <v>9</v>
      </c>
      <c r="B19" s="3">
        <f>B18/5</f>
        <v>8.9999999999999993E-3</v>
      </c>
      <c r="C19" s="2"/>
    </row>
    <row r="20" spans="1:11" x14ac:dyDescent="0.25">
      <c r="A20" s="17" t="s">
        <v>10</v>
      </c>
      <c r="B20" s="3">
        <f>B17+B18</f>
        <v>0.65700000000000003</v>
      </c>
      <c r="C20" s="2"/>
    </row>
    <row r="21" spans="1:11" x14ac:dyDescent="0.25">
      <c r="A21" s="17" t="s">
        <v>6</v>
      </c>
      <c r="B21" s="5">
        <v>0.5</v>
      </c>
      <c r="C21" s="2"/>
    </row>
    <row r="22" spans="1:11" x14ac:dyDescent="0.25">
      <c r="C22" s="2"/>
    </row>
    <row r="23" spans="1:11" x14ac:dyDescent="0.25">
      <c r="C23" s="2"/>
    </row>
    <row r="24" spans="1:11" x14ac:dyDescent="0.25">
      <c r="C24" s="2"/>
    </row>
    <row r="25" spans="1:11" x14ac:dyDescent="0.25">
      <c r="C25" s="2"/>
    </row>
    <row r="26" spans="1:11" x14ac:dyDescent="0.25">
      <c r="C26" s="2"/>
    </row>
    <row r="27" spans="1:11" x14ac:dyDescent="0.25">
      <c r="C27" s="2"/>
    </row>
    <row r="28" spans="1:11" x14ac:dyDescent="0.25">
      <c r="C28" s="2"/>
    </row>
    <row r="29" spans="1:11" x14ac:dyDescent="0.25">
      <c r="C29" s="2"/>
    </row>
    <row r="30" spans="1:11" x14ac:dyDescent="0.25">
      <c r="C30" s="2"/>
    </row>
    <row r="31" spans="1:11" x14ac:dyDescent="0.25">
      <c r="C31" s="2"/>
    </row>
  </sheetData>
  <mergeCells count="24">
    <mergeCell ref="G6:H6"/>
    <mergeCell ref="G1:H1"/>
    <mergeCell ref="G2:H2"/>
    <mergeCell ref="G3:H3"/>
    <mergeCell ref="G14:H14"/>
    <mergeCell ref="G15:H15"/>
    <mergeCell ref="G11:H11"/>
    <mergeCell ref="G12:H12"/>
    <mergeCell ref="G8:H8"/>
    <mergeCell ref="G9:H9"/>
    <mergeCell ref="G5:H5"/>
    <mergeCell ref="E2:F2"/>
    <mergeCell ref="E3:F3"/>
    <mergeCell ref="E14:F14"/>
    <mergeCell ref="E15:F15"/>
    <mergeCell ref="E11:F11"/>
    <mergeCell ref="E12:F12"/>
    <mergeCell ref="E8:F8"/>
    <mergeCell ref="E9:F9"/>
    <mergeCell ref="A2:B2"/>
    <mergeCell ref="A3:B3"/>
    <mergeCell ref="E1:F1"/>
    <mergeCell ref="E5:F5"/>
    <mergeCell ref="E6:F6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Cloud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Seifert, Jacob R.</dc:creator>
  <cp:lastModifiedBy>Seifert, Jacob R.</cp:lastModifiedBy>
  <cp:lastPrinted>2016-02-12T21:13:35Z</cp:lastPrinted>
  <dcterms:created xsi:type="dcterms:W3CDTF">2016-02-12T20:38:52Z</dcterms:created>
  <dcterms:modified xsi:type="dcterms:W3CDTF">2016-02-12T21:42:39Z</dcterms:modified>
</cp:coreProperties>
</file>