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18035ed049ad813e/Dokument/KTH/Parallel Programmering/Project/report/"/>
    </mc:Choice>
  </mc:AlternateContent>
  <xr:revisionPtr revIDLastSave="921" documentId="11_AD4D7A0C205A6B9A452FA816DF50F6B4683EDF1D" xr6:coauthVersionLast="47" xr6:coauthVersionMax="47" xr10:uidLastSave="{43B6F2CC-5F1D-4E29-AEA7-36C7118422A1}"/>
  <bookViews>
    <workbookView xWindow="-108" yWindow="-108" windowWidth="30936" windowHeight="16896" xr2:uid="{00000000-000D-0000-FFFF-FFFF00000000}"/>
  </bookViews>
  <sheets>
    <sheet name="Loglog 1-20k" sheetId="4" r:id="rId1"/>
    <sheet name="pthreads" sheetId="1" r:id="rId2"/>
    <sheet name="openmp" sheetId="3" r:id="rId3"/>
    <sheet name="serial" sheetId="2" r:id="rId4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1" i="2" l="1"/>
  <c r="A12" i="2"/>
  <c r="A13" i="2"/>
  <c r="A14" i="2"/>
  <c r="A15" i="2"/>
  <c r="D15" i="2"/>
  <c r="D14" i="2"/>
  <c r="D13" i="2"/>
  <c r="D12" i="2"/>
  <c r="D11" i="2"/>
  <c r="B11" i="2"/>
  <c r="B15" i="2"/>
  <c r="B14" i="2"/>
  <c r="B13" i="2"/>
  <c r="B12" i="2"/>
  <c r="E7" i="2"/>
  <c r="E6" i="2"/>
  <c r="D17" i="1"/>
  <c r="D16" i="1"/>
  <c r="D27" i="1"/>
  <c r="D26" i="1"/>
  <c r="D22" i="1"/>
  <c r="D21" i="1"/>
  <c r="D12" i="1"/>
  <c r="D11" i="1"/>
  <c r="D10" i="1"/>
  <c r="D9" i="1"/>
  <c r="D8" i="1"/>
  <c r="D7" i="1"/>
  <c r="D6" i="1"/>
  <c r="D5" i="1"/>
  <c r="D4" i="1"/>
  <c r="D3" i="1"/>
  <c r="E5" i="2"/>
  <c r="E4" i="2"/>
  <c r="E3" i="2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0" i="1"/>
  <c r="D19" i="1"/>
  <c r="D18" i="1"/>
  <c r="D15" i="1"/>
  <c r="D14" i="1"/>
  <c r="D13" i="1"/>
  <c r="D24" i="1"/>
  <c r="D25" i="1"/>
  <c r="D2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B7B3E-F2D7-46F9-B382-F10AC2981CCC}" keepAlive="1" name="Fråga - outputCombine" description="Anslutning till outputCombine-frågan i arbetsboken." type="5" refreshedVersion="0" background="1" saveData="1">
    <dbPr connection="Provider=Microsoft.Mashup.OleDb.1;Data Source=$Workbook$;Location=outputCombine;Extended Properties=&quot;&quot;" command="SELECT * FROM [outputCombine]"/>
  </connection>
</connections>
</file>

<file path=xl/sharedStrings.xml><?xml version="1.0" encoding="utf-8"?>
<sst xmlns="http://schemas.openxmlformats.org/spreadsheetml/2006/main" count="25" uniqueCount="16">
  <si>
    <t>Threads</t>
  </si>
  <si>
    <t>Particles</t>
  </si>
  <si>
    <t>Speedup</t>
  </si>
  <si>
    <t>OPENMP</t>
  </si>
  <si>
    <t>PTHREADS</t>
  </si>
  <si>
    <t>Time (s)</t>
  </si>
  <si>
    <t>MODIFIED SERIAL</t>
  </si>
  <si>
    <t>INITIAL SERIAL</t>
  </si>
  <si>
    <t>Pthreads</t>
  </si>
  <si>
    <t>Openmp</t>
  </si>
  <si>
    <t>Modified serial</t>
  </si>
  <si>
    <t>Initial serial</t>
  </si>
  <si>
    <t>n^2</t>
  </si>
  <si>
    <t>n</t>
  </si>
  <si>
    <t>initial</t>
  </si>
  <si>
    <t>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</si>
</sst>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NumberForma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0" xfId="0" applyBorder="1" applyAlignment="1"/>
    <xf numFmtId="2" fontId="0" fillId="0" borderId="6" xfId="0" applyNumberForma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Log</a:t>
            </a:r>
            <a:r>
              <a:rPr lang="sv-SE" baseline="0"/>
              <a:t> Log of 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Modified Serial</c:v>
          </c:tx>
          <c:spPr>
            <a:ln w="2540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'Loglog 1-20k'!$A$2:$A$6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'Loglog 1-20k'!$B$2:$B$6</c:f>
              <c:numCache>
                <c:formatCode>General</c:formatCode>
                <c:ptCount val="5"/>
                <c:pt idx="0">
                  <c:v>0.11</c:v>
                </c:pt>
                <c:pt idx="1">
                  <c:v>0.61</c:v>
                </c:pt>
                <c:pt idx="2">
                  <c:v>1.28</c:v>
                </c:pt>
                <c:pt idx="3">
                  <c:v>1.96</c:v>
                </c:pt>
                <c:pt idx="4">
                  <c:v>2.66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50-44A8-B135-711AB9702456}"/>
            </c:ext>
          </c:extLst>
        </c:ser>
        <c:ser>
          <c:idx val="1"/>
          <c:order val="1"/>
          <c:tx>
            <c:v>Initial Serial</c:v>
          </c:tx>
          <c:spPr>
            <a:ln w="2540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'Loglog 1-20k'!$A$2:$A$6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'Loglog 1-20k'!$C$2:$C$6</c:f>
              <c:numCache>
                <c:formatCode>0.00</c:formatCode>
                <c:ptCount val="5"/>
                <c:pt idx="0">
                  <c:v>4.4258899999999999</c:v>
                </c:pt>
                <c:pt idx="1">
                  <c:v>109.22199999999999</c:v>
                </c:pt>
                <c:pt idx="2">
                  <c:v>440.88299999999998</c:v>
                </c:pt>
                <c:pt idx="3">
                  <c:v>993.64200000000005</c:v>
                </c:pt>
                <c:pt idx="4" formatCode="General">
                  <c:v>1775.63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50-44A8-B135-711AB9702456}"/>
            </c:ext>
          </c:extLst>
        </c:ser>
        <c:ser>
          <c:idx val="2"/>
          <c:order val="2"/>
          <c:tx>
            <c:v>Pthreads</c:v>
          </c:tx>
          <c:spPr>
            <a:ln w="254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'Loglog 1-20k'!$A$2:$A$6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'Loglog 1-20k'!$D$2:$D$6</c:f>
              <c:numCache>
                <c:formatCode>0.000</c:formatCode>
                <c:ptCount val="5"/>
                <c:pt idx="0">
                  <c:v>8.5601999999999998E-2</c:v>
                </c:pt>
                <c:pt idx="1">
                  <c:v>0.30405399999999999</c:v>
                </c:pt>
                <c:pt idx="2">
                  <c:v>0.59410600000000002</c:v>
                </c:pt>
                <c:pt idx="3">
                  <c:v>0.98603499999999999</c:v>
                </c:pt>
                <c:pt idx="4">
                  <c:v>1.28582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50-44A8-B135-711AB9702456}"/>
            </c:ext>
          </c:extLst>
        </c:ser>
        <c:ser>
          <c:idx val="3"/>
          <c:order val="3"/>
          <c:tx>
            <c:v>Openmp</c:v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'Loglog 1-20k'!$A$2:$A$6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xVal>
          <c:yVal>
            <c:numRef>
              <c:f>'Loglog 1-20k'!$E$2:$E$6</c:f>
              <c:numCache>
                <c:formatCode>0.000</c:formatCode>
                <c:ptCount val="5"/>
                <c:pt idx="0">
                  <c:v>7.5430999999999998E-2</c:v>
                </c:pt>
                <c:pt idx="1">
                  <c:v>0.39079199999999997</c:v>
                </c:pt>
                <c:pt idx="2">
                  <c:v>0.83606800000000003</c:v>
                </c:pt>
                <c:pt idx="3">
                  <c:v>1.3062400000000001</c:v>
                </c:pt>
                <c:pt idx="4">
                  <c:v>1.63636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50-44A8-B135-711AB970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00800"/>
        <c:axId val="713501216"/>
      </c:scatterChart>
      <c:valAx>
        <c:axId val="7135008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13501216"/>
        <c:crosses val="autoZero"/>
        <c:crossBetween val="midCat"/>
      </c:valAx>
      <c:valAx>
        <c:axId val="71350121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135008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Pthreads</a:t>
            </a:r>
            <a:r>
              <a:rPr lang="sv-SE" baseline="0"/>
              <a:t> speedup compared to optimal speedup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Optimal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FD-42F9-824C-3BD4A3D8F643}"/>
            </c:ext>
          </c:extLst>
        </c:ser>
        <c:ser>
          <c:idx val="1"/>
          <c:order val="1"/>
          <c:tx>
            <c:v>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pthreads!$D$3:$D$7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1.3113128197939301</c:v>
                </c:pt>
                <c:pt idx="2">
                  <c:v>1.1410057024364957</c:v>
                </c:pt>
                <c:pt idx="3">
                  <c:v>0.91709082590544044</c:v>
                </c:pt>
                <c:pt idx="4">
                  <c:v>0.75489754332636172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FD-42F9-824C-3BD4A3D8F643}"/>
            </c:ext>
          </c:extLst>
        </c:ser>
        <c:ser>
          <c:idx val="2"/>
          <c:order val="2"/>
          <c:tx>
            <c:v>5000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pthreads!$D$8:$D$12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1.8632940201411592</c:v>
                </c:pt>
                <c:pt idx="2">
                  <c:v>2.504872311827957</c:v>
                </c:pt>
                <c:pt idx="3">
                  <c:v>2.6958549247453045</c:v>
                </c:pt>
                <c:pt idx="4">
                  <c:v>2.4536143195568663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5FD-42F9-824C-3BD4A3D8F643}"/>
            </c:ext>
          </c:extLst>
        </c:ser>
        <c:ser>
          <c:idx val="3"/>
          <c:order val="3"/>
          <c:tx>
            <c:v>10000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pthreads!$D$13:$D$17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1.9205326995519318</c:v>
                </c:pt>
                <c:pt idx="2">
                  <c:v>3.0601216002746332</c:v>
                </c:pt>
                <c:pt idx="3">
                  <c:v>3.4693927194444107</c:v>
                </c:pt>
                <c:pt idx="4">
                  <c:v>3.5600735103697674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5FD-42F9-824C-3BD4A3D8F643}"/>
            </c:ext>
          </c:extLst>
        </c:ser>
        <c:ser>
          <c:idx val="4"/>
          <c:order val="4"/>
          <c:tx>
            <c:v>15000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pthreads!$D$18:$D$22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1.8796898690208765</c:v>
                </c:pt>
                <c:pt idx="2">
                  <c:v>3.1255680927093574</c:v>
                </c:pt>
                <c:pt idx="3">
                  <c:v>4.0972133184191559</c:v>
                </c:pt>
                <c:pt idx="4">
                  <c:v>3.8747091522192232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5FD-42F9-824C-3BD4A3D8F643}"/>
            </c:ext>
          </c:extLst>
        </c:ser>
        <c:ser>
          <c:idx val="5"/>
          <c:order val="5"/>
          <c:tx>
            <c:v>20000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pthreads!$D$23:$D$27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1.8980106080166743</c:v>
                </c:pt>
                <c:pt idx="2">
                  <c:v>3.4393051772077157</c:v>
                </c:pt>
                <c:pt idx="3">
                  <c:v>4.6471728508372721</c:v>
                </c:pt>
                <c:pt idx="4">
                  <c:v>4.7813565299165397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5FD-42F9-824C-3BD4A3D8F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447328"/>
        <c:axId val="896432352"/>
      </c:lineChart>
      <c:catAx>
        <c:axId val="89644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6432352"/>
        <c:crosses val="autoZero"/>
        <c:auto val="1"/>
        <c:lblAlgn val="ctr"/>
        <c:lblOffset val="100"/>
        <c:noMultiLvlLbl val="0"/>
      </c:catAx>
      <c:valAx>
        <c:axId val="8964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644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Openmp</a:t>
            </a:r>
            <a:r>
              <a:rPr lang="sv-SE" baseline="0"/>
              <a:t> speedup compared to optimal speedup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Optimal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8-4C47-ABFF-3A58F28D020F}"/>
            </c:ext>
          </c:extLst>
        </c:ser>
        <c:ser>
          <c:idx val="1"/>
          <c:order val="1"/>
          <c:tx>
            <c:v>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openmp!$D$3:$D$7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1.6673383622118227</c:v>
                </c:pt>
                <c:pt idx="2">
                  <c:v>3.1632837848034403</c:v>
                </c:pt>
                <c:pt idx="3">
                  <c:v>3.5158503857765848</c:v>
                </c:pt>
                <c:pt idx="4">
                  <c:v>2.5861898788838391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A8-4C47-ABFF-3A58F28D020F}"/>
            </c:ext>
          </c:extLst>
        </c:ser>
        <c:ser>
          <c:idx val="2"/>
          <c:order val="2"/>
          <c:tx>
            <c:v>5000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openmp!$D$8:$D$12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1.840017195848431</c:v>
                </c:pt>
                <c:pt idx="2">
                  <c:v>3.3299558206522244</c:v>
                </c:pt>
                <c:pt idx="3">
                  <c:v>4.3140647592078194</c:v>
                </c:pt>
                <c:pt idx="4">
                  <c:v>3.1207072394831981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A8-4C47-ABFF-3A58F28D020F}"/>
            </c:ext>
          </c:extLst>
        </c:ser>
        <c:ser>
          <c:idx val="3"/>
          <c:order val="3"/>
          <c:tx>
            <c:v>10000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openmp!$D$13:$D$17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1.8955276365080351</c:v>
                </c:pt>
                <c:pt idx="2">
                  <c:v>3.4306006836134095</c:v>
                </c:pt>
                <c:pt idx="3">
                  <c:v>4.6474234906335408</c:v>
                </c:pt>
                <c:pt idx="4">
                  <c:v>4.19044874150892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A8-4C47-ABFF-3A58F28D020F}"/>
            </c:ext>
          </c:extLst>
        </c:ser>
        <c:ser>
          <c:idx val="4"/>
          <c:order val="4"/>
          <c:tx>
            <c:v>15000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pthreads!$D$18:$D$22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1.8796898690208765</c:v>
                </c:pt>
                <c:pt idx="2">
                  <c:v>3.1255680927093574</c:v>
                </c:pt>
                <c:pt idx="3">
                  <c:v>4.0972133184191559</c:v>
                </c:pt>
                <c:pt idx="4">
                  <c:v>3.8747091522192232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DA8-4C47-ABFF-3A58F28D020F}"/>
            </c:ext>
          </c:extLst>
        </c:ser>
        <c:ser>
          <c:idx val="5"/>
          <c:order val="5"/>
          <c:tx>
            <c:v>20000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pthreads!$B$3:$B$7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openmp!$D$23:$D$27</c:f>
              <c:numCache>
                <c:formatCode>0.00</c:formatCode>
                <c:ptCount val="5"/>
                <c:pt idx="0" formatCode="General">
                  <c:v>1</c:v>
                </c:pt>
                <c:pt idx="1">
                  <c:v>1.9009386687525971</c:v>
                </c:pt>
                <c:pt idx="2">
                  <c:v>3.7436620159031802</c:v>
                </c:pt>
                <c:pt idx="3">
                  <c:v>4.8313406084101373</c:v>
                </c:pt>
                <c:pt idx="4">
                  <c:v>5.420190104461617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DA8-4C47-ABFF-3A58F28D0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6447328"/>
        <c:axId val="896432352"/>
      </c:lineChart>
      <c:catAx>
        <c:axId val="89644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6432352"/>
        <c:crosses val="autoZero"/>
        <c:auto val="1"/>
        <c:lblAlgn val="ctr"/>
        <c:lblOffset val="100"/>
        <c:noMultiLvlLbl val="0"/>
      </c:catAx>
      <c:valAx>
        <c:axId val="8964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9644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n^2</a:t>
            </a:r>
            <a:r>
              <a:rPr lang="sv-SE" baseline="0"/>
              <a:t> scaled compared to execution time of initial serial program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n^2</c:v>
          </c:tx>
          <c:marker>
            <c:symbol val="none"/>
          </c:marker>
          <c:cat>
            <c:numRef>
              <c:f>serial!$A$3:$A$7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serial!$A$11:$A$15</c:f>
              <c:numCache>
                <c:formatCode>General</c:formatCode>
                <c:ptCount val="5"/>
                <c:pt idx="0">
                  <c:v>4.5454545454545459</c:v>
                </c:pt>
                <c:pt idx="1">
                  <c:v>113.63636363636364</c:v>
                </c:pt>
                <c:pt idx="2">
                  <c:v>454.54545454545456</c:v>
                </c:pt>
                <c:pt idx="3">
                  <c:v>1022.7272727272727</c:v>
                </c:pt>
                <c:pt idx="4">
                  <c:v>1818.1818181818182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2F-4610-BCE4-34E6FF8F5F79}"/>
            </c:ext>
          </c:extLst>
        </c:ser>
        <c:ser>
          <c:idx val="3"/>
          <c:order val="1"/>
          <c:tx>
            <c:v>Initial</c:v>
          </c:tx>
          <c:marker>
            <c:symbol val="none"/>
          </c:marker>
          <c:cat>
            <c:numRef>
              <c:f>serial!$A$3:$A$7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serial!$C$11:$C$15</c:f>
              <c:numCache>
                <c:formatCode>0.00</c:formatCode>
                <c:ptCount val="5"/>
                <c:pt idx="0">
                  <c:v>4.4258899999999999</c:v>
                </c:pt>
                <c:pt idx="1">
                  <c:v>109.22199999999999</c:v>
                </c:pt>
                <c:pt idx="2">
                  <c:v>440.88299999999998</c:v>
                </c:pt>
                <c:pt idx="3">
                  <c:v>993.64200000000005</c:v>
                </c:pt>
                <c:pt idx="4" formatCode="General">
                  <c:v>1775.63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42F-4610-BCE4-34E6FF8F5F79}"/>
            </c:ext>
          </c:extLst>
        </c:ser>
        <c:ser>
          <c:idx val="0"/>
          <c:order val="2"/>
          <c:tx>
            <c:v>n^2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serial!$A$3:$A$7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serial!$A$11:$A$15</c:f>
              <c:numCache>
                <c:formatCode>General</c:formatCode>
                <c:ptCount val="5"/>
                <c:pt idx="0">
                  <c:v>4.5454545454545459</c:v>
                </c:pt>
                <c:pt idx="1">
                  <c:v>113.63636363636364</c:v>
                </c:pt>
                <c:pt idx="2">
                  <c:v>454.54545454545456</c:v>
                </c:pt>
                <c:pt idx="3">
                  <c:v>1022.7272727272727</c:v>
                </c:pt>
                <c:pt idx="4">
                  <c:v>1818.1818181818182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42F-4610-BCE4-34E6FF8F5F79}"/>
            </c:ext>
          </c:extLst>
        </c:ser>
        <c:ser>
          <c:idx val="2"/>
          <c:order val="3"/>
          <c:tx>
            <c:v>Initial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serial!$A$3:$A$7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serial!$C$11:$C$15</c:f>
              <c:numCache>
                <c:formatCode>0.00</c:formatCode>
                <c:ptCount val="5"/>
                <c:pt idx="0">
                  <c:v>4.4258899999999999</c:v>
                </c:pt>
                <c:pt idx="1">
                  <c:v>109.22199999999999</c:v>
                </c:pt>
                <c:pt idx="2">
                  <c:v>440.88299999999998</c:v>
                </c:pt>
                <c:pt idx="3">
                  <c:v>993.64200000000005</c:v>
                </c:pt>
                <c:pt idx="4" formatCode="General">
                  <c:v>1775.63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42F-4610-BCE4-34E6FF8F5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961296"/>
        <c:axId val="887961712"/>
      </c:lineChart>
      <c:catAx>
        <c:axId val="88796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87961712"/>
        <c:crosses val="autoZero"/>
        <c:auto val="1"/>
        <c:lblAlgn val="ctr"/>
        <c:lblOffset val="100"/>
        <c:noMultiLvlLbl val="0"/>
      </c:catAx>
      <c:valAx>
        <c:axId val="8879617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87961296"/>
        <c:crosses val="autoZero"/>
        <c:crossBetween val="between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 baseline="0"/>
              <a:t>n scaled compared to execution time of modified serial program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Modified</c:v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serial!$A$3:$A$7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serial!$D$11:$D$15</c:f>
              <c:numCache>
                <c:formatCode>General</c:formatCode>
                <c:ptCount val="5"/>
                <c:pt idx="0">
                  <c:v>1.65</c:v>
                </c:pt>
                <c:pt idx="1">
                  <c:v>9.15</c:v>
                </c:pt>
                <c:pt idx="2">
                  <c:v>19.2</c:v>
                </c:pt>
                <c:pt idx="3">
                  <c:v>29.4</c:v>
                </c:pt>
                <c:pt idx="4">
                  <c:v>39.900000000000006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894-4ACD-BCD2-2B6111A2DE51}"/>
            </c:ext>
          </c:extLst>
        </c:ser>
        <c:ser>
          <c:idx val="1"/>
          <c:order val="1"/>
          <c:tx>
            <c:v>n</c:v>
          </c:tx>
          <c:marker>
            <c:symbol val="none"/>
          </c:marker>
          <c:cat>
            <c:numRef>
              <c:f>serial!$A$3:$A$7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serial!$B$11:$B$15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894-4ACD-BCD2-2B6111A2DE51}"/>
            </c:ext>
          </c:extLst>
        </c:ser>
        <c:ser>
          <c:idx val="3"/>
          <c:order val="2"/>
          <c:tx>
            <c:v>Modified</c:v>
          </c:tx>
          <c:marker>
            <c:symbol val="none"/>
          </c:marker>
          <c:cat>
            <c:numRef>
              <c:f>serial!$A$3:$A$7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serial!$D$11:$D$15</c:f>
              <c:numCache>
                <c:formatCode>General</c:formatCode>
                <c:ptCount val="5"/>
                <c:pt idx="0">
                  <c:v>1.65</c:v>
                </c:pt>
                <c:pt idx="1">
                  <c:v>9.15</c:v>
                </c:pt>
                <c:pt idx="2">
                  <c:v>19.2</c:v>
                </c:pt>
                <c:pt idx="3">
                  <c:v>29.4</c:v>
                </c:pt>
                <c:pt idx="4">
                  <c:v>39.900000000000006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894-4ACD-BCD2-2B6111A2DE51}"/>
            </c:ext>
          </c:extLst>
        </c:ser>
        <c:ser>
          <c:idx val="2"/>
          <c:order val="3"/>
          <c:tx>
            <c:v>n</c:v>
          </c:tx>
          <c:marker>
            <c:symbol val="none"/>
          </c:marker>
          <c:cat>
            <c:numRef>
              <c:f>serial!$A$3:$A$7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serial!$B$11:$B$15</c:f>
              <c:numCache>
                <c:formatCode>General</c:formatCode>
                <c:ptCount val="5"/>
                <c:pt idx="0">
                  <c:v>2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894-4ACD-BCD2-2B6111A2D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961296"/>
        <c:axId val="887961712"/>
      </c:lineChart>
      <c:catAx>
        <c:axId val="88796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887961712"/>
        <c:crosses val="autoZero"/>
        <c:auto val="1"/>
        <c:lblAlgn val="ctr"/>
        <c:lblOffset val="100"/>
        <c:noMultiLvlLbl val="0"/>
      </c:catAx>
      <c:valAx>
        <c:axId val="88796171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87961296"/>
        <c:crosses val="autoZero"/>
        <c:crossBetween val="between"/>
      </c:valAx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2</xdr:row>
      <xdr:rowOff>99060</xdr:rowOff>
    </xdr:from>
    <xdr:to>
      <xdr:col>16</xdr:col>
      <xdr:colOff>53340</xdr:colOff>
      <xdr:row>25</xdr:row>
      <xdr:rowOff>83820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7D909E0-0368-4850-8E39-CD55CF20B5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541020</xdr:colOff>
      <xdr:row>1</xdr:row>
      <xdr:rowOff>121920</xdr:rowOff>
    </xdr:from>
    <xdr:to>
      <xdr:col>17</xdr:col>
      <xdr:colOff>571500</xdr:colOff>
      <xdr:row>11</xdr:row>
      <xdr:rowOff>175260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949888A-6FA0-40DA-BD84-376C38DC28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3</xdr:row>
      <xdr:rowOff>7620</xdr:rowOff>
    </xdr:from>
    <xdr:to>
      <xdr:col>17</xdr:col>
      <xdr:colOff>601980</xdr:colOff>
      <xdr:row>13</xdr:row>
      <xdr:rowOff>144780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9DB4EA5-9D3B-47B2-9D44-628768E6B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1</xdr:row>
      <xdr:rowOff>167640</xdr:rowOff>
    </xdr:from>
    <xdr:to>
      <xdr:col>14</xdr:col>
      <xdr:colOff>38100</xdr:colOff>
      <xdr:row>15</xdr:row>
      <xdr:rowOff>22860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FF7ECC1D-711D-48E5-B52A-388F524F04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335280</xdr:colOff>
      <xdr:row>15</xdr:row>
      <xdr:rowOff>15240</xdr:rowOff>
    </xdr:from>
    <xdr:to>
      <xdr:col>14</xdr:col>
      <xdr:colOff>45720</xdr:colOff>
      <xdr:row>30</xdr:row>
      <xdr:rowOff>45720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FDAFE5B6-0149-4995-A909-3EBA89465F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3AA9-56E7-4426-9399-606D25F5C2B0}">
  <dimension ref="A1:G6"/>
  <sheetViews>
    <sheetView tabSelected="1" workbookViewId="0">
      <selection activeCell="M30" sqref="M30"/>
    </sheetView>
  </sheetViews>
  <sheetFormatPr defaultRowHeight="14.4" x14ac:dyDescent="0.3"/>
  <cols>
    <col min="2" max="2" width="13.21875" bestFit="1" customWidth="1"/>
    <col min="3" max="3" width="10.33203125" bestFit="1" customWidth="1"/>
    <col min="4" max="4" width="8.109375" bestFit="1" customWidth="1"/>
    <col min="5" max="5" width="7.88671875" bestFit="1" customWidth="1"/>
  </cols>
  <sheetData>
    <row r="1" spans="1:7" x14ac:dyDescent="0.3">
      <c r="B1" s="32" t="s">
        <v>10</v>
      </c>
      <c r="C1" s="32" t="s">
        <v>11</v>
      </c>
      <c r="D1" s="32" t="s">
        <v>8</v>
      </c>
      <c r="E1" s="32" t="s">
        <v>9</v>
      </c>
      <c r="F1" s="32"/>
    </row>
    <row r="2" spans="1:7" x14ac:dyDescent="0.3">
      <c r="A2" s="13">
        <v>1000</v>
      </c>
      <c r="B2" s="13">
        <v>0.11</v>
      </c>
      <c r="C2" s="30">
        <v>4.4258899999999999</v>
      </c>
      <c r="D2" s="14">
        <v>8.5601999999999998E-2</v>
      </c>
      <c r="E2" s="14">
        <v>7.5430999999999998E-2</v>
      </c>
      <c r="G2" s="13"/>
    </row>
    <row r="3" spans="1:7" x14ac:dyDescent="0.3">
      <c r="A3" s="22">
        <v>5000</v>
      </c>
      <c r="B3" s="13">
        <v>0.61</v>
      </c>
      <c r="C3" s="30">
        <v>109.22199999999999</v>
      </c>
      <c r="D3" s="14">
        <v>0.30405399999999999</v>
      </c>
      <c r="E3" s="14">
        <v>0.39079199999999997</v>
      </c>
      <c r="G3" s="13"/>
    </row>
    <row r="4" spans="1:7" x14ac:dyDescent="0.3">
      <c r="A4" s="22">
        <v>10000</v>
      </c>
      <c r="B4" s="13">
        <v>1.28</v>
      </c>
      <c r="C4" s="30">
        <v>440.88299999999998</v>
      </c>
      <c r="D4" s="14">
        <v>0.59410600000000002</v>
      </c>
      <c r="E4" s="14">
        <v>0.83606800000000003</v>
      </c>
      <c r="G4" s="13"/>
    </row>
    <row r="5" spans="1:7" x14ac:dyDescent="0.3">
      <c r="A5" s="22">
        <v>15000</v>
      </c>
      <c r="B5" s="13">
        <v>1.96</v>
      </c>
      <c r="C5" s="30">
        <v>993.64200000000005</v>
      </c>
      <c r="D5" s="14">
        <v>0.98603499999999999</v>
      </c>
      <c r="E5" s="14">
        <v>1.3062400000000001</v>
      </c>
      <c r="G5" s="13"/>
    </row>
    <row r="6" spans="1:7" x14ac:dyDescent="0.3">
      <c r="A6" s="22">
        <v>20000</v>
      </c>
      <c r="B6" s="13">
        <v>2.66</v>
      </c>
      <c r="C6" s="13">
        <v>1775.63</v>
      </c>
      <c r="D6" s="14">
        <v>1.28582</v>
      </c>
      <c r="E6" s="14">
        <v>1.63636</v>
      </c>
      <c r="G6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U8" sqref="U8"/>
    </sheetView>
  </sheetViews>
  <sheetFormatPr defaultRowHeight="14.4" x14ac:dyDescent="0.3"/>
  <cols>
    <col min="1" max="3" width="10.77734375" customWidth="1"/>
    <col min="4" max="4" width="10.77734375" style="1" customWidth="1"/>
  </cols>
  <sheetData>
    <row r="1" spans="1:4" ht="32.4" customHeight="1" thickBot="1" x14ac:dyDescent="0.35">
      <c r="A1" s="23" t="s">
        <v>4</v>
      </c>
      <c r="B1" s="34"/>
      <c r="C1" s="34"/>
      <c r="D1" s="35"/>
    </row>
    <row r="2" spans="1:4" ht="25.05" customHeight="1" thickBot="1" x14ac:dyDescent="0.35">
      <c r="A2" s="8" t="s">
        <v>1</v>
      </c>
      <c r="B2" s="8" t="s">
        <v>0</v>
      </c>
      <c r="C2" s="8" t="s">
        <v>5</v>
      </c>
      <c r="D2" s="8" t="s">
        <v>2</v>
      </c>
    </row>
    <row r="3" spans="1:4" ht="18" customHeight="1" x14ac:dyDescent="0.3">
      <c r="A3" s="36">
        <v>1000</v>
      </c>
      <c r="B3" s="10">
        <v>1</v>
      </c>
      <c r="C3" s="11">
        <v>0.112251</v>
      </c>
      <c r="D3" s="12">
        <f>1</f>
        <v>1</v>
      </c>
    </row>
    <row r="4" spans="1:4" ht="18" customHeight="1" x14ac:dyDescent="0.3">
      <c r="A4" s="37"/>
      <c r="B4" s="13">
        <v>2</v>
      </c>
      <c r="C4" s="14">
        <v>8.5601999999999998E-2</v>
      </c>
      <c r="D4" s="15">
        <f>C3/C4</f>
        <v>1.3113128197939301</v>
      </c>
    </row>
    <row r="5" spans="1:4" ht="18" customHeight="1" x14ac:dyDescent="0.3">
      <c r="A5" s="37"/>
      <c r="B5" s="13">
        <v>4</v>
      </c>
      <c r="C5" s="14">
        <v>9.8378999999999994E-2</v>
      </c>
      <c r="D5" s="15">
        <f>C3/C5</f>
        <v>1.1410057024364957</v>
      </c>
    </row>
    <row r="6" spans="1:4" ht="18" customHeight="1" x14ac:dyDescent="0.3">
      <c r="A6" s="37"/>
      <c r="B6" s="13">
        <v>6</v>
      </c>
      <c r="C6" s="14">
        <v>0.12239899999999999</v>
      </c>
      <c r="D6" s="15">
        <f>C3/C6</f>
        <v>0.91709082590544044</v>
      </c>
    </row>
    <row r="7" spans="1:4" ht="18" customHeight="1" x14ac:dyDescent="0.3">
      <c r="A7" s="37"/>
      <c r="B7" s="13">
        <v>8</v>
      </c>
      <c r="C7" s="14">
        <v>0.148697</v>
      </c>
      <c r="D7" s="15">
        <f>C3/C7</f>
        <v>0.75489754332636172</v>
      </c>
    </row>
    <row r="8" spans="1:4" ht="18" customHeight="1" x14ac:dyDescent="0.3">
      <c r="A8" s="37">
        <v>5000</v>
      </c>
      <c r="B8" s="13">
        <v>1</v>
      </c>
      <c r="C8" s="14">
        <v>0.56654199999999999</v>
      </c>
      <c r="D8" s="16">
        <f>1</f>
        <v>1</v>
      </c>
    </row>
    <row r="9" spans="1:4" ht="18" customHeight="1" x14ac:dyDescent="0.3">
      <c r="A9" s="37"/>
      <c r="B9" s="13">
        <v>2</v>
      </c>
      <c r="C9" s="14">
        <v>0.30405399999999999</v>
      </c>
      <c r="D9" s="15">
        <f>C8/C9</f>
        <v>1.8632940201411592</v>
      </c>
    </row>
    <row r="10" spans="1:4" ht="18" customHeight="1" x14ac:dyDescent="0.3">
      <c r="A10" s="37"/>
      <c r="B10" s="13">
        <v>4</v>
      </c>
      <c r="C10" s="14">
        <v>0.22617599999999999</v>
      </c>
      <c r="D10" s="15">
        <f>C8/C10</f>
        <v>2.504872311827957</v>
      </c>
    </row>
    <row r="11" spans="1:4" ht="18" customHeight="1" x14ac:dyDescent="0.3">
      <c r="A11" s="37"/>
      <c r="B11" s="13">
        <v>6</v>
      </c>
      <c r="C11" s="14">
        <v>0.21015300000000001</v>
      </c>
      <c r="D11" s="15">
        <f>C8/C11</f>
        <v>2.6958549247453045</v>
      </c>
    </row>
    <row r="12" spans="1:4" ht="18" customHeight="1" x14ac:dyDescent="0.3">
      <c r="A12" s="37"/>
      <c r="B12" s="13">
        <v>8</v>
      </c>
      <c r="C12" s="14">
        <v>0.230901</v>
      </c>
      <c r="D12" s="15">
        <f>C8/C12</f>
        <v>2.4536143195568663</v>
      </c>
    </row>
    <row r="13" spans="1:4" ht="18" customHeight="1" x14ac:dyDescent="0.3">
      <c r="A13" s="37">
        <v>10000</v>
      </c>
      <c r="B13" s="13">
        <v>1</v>
      </c>
      <c r="C13" s="14">
        <v>1.141</v>
      </c>
      <c r="D13" s="16">
        <f>1</f>
        <v>1</v>
      </c>
    </row>
    <row r="14" spans="1:4" ht="18" customHeight="1" x14ac:dyDescent="0.3">
      <c r="A14" s="37"/>
      <c r="B14" s="13">
        <v>2</v>
      </c>
      <c r="C14" s="14">
        <v>0.59410600000000002</v>
      </c>
      <c r="D14" s="15">
        <f>C13/C14</f>
        <v>1.9205326995519318</v>
      </c>
    </row>
    <row r="15" spans="1:4" ht="18" customHeight="1" x14ac:dyDescent="0.3">
      <c r="A15" s="37"/>
      <c r="B15" s="13">
        <v>4</v>
      </c>
      <c r="C15" s="14">
        <v>0.372861</v>
      </c>
      <c r="D15" s="15">
        <f>C13/C15</f>
        <v>3.0601216002746332</v>
      </c>
    </row>
    <row r="16" spans="1:4" ht="18" customHeight="1" x14ac:dyDescent="0.3">
      <c r="A16" s="37"/>
      <c r="B16" s="13">
        <v>6</v>
      </c>
      <c r="C16" s="14">
        <v>0.328876</v>
      </c>
      <c r="D16" s="15">
        <f>C13/C16</f>
        <v>3.4693927194444107</v>
      </c>
    </row>
    <row r="17" spans="1:4" ht="18" customHeight="1" x14ac:dyDescent="0.3">
      <c r="A17" s="37"/>
      <c r="B17" s="13">
        <v>8</v>
      </c>
      <c r="C17" s="14">
        <v>0.32049899999999998</v>
      </c>
      <c r="D17" s="15">
        <f>C13/C17</f>
        <v>3.5600735103697674</v>
      </c>
    </row>
    <row r="18" spans="1:4" ht="18" customHeight="1" x14ac:dyDescent="0.3">
      <c r="A18" s="37">
        <v>15000</v>
      </c>
      <c r="B18" s="13">
        <v>1</v>
      </c>
      <c r="C18" s="14">
        <v>1.85344</v>
      </c>
      <c r="D18" s="16">
        <f>1</f>
        <v>1</v>
      </c>
    </row>
    <row r="19" spans="1:4" ht="18" customHeight="1" x14ac:dyDescent="0.3">
      <c r="A19" s="37"/>
      <c r="B19" s="13">
        <v>2</v>
      </c>
      <c r="C19" s="14">
        <v>0.98603499999999999</v>
      </c>
      <c r="D19" s="15">
        <f>C18/C19</f>
        <v>1.8796898690208765</v>
      </c>
    </row>
    <row r="20" spans="1:4" ht="18" customHeight="1" x14ac:dyDescent="0.3">
      <c r="A20" s="37"/>
      <c r="B20" s="13">
        <v>4</v>
      </c>
      <c r="C20" s="14">
        <v>0.59299299999999999</v>
      </c>
      <c r="D20" s="15">
        <f>C18/C20</f>
        <v>3.1255680927093574</v>
      </c>
    </row>
    <row r="21" spans="1:4" ht="18" customHeight="1" x14ac:dyDescent="0.3">
      <c r="A21" s="37"/>
      <c r="B21" s="13">
        <v>6</v>
      </c>
      <c r="C21" s="14">
        <v>0.45236599999999999</v>
      </c>
      <c r="D21" s="15">
        <f>C18/C21</f>
        <v>4.0972133184191559</v>
      </c>
    </row>
    <row r="22" spans="1:4" ht="18" customHeight="1" x14ac:dyDescent="0.3">
      <c r="A22" s="37"/>
      <c r="B22" s="13">
        <v>8</v>
      </c>
      <c r="C22" s="14">
        <v>0.47834300000000002</v>
      </c>
      <c r="D22" s="15">
        <f>C18/C22</f>
        <v>3.8747091522192232</v>
      </c>
    </row>
    <row r="23" spans="1:4" ht="18" customHeight="1" x14ac:dyDescent="0.3">
      <c r="A23" s="37">
        <v>20000</v>
      </c>
      <c r="B23" s="13">
        <v>1</v>
      </c>
      <c r="C23" s="14">
        <v>2.4405000000000001</v>
      </c>
      <c r="D23" s="16">
        <f>1</f>
        <v>1</v>
      </c>
    </row>
    <row r="24" spans="1:4" ht="18" customHeight="1" x14ac:dyDescent="0.3">
      <c r="A24" s="37"/>
      <c r="B24" s="13">
        <v>2</v>
      </c>
      <c r="C24" s="14">
        <v>1.28582</v>
      </c>
      <c r="D24" s="15">
        <f>C23/C24</f>
        <v>1.8980106080166743</v>
      </c>
    </row>
    <row r="25" spans="1:4" ht="18" customHeight="1" x14ac:dyDescent="0.3">
      <c r="A25" s="37"/>
      <c r="B25" s="13">
        <v>4</v>
      </c>
      <c r="C25" s="14">
        <v>0.70959099999999997</v>
      </c>
      <c r="D25" s="15">
        <f>C23/C25</f>
        <v>3.4393051772077157</v>
      </c>
    </row>
    <row r="26" spans="1:4" ht="18" customHeight="1" x14ac:dyDescent="0.3">
      <c r="A26" s="37"/>
      <c r="B26" s="13">
        <v>6</v>
      </c>
      <c r="C26" s="14">
        <v>0.52515800000000001</v>
      </c>
      <c r="D26" s="15">
        <f>C23/C26</f>
        <v>4.6471728508372721</v>
      </c>
    </row>
    <row r="27" spans="1:4" ht="18" customHeight="1" thickBot="1" x14ac:dyDescent="0.35">
      <c r="A27" s="38"/>
      <c r="B27" s="18">
        <v>8</v>
      </c>
      <c r="C27" s="19">
        <v>0.51041999999999998</v>
      </c>
      <c r="D27" s="20">
        <f>C23/C27</f>
        <v>4.7813565299165397</v>
      </c>
    </row>
  </sheetData>
  <mergeCells count="6">
    <mergeCell ref="A18:A22"/>
    <mergeCell ref="A23:A27"/>
    <mergeCell ref="A1:D1"/>
    <mergeCell ref="A3:A7"/>
    <mergeCell ref="A8:A12"/>
    <mergeCell ref="A13:A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262A-29DF-4A09-8184-2CEE9EC20063}">
  <dimension ref="A1:J28"/>
  <sheetViews>
    <sheetView workbookViewId="0">
      <selection activeCell="U6" sqref="U6"/>
    </sheetView>
  </sheetViews>
  <sheetFormatPr defaultRowHeight="14.4" x14ac:dyDescent="0.3"/>
  <cols>
    <col min="1" max="3" width="10.77734375" style="1" customWidth="1"/>
    <col min="4" max="4" width="10.77734375" customWidth="1"/>
    <col min="9" max="10" width="8.88671875" style="1"/>
  </cols>
  <sheetData>
    <row r="1" spans="1:10" ht="32.4" customHeight="1" thickBot="1" x14ac:dyDescent="0.35">
      <c r="A1" s="7" t="s">
        <v>3</v>
      </c>
      <c r="B1" s="7"/>
      <c r="C1" s="7"/>
      <c r="D1" s="7"/>
    </row>
    <row r="2" spans="1:10" ht="25.05" customHeight="1" thickBot="1" x14ac:dyDescent="0.35">
      <c r="A2" s="8" t="s">
        <v>1</v>
      </c>
      <c r="B2" s="8" t="s">
        <v>0</v>
      </c>
      <c r="C2" s="8" t="s">
        <v>5</v>
      </c>
      <c r="D2" s="8" t="s">
        <v>2</v>
      </c>
    </row>
    <row r="3" spans="1:10" ht="18" customHeight="1" x14ac:dyDescent="0.3">
      <c r="A3" s="9">
        <v>1000</v>
      </c>
      <c r="B3" s="10">
        <v>1</v>
      </c>
      <c r="C3" s="11">
        <v>0.12576899999999999</v>
      </c>
      <c r="D3" s="12">
        <f>1</f>
        <v>1</v>
      </c>
      <c r="F3" s="5"/>
      <c r="G3" s="5"/>
      <c r="I3" s="4"/>
      <c r="J3" s="3"/>
    </row>
    <row r="4" spans="1:10" ht="18" customHeight="1" x14ac:dyDescent="0.3">
      <c r="A4" s="6">
        <v>1000</v>
      </c>
      <c r="B4" s="13">
        <v>2</v>
      </c>
      <c r="C4" s="14">
        <v>7.5430999999999998E-2</v>
      </c>
      <c r="D4" s="15">
        <f>C3/C4</f>
        <v>1.6673383622118227</v>
      </c>
      <c r="F4" s="5"/>
      <c r="G4" s="5"/>
      <c r="I4" s="4"/>
      <c r="J4" s="3"/>
    </row>
    <row r="5" spans="1:10" ht="18" customHeight="1" x14ac:dyDescent="0.3">
      <c r="A5" s="6">
        <v>1000</v>
      </c>
      <c r="B5" s="13">
        <v>4</v>
      </c>
      <c r="C5" s="14">
        <v>3.9759000000000003E-2</v>
      </c>
      <c r="D5" s="15">
        <f>C3/C5</f>
        <v>3.1632837848034403</v>
      </c>
      <c r="F5" s="5"/>
      <c r="G5" s="5"/>
      <c r="I5" s="4"/>
      <c r="J5" s="3"/>
    </row>
    <row r="6" spans="1:10" ht="18" customHeight="1" x14ac:dyDescent="0.3">
      <c r="A6" s="6">
        <v>1000</v>
      </c>
      <c r="B6" s="13">
        <v>6</v>
      </c>
      <c r="C6" s="14">
        <v>3.5771999999999998E-2</v>
      </c>
      <c r="D6" s="15">
        <f>C3/C6</f>
        <v>3.5158503857765848</v>
      </c>
      <c r="F6" s="5"/>
      <c r="G6" s="5"/>
      <c r="I6" s="4"/>
      <c r="J6" s="3"/>
    </row>
    <row r="7" spans="1:10" ht="18" customHeight="1" x14ac:dyDescent="0.3">
      <c r="A7" s="6">
        <v>1000</v>
      </c>
      <c r="B7" s="13">
        <v>8</v>
      </c>
      <c r="C7" s="14">
        <v>4.8631000000000001E-2</v>
      </c>
      <c r="D7" s="15">
        <f>C3/C7</f>
        <v>2.5861898788838391</v>
      </c>
      <c r="F7" s="5"/>
      <c r="G7" s="5"/>
      <c r="I7" s="4"/>
      <c r="J7" s="3"/>
    </row>
    <row r="8" spans="1:10" ht="18" customHeight="1" x14ac:dyDescent="0.3">
      <c r="A8" s="6">
        <v>5000</v>
      </c>
      <c r="B8" s="13">
        <v>1</v>
      </c>
      <c r="C8" s="14">
        <v>0.71906400000000004</v>
      </c>
      <c r="D8" s="16">
        <f>1</f>
        <v>1</v>
      </c>
      <c r="F8" s="5"/>
      <c r="G8" s="5"/>
      <c r="I8" s="4"/>
      <c r="J8" s="3"/>
    </row>
    <row r="9" spans="1:10" ht="18" customHeight="1" x14ac:dyDescent="0.3">
      <c r="A9" s="6">
        <v>5000</v>
      </c>
      <c r="B9" s="13">
        <v>2</v>
      </c>
      <c r="C9" s="14">
        <v>0.39079199999999997</v>
      </c>
      <c r="D9" s="15">
        <f>C8/C9</f>
        <v>1.840017195848431</v>
      </c>
      <c r="F9" s="5"/>
      <c r="G9" s="5"/>
      <c r="I9" s="4"/>
      <c r="J9" s="3"/>
    </row>
    <row r="10" spans="1:10" ht="18" customHeight="1" x14ac:dyDescent="0.3">
      <c r="A10" s="6">
        <v>5000</v>
      </c>
      <c r="B10" s="13">
        <v>4</v>
      </c>
      <c r="C10" s="14">
        <v>0.21593799999999999</v>
      </c>
      <c r="D10" s="15">
        <f>C8/C10</f>
        <v>3.3299558206522244</v>
      </c>
      <c r="F10" s="5"/>
      <c r="G10" s="5"/>
      <c r="I10" s="4"/>
      <c r="J10" s="3"/>
    </row>
    <row r="11" spans="1:10" ht="18" customHeight="1" x14ac:dyDescent="0.3">
      <c r="A11" s="6">
        <v>5000</v>
      </c>
      <c r="B11" s="13">
        <v>6</v>
      </c>
      <c r="C11" s="14">
        <v>0.16667899999999999</v>
      </c>
      <c r="D11" s="15">
        <f>C8/C11</f>
        <v>4.3140647592078194</v>
      </c>
      <c r="F11" s="5"/>
      <c r="G11" s="5"/>
      <c r="I11" s="4"/>
      <c r="J11" s="3"/>
    </row>
    <row r="12" spans="1:10" ht="18" customHeight="1" x14ac:dyDescent="0.3">
      <c r="A12" s="6">
        <v>5000</v>
      </c>
      <c r="B12" s="13">
        <v>8</v>
      </c>
      <c r="C12" s="14">
        <v>0.23041700000000001</v>
      </c>
      <c r="D12" s="15">
        <f>C8/C12</f>
        <v>3.1207072394831981</v>
      </c>
      <c r="F12" s="5"/>
      <c r="G12" s="5"/>
      <c r="I12" s="4"/>
      <c r="J12" s="3"/>
    </row>
    <row r="13" spans="1:10" ht="18" customHeight="1" x14ac:dyDescent="0.3">
      <c r="A13" s="6">
        <v>10000</v>
      </c>
      <c r="B13" s="13">
        <v>1</v>
      </c>
      <c r="C13" s="14">
        <v>1.5847899999999999</v>
      </c>
      <c r="D13" s="16">
        <f>1</f>
        <v>1</v>
      </c>
      <c r="F13" s="5"/>
      <c r="G13" s="5"/>
      <c r="I13" s="4"/>
      <c r="J13" s="3"/>
    </row>
    <row r="14" spans="1:10" ht="18" customHeight="1" x14ac:dyDescent="0.3">
      <c r="A14" s="6">
        <v>10000</v>
      </c>
      <c r="B14" s="13">
        <v>2</v>
      </c>
      <c r="C14" s="14">
        <v>0.83606800000000003</v>
      </c>
      <c r="D14" s="15">
        <f>C13/C14</f>
        <v>1.8955276365080351</v>
      </c>
      <c r="F14" s="5"/>
      <c r="G14" s="5"/>
      <c r="I14" s="4"/>
      <c r="J14" s="3"/>
    </row>
    <row r="15" spans="1:10" ht="18" customHeight="1" x14ac:dyDescent="0.3">
      <c r="A15" s="6">
        <v>10000</v>
      </c>
      <c r="B15" s="13">
        <v>4</v>
      </c>
      <c r="C15" s="14">
        <v>0.46195700000000001</v>
      </c>
      <c r="D15" s="15">
        <f>C13/C15</f>
        <v>3.4306006836134095</v>
      </c>
      <c r="F15" s="5"/>
      <c r="G15" s="5"/>
      <c r="I15" s="4"/>
      <c r="J15" s="3"/>
    </row>
    <row r="16" spans="1:10" ht="18" customHeight="1" x14ac:dyDescent="0.3">
      <c r="A16" s="6">
        <v>10000</v>
      </c>
      <c r="B16" s="13">
        <v>6</v>
      </c>
      <c r="C16" s="14">
        <v>0.34100399999999997</v>
      </c>
      <c r="D16" s="15">
        <f>C13/C16</f>
        <v>4.6474234906335408</v>
      </c>
      <c r="F16" s="5"/>
      <c r="G16" s="5"/>
      <c r="I16" s="4"/>
      <c r="J16" s="3"/>
    </row>
    <row r="17" spans="1:10" ht="18" customHeight="1" x14ac:dyDescent="0.3">
      <c r="A17" s="6">
        <v>10000</v>
      </c>
      <c r="B17" s="13">
        <v>8</v>
      </c>
      <c r="C17" s="14">
        <v>0.378191</v>
      </c>
      <c r="D17" s="15">
        <f>C13/C17</f>
        <v>4.19044874150892</v>
      </c>
      <c r="F17" s="5"/>
      <c r="G17" s="5"/>
      <c r="I17" s="4"/>
      <c r="J17" s="3"/>
    </row>
    <row r="18" spans="1:10" ht="18" customHeight="1" x14ac:dyDescent="0.3">
      <c r="A18" s="6">
        <v>15000</v>
      </c>
      <c r="B18" s="13">
        <v>1</v>
      </c>
      <c r="C18" s="14">
        <v>2.5056500000000002</v>
      </c>
      <c r="D18" s="16">
        <f>1</f>
        <v>1</v>
      </c>
      <c r="F18" s="5"/>
      <c r="G18" s="5"/>
      <c r="I18" s="4"/>
      <c r="J18" s="3"/>
    </row>
    <row r="19" spans="1:10" ht="18" customHeight="1" x14ac:dyDescent="0.3">
      <c r="A19" s="6">
        <v>15000</v>
      </c>
      <c r="B19" s="13">
        <v>2</v>
      </c>
      <c r="C19" s="14">
        <v>1.3062400000000001</v>
      </c>
      <c r="D19" s="15">
        <f>C18/C19</f>
        <v>1.9182156418422343</v>
      </c>
      <c r="F19" s="5"/>
      <c r="G19" s="5"/>
      <c r="I19" s="4"/>
      <c r="J19" s="3"/>
    </row>
    <row r="20" spans="1:10" ht="18" customHeight="1" x14ac:dyDescent="0.3">
      <c r="A20" s="6">
        <v>15000</v>
      </c>
      <c r="B20" s="13">
        <v>4</v>
      </c>
      <c r="C20" s="14">
        <v>0.68952999999999998</v>
      </c>
      <c r="D20" s="15">
        <f>C18/C20</f>
        <v>3.6338520441460127</v>
      </c>
      <c r="F20" s="5"/>
      <c r="G20" s="5"/>
      <c r="I20" s="4"/>
      <c r="J20" s="3"/>
    </row>
    <row r="21" spans="1:10" ht="18" customHeight="1" x14ac:dyDescent="0.3">
      <c r="A21" s="6">
        <v>15000</v>
      </c>
      <c r="B21" s="13">
        <v>6</v>
      </c>
      <c r="C21" s="14">
        <v>0.51710699999999998</v>
      </c>
      <c r="D21" s="15">
        <f>C18/C21</f>
        <v>4.8455155316017775</v>
      </c>
      <c r="F21" s="5"/>
      <c r="G21" s="5"/>
      <c r="I21" s="4"/>
      <c r="J21" s="3"/>
    </row>
    <row r="22" spans="1:10" ht="18" customHeight="1" x14ac:dyDescent="0.3">
      <c r="A22" s="6">
        <v>15000</v>
      </c>
      <c r="B22" s="13">
        <v>8</v>
      </c>
      <c r="C22" s="14">
        <v>0.59562000000000004</v>
      </c>
      <c r="D22" s="15">
        <f>C18/C22</f>
        <v>4.2067929216614619</v>
      </c>
      <c r="F22" s="5"/>
      <c r="G22" s="5"/>
      <c r="I22" s="4"/>
      <c r="J22" s="3"/>
    </row>
    <row r="23" spans="1:10" ht="18" customHeight="1" x14ac:dyDescent="0.3">
      <c r="A23" s="6">
        <v>20000</v>
      </c>
      <c r="B23" s="13">
        <v>1</v>
      </c>
      <c r="C23" s="14">
        <v>3.1106199999999999</v>
      </c>
      <c r="D23" s="16">
        <f>1</f>
        <v>1</v>
      </c>
      <c r="F23" s="5"/>
      <c r="G23" s="5"/>
      <c r="I23" s="4"/>
      <c r="J23" s="3"/>
    </row>
    <row r="24" spans="1:10" ht="18" customHeight="1" x14ac:dyDescent="0.3">
      <c r="A24" s="6">
        <v>20000</v>
      </c>
      <c r="B24" s="13">
        <v>2</v>
      </c>
      <c r="C24" s="14">
        <v>1.63636</v>
      </c>
      <c r="D24" s="15">
        <f>C23/C24</f>
        <v>1.9009386687525971</v>
      </c>
      <c r="F24" s="5"/>
      <c r="G24" s="5"/>
      <c r="I24" s="4"/>
      <c r="J24" s="3"/>
    </row>
    <row r="25" spans="1:10" ht="18" customHeight="1" x14ac:dyDescent="0.3">
      <c r="A25" s="6">
        <v>20000</v>
      </c>
      <c r="B25" s="13">
        <v>4</v>
      </c>
      <c r="C25" s="14">
        <v>0.83090299999999995</v>
      </c>
      <c r="D25" s="15">
        <f>C23/C25</f>
        <v>3.7436620159031802</v>
      </c>
      <c r="F25" s="5"/>
      <c r="G25" s="5"/>
      <c r="I25" s="4"/>
      <c r="J25" s="3"/>
    </row>
    <row r="26" spans="1:10" ht="18" customHeight="1" x14ac:dyDescent="0.3">
      <c r="A26" s="6">
        <v>20000</v>
      </c>
      <c r="B26" s="13">
        <v>6</v>
      </c>
      <c r="C26" s="14">
        <v>0.64384200000000003</v>
      </c>
      <c r="D26" s="15">
        <f>C23/C26</f>
        <v>4.8313406084101373</v>
      </c>
      <c r="F26" s="5"/>
      <c r="G26" s="5"/>
      <c r="I26" s="4"/>
      <c r="J26" s="3"/>
    </row>
    <row r="27" spans="1:10" ht="18" customHeight="1" thickBot="1" x14ac:dyDescent="0.35">
      <c r="A27" s="17">
        <v>20000</v>
      </c>
      <c r="B27" s="18">
        <v>8</v>
      </c>
      <c r="C27" s="19">
        <v>0.57389500000000004</v>
      </c>
      <c r="D27" s="20">
        <f>C23/C27</f>
        <v>5.420190104461617</v>
      </c>
      <c r="F27" s="5"/>
      <c r="G27" s="5"/>
      <c r="I27" s="4"/>
      <c r="J27" s="3"/>
    </row>
    <row r="28" spans="1:10" x14ac:dyDescent="0.3">
      <c r="J28" s="3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F0B1-B98E-4DAF-A82B-B3A609F1DF2E}">
  <dimension ref="A1:K17"/>
  <sheetViews>
    <sheetView zoomScaleNormal="100" workbookViewId="0">
      <selection activeCell="Q17" sqref="Q17"/>
    </sheetView>
  </sheetViews>
  <sheetFormatPr defaultRowHeight="14.4" x14ac:dyDescent="0.3"/>
  <cols>
    <col min="1" max="2" width="12.77734375" style="1" customWidth="1"/>
    <col min="3" max="4" width="12.77734375" style="21" customWidth="1"/>
    <col min="5" max="5" width="12.77734375" style="13" customWidth="1"/>
    <col min="6" max="6" width="12.6640625" bestFit="1" customWidth="1"/>
  </cols>
  <sheetData>
    <row r="1" spans="1:11" ht="24" thickBot="1" x14ac:dyDescent="0.35">
      <c r="A1" s="7" t="s">
        <v>7</v>
      </c>
      <c r="B1" s="23"/>
      <c r="C1" s="25" t="s">
        <v>6</v>
      </c>
      <c r="D1" s="7"/>
      <c r="E1" s="7"/>
    </row>
    <row r="2" spans="1:11" ht="25.05" customHeight="1" thickBot="1" x14ac:dyDescent="0.35">
      <c r="A2" s="8" t="s">
        <v>1</v>
      </c>
      <c r="B2" s="24" t="s">
        <v>5</v>
      </c>
      <c r="C2" s="26" t="s">
        <v>1</v>
      </c>
      <c r="D2" s="8" t="s">
        <v>5</v>
      </c>
      <c r="E2" s="8" t="s">
        <v>2</v>
      </c>
    </row>
    <row r="3" spans="1:11" ht="18" customHeight="1" x14ac:dyDescent="0.3">
      <c r="A3" s="9">
        <v>1000</v>
      </c>
      <c r="B3" s="28">
        <v>4.4258899999999999</v>
      </c>
      <c r="C3" s="29">
        <v>1000</v>
      </c>
      <c r="D3" s="10">
        <v>0.11</v>
      </c>
      <c r="E3" s="33">
        <f>B3/D3</f>
        <v>40.235363636363637</v>
      </c>
    </row>
    <row r="4" spans="1:11" ht="18" customHeight="1" x14ac:dyDescent="0.3">
      <c r="A4" s="6">
        <v>5000</v>
      </c>
      <c r="B4" s="30">
        <v>109.22199999999999</v>
      </c>
      <c r="C4" s="27">
        <v>5000</v>
      </c>
      <c r="D4" s="13">
        <v>0.61</v>
      </c>
      <c r="E4" s="15">
        <f>B4/D4</f>
        <v>179.05245901639344</v>
      </c>
    </row>
    <row r="5" spans="1:11" ht="18" customHeight="1" x14ac:dyDescent="0.3">
      <c r="A5" s="6">
        <v>10000</v>
      </c>
      <c r="B5" s="30">
        <v>440.88299999999998</v>
      </c>
      <c r="C5" s="27">
        <v>10000</v>
      </c>
      <c r="D5" s="13">
        <v>1.28</v>
      </c>
      <c r="E5" s="15">
        <f>B5/D5</f>
        <v>344.43984374999997</v>
      </c>
    </row>
    <row r="6" spans="1:11" ht="18" customHeight="1" x14ac:dyDescent="0.3">
      <c r="A6" s="6">
        <v>15000</v>
      </c>
      <c r="B6" s="30">
        <v>993.64200000000005</v>
      </c>
      <c r="C6" s="27">
        <v>15000</v>
      </c>
      <c r="D6" s="13">
        <v>1.96</v>
      </c>
      <c r="E6" s="15">
        <f>B6/D6</f>
        <v>506.9602040816327</v>
      </c>
    </row>
    <row r="7" spans="1:11" ht="18" customHeight="1" thickBot="1" x14ac:dyDescent="0.35">
      <c r="A7" s="17">
        <v>20000</v>
      </c>
      <c r="B7" s="18">
        <v>1775.63</v>
      </c>
      <c r="C7" s="31">
        <v>20000</v>
      </c>
      <c r="D7" s="18">
        <v>2.66</v>
      </c>
      <c r="E7" s="20">
        <f>B7/D7</f>
        <v>667.53007518796994</v>
      </c>
    </row>
    <row r="8" spans="1:11" x14ac:dyDescent="0.3">
      <c r="A8" s="2"/>
    </row>
    <row r="10" spans="1:11" x14ac:dyDescent="0.3">
      <c r="A10" s="1" t="s">
        <v>12</v>
      </c>
      <c r="B10" s="1" t="s">
        <v>13</v>
      </c>
      <c r="C10" s="21" t="s">
        <v>14</v>
      </c>
      <c r="D10" s="21" t="s">
        <v>15</v>
      </c>
    </row>
    <row r="11" spans="1:11" x14ac:dyDescent="0.3">
      <c r="A11" s="22">
        <f>A3*A3/220000</f>
        <v>4.5454545454545459</v>
      </c>
      <c r="B11" s="13">
        <f>A3/500</f>
        <v>2</v>
      </c>
      <c r="C11" s="30">
        <v>4.4258899999999999</v>
      </c>
      <c r="D11" s="13">
        <f>D3*15</f>
        <v>1.65</v>
      </c>
      <c r="G11" s="13"/>
      <c r="I11" s="13"/>
      <c r="K11" s="13"/>
    </row>
    <row r="12" spans="1:11" x14ac:dyDescent="0.3">
      <c r="A12" s="22">
        <f>A4*A4/220000</f>
        <v>113.63636363636364</v>
      </c>
      <c r="B12" s="13">
        <f t="shared" ref="B12:B15" si="0">A4/500</f>
        <v>10</v>
      </c>
      <c r="C12" s="30">
        <v>109.22199999999999</v>
      </c>
      <c r="D12" s="13">
        <f>D4*15</f>
        <v>9.15</v>
      </c>
      <c r="G12" s="13"/>
      <c r="I12" s="13"/>
      <c r="K12" s="13"/>
    </row>
    <row r="13" spans="1:11" x14ac:dyDescent="0.3">
      <c r="A13" s="22">
        <f>A5*A5/220000</f>
        <v>454.54545454545456</v>
      </c>
      <c r="B13" s="13">
        <f t="shared" si="0"/>
        <v>20</v>
      </c>
      <c r="C13" s="30">
        <v>440.88299999999998</v>
      </c>
      <c r="D13" s="13">
        <f>D5*15</f>
        <v>19.2</v>
      </c>
      <c r="G13" s="13"/>
      <c r="I13" s="13"/>
      <c r="K13" s="13"/>
    </row>
    <row r="14" spans="1:11" x14ac:dyDescent="0.3">
      <c r="A14" s="22">
        <f>A6*A6/220000</f>
        <v>1022.7272727272727</v>
      </c>
      <c r="B14" s="13">
        <f t="shared" si="0"/>
        <v>30</v>
      </c>
      <c r="C14" s="30">
        <v>993.64200000000005</v>
      </c>
      <c r="D14" s="13">
        <f>D6*15</f>
        <v>29.4</v>
      </c>
      <c r="G14" s="13"/>
      <c r="I14" s="13"/>
      <c r="K14" s="13"/>
    </row>
    <row r="15" spans="1:11" x14ac:dyDescent="0.3">
      <c r="A15" s="22">
        <f>A7*A7/220000</f>
        <v>1818.1818181818182</v>
      </c>
      <c r="B15" s="13">
        <f t="shared" si="0"/>
        <v>40</v>
      </c>
      <c r="C15" s="13">
        <v>1775.63</v>
      </c>
      <c r="D15" s="13">
        <f>D7*15</f>
        <v>39.900000000000006</v>
      </c>
    </row>
    <row r="16" spans="1:11" x14ac:dyDescent="0.3">
      <c r="A16" s="2"/>
    </row>
    <row r="17" spans="1:1" x14ac:dyDescent="0.3">
      <c r="A17" s="2"/>
    </row>
  </sheetData>
  <mergeCells count="2">
    <mergeCell ref="A1:B1"/>
    <mergeCell ref="C1:E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C13250-1DB7-40C4-86E4-5A1A6D7285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4</vt:i4>
      </vt:variant>
    </vt:vector>
  </HeadingPairs>
  <TitlesOfParts>
    <vt:vector size="4" baseType="lpstr">
      <vt:lpstr>Loglog 1-20k</vt:lpstr>
      <vt:lpstr>pthreads</vt:lpstr>
      <vt:lpstr>openmp</vt:lpstr>
      <vt:lpstr>serial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Ljungström</dc:creator>
  <cp:lastModifiedBy>Dan Ljungström</cp:lastModifiedBy>
  <dcterms:created xsi:type="dcterms:W3CDTF">2015-06-05T18:19:34Z</dcterms:created>
  <dcterms:modified xsi:type="dcterms:W3CDTF">2022-03-14T21:58:00Z</dcterms:modified>
</cp:coreProperties>
</file>