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1feec0e70f829/03 - Data Science/02. Productivity Project/App/"/>
    </mc:Choice>
  </mc:AlternateContent>
  <xr:revisionPtr revIDLastSave="157" documentId="13_ncr:1_{1C9CF01D-BA62-4C68-AD19-0438A7E7F071}" xr6:coauthVersionLast="47" xr6:coauthVersionMax="47" xr10:uidLastSave="{4B715045-6787-4AAB-8ED9-2EF6EC1E7263}"/>
  <bookViews>
    <workbookView xWindow="-120" yWindow="-120" windowWidth="24240" windowHeight="13140" xr2:uid="{50D285C5-13FC-411A-9489-576598F53178}"/>
  </bookViews>
  <sheets>
    <sheet name="database" sheetId="1" r:id="rId1"/>
  </sheets>
  <definedNames>
    <definedName name="_xlnm._FilterDatabase" localSheetId="0" hidden="1">database!$A$1:$O$61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B61" i="1"/>
  <c r="O61" i="1"/>
  <c r="B60" i="1"/>
  <c r="O60" i="1"/>
  <c r="B59" i="1"/>
  <c r="O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O24" i="1"/>
  <c r="O25" i="1"/>
  <c r="O23" i="1"/>
  <c r="O31" i="1"/>
  <c r="O30" i="1"/>
  <c r="O29" i="1"/>
  <c r="O28" i="1"/>
  <c r="O27" i="1"/>
  <c r="O26" i="1"/>
  <c r="O33" i="1"/>
  <c r="O32" i="1"/>
  <c r="O34" i="1"/>
  <c r="O35" i="1"/>
  <c r="O6" i="1"/>
  <c r="O5" i="1"/>
  <c r="O13" i="1"/>
  <c r="O12" i="1"/>
  <c r="O11" i="1"/>
  <c r="O4" i="1"/>
  <c r="O3" i="1"/>
  <c r="O2" i="1"/>
  <c r="O58" i="1"/>
  <c r="O57" i="1"/>
  <c r="O41" i="1"/>
  <c r="O40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39" i="1"/>
  <c r="O38" i="1"/>
  <c r="O37" i="1"/>
  <c r="O43" i="1"/>
  <c r="O42" i="1"/>
  <c r="O10" i="1"/>
  <c r="O9" i="1"/>
  <c r="O36" i="1"/>
  <c r="O22" i="1"/>
  <c r="O21" i="1"/>
  <c r="O20" i="1"/>
  <c r="O19" i="1"/>
  <c r="O18" i="1"/>
  <c r="O17" i="1"/>
  <c r="O16" i="1"/>
  <c r="O8" i="1"/>
  <c r="O7" i="1"/>
  <c r="O15" i="1"/>
  <c r="O14" i="1"/>
  <c r="D9" i="1" l="1"/>
  <c r="D33" i="1"/>
  <c r="D5" i="1"/>
  <c r="D41" i="1"/>
  <c r="D37" i="1"/>
  <c r="D23" i="1"/>
  <c r="D19" i="1"/>
  <c r="D25" i="1"/>
  <c r="D61" i="1"/>
  <c r="D36" i="1"/>
  <c r="D29" i="1"/>
  <c r="D15" i="1"/>
  <c r="D11" i="1"/>
  <c r="D4" i="1"/>
  <c r="D12" i="1"/>
  <c r="D60" i="1"/>
  <c r="D39" i="1"/>
  <c r="D35" i="1"/>
  <c r="D28" i="1"/>
  <c r="D21" i="1"/>
  <c r="D17" i="1"/>
  <c r="D7" i="1"/>
  <c r="D3" i="1"/>
  <c r="D59" i="1"/>
  <c r="D31" i="1"/>
  <c r="D27" i="1"/>
  <c r="D20" i="1"/>
  <c r="D13" i="1"/>
  <c r="D46" i="1"/>
  <c r="D38" i="1"/>
  <c r="D30" i="1"/>
  <c r="D22" i="1"/>
  <c r="D14" i="1"/>
  <c r="D6" i="1"/>
  <c r="D40" i="1"/>
  <c r="D32" i="1"/>
  <c r="D24" i="1"/>
  <c r="D16" i="1"/>
  <c r="D8" i="1"/>
  <c r="D42" i="1"/>
  <c r="D34" i="1"/>
  <c r="D26" i="1"/>
  <c r="D18" i="1"/>
  <c r="D10" i="1"/>
  <c r="D2" i="1"/>
  <c r="D44" i="1"/>
  <c r="D48" i="1"/>
  <c r="D52" i="1"/>
  <c r="D56" i="1"/>
  <c r="D45" i="1"/>
  <c r="D49" i="1"/>
  <c r="D53" i="1"/>
  <c r="D50" i="1"/>
  <c r="D54" i="1"/>
  <c r="D58" i="1"/>
  <c r="D57" i="1"/>
  <c r="D43" i="1"/>
  <c r="D47" i="1"/>
  <c r="D51" i="1"/>
  <c r="D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Marques</author>
  </authors>
  <commentList>
    <comment ref="O1" authorId="0" shapeId="0" xr:uid="{ABC182FC-A34A-4049-8376-97028648FC20}">
      <text>
        <r>
          <rPr>
            <b/>
            <sz val="11"/>
            <color indexed="81"/>
            <rFont val="Segoe UI"/>
            <family val="2"/>
          </rPr>
          <t>Daniel Marques:</t>
        </r>
        <r>
          <rPr>
            <sz val="11"/>
            <color indexed="81"/>
            <rFont val="Segoe UI"/>
            <family val="2"/>
          </rPr>
          <t xml:space="preserve">
Unit / Day / Professional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<sst xmlns="http://schemas.openxmlformats.org/spreadsheetml/2006/main" count="435" uniqueCount="56">
  <si>
    <t>Residencial</t>
  </si>
  <si>
    <t>m2</t>
  </si>
  <si>
    <t>un</t>
  </si>
  <si>
    <t>m3</t>
  </si>
  <si>
    <t>kg</t>
  </si>
  <si>
    <t>m</t>
  </si>
  <si>
    <t>Goias</t>
  </si>
  <si>
    <t>Tocantins</t>
  </si>
  <si>
    <t>Palmas</t>
  </si>
  <si>
    <t>month</t>
  </si>
  <si>
    <t>year</t>
  </si>
  <si>
    <t>date</t>
  </si>
  <si>
    <t>month_year</t>
  </si>
  <si>
    <t>construction_site</t>
  </si>
  <si>
    <t>state</t>
  </si>
  <si>
    <t>city</t>
  </si>
  <si>
    <t>type</t>
  </si>
  <si>
    <t>category</t>
  </si>
  <si>
    <t>activity</t>
  </si>
  <si>
    <t>unt</t>
  </si>
  <si>
    <t>professionals</t>
  </si>
  <si>
    <t>production</t>
  </si>
  <si>
    <t>work_days</t>
  </si>
  <si>
    <t>Pyro Design</t>
  </si>
  <si>
    <t>California Hills</t>
  </si>
  <si>
    <t>Geo Residences</t>
  </si>
  <si>
    <t>Oasis Premium</t>
  </si>
  <si>
    <t>Hollywood Cave</t>
  </si>
  <si>
    <t>Regional Hospital</t>
  </si>
  <si>
    <t>Federal District</t>
  </si>
  <si>
    <t>Brasilia</t>
  </si>
  <si>
    <t>Goiania</t>
  </si>
  <si>
    <t>Hospital</t>
  </si>
  <si>
    <t>Paintings</t>
  </si>
  <si>
    <t>Internal coatings</t>
  </si>
  <si>
    <t>Countertops</t>
  </si>
  <si>
    <t>Foundations</t>
  </si>
  <si>
    <t>Structure</t>
  </si>
  <si>
    <t>Retaining walls</t>
  </si>
  <si>
    <t>External plaster coatings</t>
  </si>
  <si>
    <t>Ceramic/Porcelain Wall Cladding</t>
  </si>
  <si>
    <t>Ceramic/Porcelain Floor Cladding</t>
  </si>
  <si>
    <t>Installation of Countertops</t>
  </si>
  <si>
    <t>Helical Pile</t>
  </si>
  <si>
    <t>Foundation Blocks</t>
  </si>
  <si>
    <t>Formwork Assembly</t>
  </si>
  <si>
    <t>Reinforcement</t>
  </si>
  <si>
    <t>Reinforced Block Masonry</t>
  </si>
  <si>
    <t>External Plastering</t>
  </si>
  <si>
    <t>Sills</t>
  </si>
  <si>
    <t>Grouting - Wall</t>
  </si>
  <si>
    <t>Grouting - Floor</t>
  </si>
  <si>
    <t>Plastering/Rendering of Retaining Walls</t>
  </si>
  <si>
    <t>Waterproofing</t>
  </si>
  <si>
    <t>PVA Painting</t>
  </si>
  <si>
    <t>prod_index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</si>
</sst>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indexed="81"/>
      <name val="Segoe UI"/>
      <family val="2"/>
    </font>
    <font>
      <sz val="11"/>
      <color indexed="81"/>
      <name val="Segoe UI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7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4" fontId="0" fillId="0" borderId="8" xfId="0" applyNumberForma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20"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/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D3758E-6DCA-4FC0-A341-A6DD1895308D}" name="produtividade" displayName="produtividade" ref="A1:O61" totalsRowShown="0" headerRowDxfId="19" dataDxfId="17" headerRowBorderDxfId="18" tableBorderDxfId="16" totalsRowBorderDxfId="15">
  <autoFilter ref="A1:O61" xr:uid="{5F8FB492-4D27-4B6D-98C7-6E35332A9CA0}"/>
  <tableColumns count="15">
    <tableColumn id="1" xr3:uid="{7982D826-8741-4B81-A544-A29A10E10CA0}" name="date" dataDxfId="14"/>
    <tableColumn id="2" xr3:uid="{A94FD977-06A6-4CDC-8EFD-BC01237553BF}" name="year" dataDxfId="13">
      <calculatedColumnFormula>YEAR(A2)</calculatedColumnFormula>
    </tableColumn>
    <tableColumn id="3" xr3:uid="{285867D4-3499-4237-A022-BD08B3E9DCB7}" name="month" dataDxfId="12">
      <calculatedColumnFormula array="1">_xlfn.IFS(MONTH(A2)=1,"January",MONTH(A2)=2,"February",MONTH(A2)=3,"March",MONTH(A2)=4,"April",MONTH(A2)=5,"May",MONTH(A2)=6,"June",MONTH(A2)=7,"July",MONTH(A2)=8,"August",MONTH(A2)=9,"September",MONTH(A2)=10,"October",MONTH(A2)=11,"November",MONTH(A2)=12,"December")</calculatedColumnFormula>
    </tableColumn>
    <tableColumn id="4" xr3:uid="{283A4FA1-C7D1-4F66-B60D-20FC39C5EAA8}" name="month_year" dataDxfId="11">
      <calculatedColumnFormula>LEFT(C2,3)&amp;"-"&amp;RIGHT(B2,2)</calculatedColumnFormula>
    </tableColumn>
    <tableColumn id="5" xr3:uid="{8F5FF30C-CC76-43BD-BA1B-B7F3B286B037}" name="construction_site" dataDxfId="10"/>
    <tableColumn id="6" xr3:uid="{F107A7A2-1FB8-49F5-BEC1-E87D7CB58B48}" name="state" dataDxfId="9"/>
    <tableColumn id="7" xr3:uid="{1B88A06A-7FCF-401D-AE95-E40DFAFB7F57}" name="city" dataDxfId="8"/>
    <tableColumn id="8" xr3:uid="{8D22A6CC-4EC6-4298-80B1-7B0C97BD6F00}" name="type" dataDxfId="7"/>
    <tableColumn id="11" xr3:uid="{8D9A2D78-3BDE-4EB2-8376-C43E5066C511}" name="category" dataDxfId="6"/>
    <tableColumn id="17" xr3:uid="{19FDE355-793A-4055-B0EE-D7D8C5EAFC53}" name="activity" dataDxfId="5"/>
    <tableColumn id="12" xr3:uid="{A4278BD1-2C7F-48F4-B34B-02B06A8451D6}" name="unt" dataDxfId="4"/>
    <tableColumn id="13" xr3:uid="{80727B55-621C-48E2-90CE-C8A4D6F5F80B}" name="professionals" dataDxfId="3"/>
    <tableColumn id="14" xr3:uid="{57C34B63-9F72-4F94-A6E4-C173152D8765}" name="production" dataDxfId="2"/>
    <tableColumn id="15" xr3:uid="{FDD046AB-4DE0-48D6-BAFB-4D916379AA16}" name="work_days" dataDxfId="1"/>
    <tableColumn id="16" xr3:uid="{4860061C-EE21-495F-9C8E-800A44312F23}" name="prod_index" dataDxfId="0">
      <calculatedColumnFormula>IFERROR(M2/L2/N2,"")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B492-4D27-4B6D-98C7-6E35332A9CA0}">
  <sheetPr>
    <pageSetUpPr fitToPage="1"/>
  </sheetPr>
  <dimension ref="A1:O61"/>
  <sheetViews>
    <sheetView showGridLines="0" tabSelected="1" zoomScale="85" zoomScaleNormal="85" workbookViewId="0">
      <selection activeCell="F20" sqref="F20"/>
    </sheetView>
  </sheetViews>
  <sheetFormatPr defaultRowHeight="12.75" x14ac:dyDescent="0.2"/>
  <cols>
    <col min="1" max="2" width="9.140625" style="2"/>
    <col min="3" max="4" width="12" style="2" customWidth="1"/>
    <col min="5" max="5" width="25.28515625" bestFit="1" customWidth="1"/>
    <col min="6" max="8" width="14.5703125" customWidth="1"/>
    <col min="9" max="9" width="39.5703125" bestFit="1" customWidth="1"/>
    <col min="10" max="10" width="34.5703125" bestFit="1" customWidth="1"/>
    <col min="11" max="11" width="23" customWidth="1"/>
    <col min="12" max="12" width="15.42578125" customWidth="1"/>
    <col min="13" max="13" width="19.42578125" customWidth="1"/>
    <col min="14" max="14" width="12.28515625" customWidth="1"/>
  </cols>
  <sheetData>
    <row r="1" spans="1:15" s="1" customFormat="1" ht="25.5" x14ac:dyDescent="0.2">
      <c r="A1" s="10" t="s">
        <v>11</v>
      </c>
      <c r="B1" s="11" t="s">
        <v>10</v>
      </c>
      <c r="C1" s="11" t="s">
        <v>9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22</v>
      </c>
      <c r="O1" s="12" t="s">
        <v>55</v>
      </c>
    </row>
    <row r="2" spans="1:15" x14ac:dyDescent="0.2">
      <c r="A2" s="8">
        <v>44835</v>
      </c>
      <c r="B2" s="7">
        <f>YEAR(A2)</f>
        <v>2022</v>
      </c>
      <c r="C2" s="3" t="str" cm="1">
        <f t="array" ref="C2">_xlfn.IFS(MONTH(A2)=1,"January",MONTH(A2)=2,"February",MONTH(A2)=3,"March",MONTH(A2)=4,"April",MONTH(A2)=5,"May",MONTH(A2)=6,"June",MONTH(A2)=7,"July",MONTH(A2)=8,"August",MONTH(A2)=9,"September",MONTH(A2)=10,"October",MONTH(A2)=11,"November",MONTH(A2)=12,"December")</f>
        <v>October</v>
      </c>
      <c r="D2" s="3" t="str">
        <f>LEFT(C2,3)&amp;"-"&amp;RIGHT(B2,2)</f>
        <v>Oct-22</v>
      </c>
      <c r="E2" s="4" t="s">
        <v>27</v>
      </c>
      <c r="F2" s="4" t="s">
        <v>6</v>
      </c>
      <c r="G2" s="4" t="s">
        <v>31</v>
      </c>
      <c r="H2" s="4" t="s">
        <v>0</v>
      </c>
      <c r="I2" s="4" t="s">
        <v>34</v>
      </c>
      <c r="J2" s="5" t="s">
        <v>40</v>
      </c>
      <c r="K2" s="4" t="s">
        <v>1</v>
      </c>
      <c r="L2" s="4">
        <v>2</v>
      </c>
      <c r="M2" s="6">
        <v>349.58</v>
      </c>
      <c r="N2" s="4">
        <v>20</v>
      </c>
      <c r="O2" s="9">
        <f t="shared" ref="O2:O33" si="0">IFERROR(M2/L2/N2,"")</f>
        <v>8.7394999999999996</v>
      </c>
    </row>
    <row r="3" spans="1:15" x14ac:dyDescent="0.2">
      <c r="A3" s="8">
        <v>44835</v>
      </c>
      <c r="B3" s="7">
        <f t="shared" ref="B3:B58" si="1">YEAR(A3)</f>
        <v>2022</v>
      </c>
      <c r="C3" s="3" t="str" cm="1">
        <f t="array" ref="C3">_xlfn.IFS(MONTH(A3)=1,"January",MONTH(A3)=2,"February",MONTH(A3)=3,"March",MONTH(A3)=4,"April",MONTH(A3)=5,"May",MONTH(A3)=6,"June",MONTH(A3)=7,"July",MONTH(A3)=8,"August",MONTH(A3)=9,"September",MONTH(A3)=10,"October",MONTH(A3)=11,"November",MONTH(A3)=12,"December")</f>
        <v>October</v>
      </c>
      <c r="D3" s="3" t="str">
        <f t="shared" ref="D3:D58" si="2">LEFT(C3,3)&amp;"-"&amp;RIGHT(B3,2)</f>
        <v>Oct-22</v>
      </c>
      <c r="E3" s="20" t="s">
        <v>27</v>
      </c>
      <c r="F3" s="4" t="s">
        <v>6</v>
      </c>
      <c r="G3" s="4" t="s">
        <v>31</v>
      </c>
      <c r="H3" s="4" t="s">
        <v>0</v>
      </c>
      <c r="I3" s="4" t="s">
        <v>34</v>
      </c>
      <c r="J3" s="5" t="s">
        <v>41</v>
      </c>
      <c r="K3" s="4" t="s">
        <v>1</v>
      </c>
      <c r="L3" s="4">
        <v>2</v>
      </c>
      <c r="M3" s="6">
        <v>476</v>
      </c>
      <c r="N3" s="4">
        <v>20</v>
      </c>
      <c r="O3" s="9">
        <f t="shared" si="0"/>
        <v>11.9</v>
      </c>
    </row>
    <row r="4" spans="1:15" x14ac:dyDescent="0.2">
      <c r="A4" s="8">
        <v>44835</v>
      </c>
      <c r="B4" s="7">
        <f t="shared" si="1"/>
        <v>2022</v>
      </c>
      <c r="C4" s="3" t="str" cm="1">
        <f t="array" ref="C4">_xlfn.IFS(MONTH(A4)=1,"January",MONTH(A4)=2,"February",MONTH(A4)=3,"March",MONTH(A4)=4,"April",MONTH(A4)=5,"May",MONTH(A4)=6,"June",MONTH(A4)=7,"July",MONTH(A4)=8,"August",MONTH(A4)=9,"September",MONTH(A4)=10,"October",MONTH(A4)=11,"November",MONTH(A4)=12,"December")</f>
        <v>October</v>
      </c>
      <c r="D4" s="3" t="str">
        <f t="shared" si="2"/>
        <v>Oct-22</v>
      </c>
      <c r="E4" s="4" t="s">
        <v>27</v>
      </c>
      <c r="F4" s="4" t="s">
        <v>6</v>
      </c>
      <c r="G4" s="4" t="s">
        <v>31</v>
      </c>
      <c r="H4" s="4" t="s">
        <v>0</v>
      </c>
      <c r="I4" s="4" t="s">
        <v>35</v>
      </c>
      <c r="J4" s="5" t="s">
        <v>42</v>
      </c>
      <c r="K4" s="4" t="s">
        <v>2</v>
      </c>
      <c r="L4" s="4">
        <v>1</v>
      </c>
      <c r="M4" s="6">
        <v>58</v>
      </c>
      <c r="N4" s="4">
        <v>17</v>
      </c>
      <c r="O4" s="9">
        <f t="shared" si="0"/>
        <v>3.4117647058823528</v>
      </c>
    </row>
    <row r="5" spans="1:15" x14ac:dyDescent="0.2">
      <c r="A5" s="8">
        <v>44835</v>
      </c>
      <c r="B5" s="7">
        <f t="shared" si="1"/>
        <v>2022</v>
      </c>
      <c r="C5" s="3" t="str" cm="1">
        <f t="array" ref="C5">_xlfn.IFS(MONTH(A5)=1,"January",MONTH(A5)=2,"February",MONTH(A5)=3,"March",MONTH(A5)=4,"April",MONTH(A5)=5,"May",MONTH(A5)=6,"June",MONTH(A5)=7,"July",MONTH(A5)=8,"August",MONTH(A5)=9,"September",MONTH(A5)=10,"October",MONTH(A5)=11,"November",MONTH(A5)=12,"December")</f>
        <v>October</v>
      </c>
      <c r="D5" s="3" t="str">
        <f t="shared" si="2"/>
        <v>Oct-22</v>
      </c>
      <c r="E5" s="4" t="s">
        <v>24</v>
      </c>
      <c r="F5" s="4" t="s">
        <v>6</v>
      </c>
      <c r="G5" s="4" t="s">
        <v>31</v>
      </c>
      <c r="H5" s="4" t="s">
        <v>0</v>
      </c>
      <c r="I5" s="4" t="s">
        <v>36</v>
      </c>
      <c r="J5" s="5" t="s">
        <v>43</v>
      </c>
      <c r="K5" s="4" t="s">
        <v>3</v>
      </c>
      <c r="L5" s="4">
        <v>6</v>
      </c>
      <c r="M5" s="6">
        <v>663</v>
      </c>
      <c r="N5" s="4">
        <v>11</v>
      </c>
      <c r="O5" s="9">
        <f t="shared" si="0"/>
        <v>10.045454545454545</v>
      </c>
    </row>
    <row r="6" spans="1:15" x14ac:dyDescent="0.2">
      <c r="A6" s="8">
        <v>44835</v>
      </c>
      <c r="B6" s="7">
        <f t="shared" si="1"/>
        <v>2022</v>
      </c>
      <c r="C6" s="3" t="str" cm="1">
        <f t="array" ref="C6">_xlfn.IFS(MONTH(A6)=1,"January",MONTH(A6)=2,"February",MONTH(A6)=3,"March",MONTH(A6)=4,"April",MONTH(A6)=5,"May",MONTH(A6)=6,"June",MONTH(A6)=7,"July",MONTH(A6)=8,"August",MONTH(A6)=9,"September",MONTH(A6)=10,"October",MONTH(A6)=11,"November",MONTH(A6)=12,"December")</f>
        <v>October</v>
      </c>
      <c r="D6" s="3" t="str">
        <f t="shared" si="2"/>
        <v>Oct-22</v>
      </c>
      <c r="E6" s="4" t="s">
        <v>24</v>
      </c>
      <c r="F6" s="4" t="s">
        <v>6</v>
      </c>
      <c r="G6" s="4" t="s">
        <v>31</v>
      </c>
      <c r="H6" s="4" t="s">
        <v>0</v>
      </c>
      <c r="I6" s="4" t="s">
        <v>36</v>
      </c>
      <c r="J6" s="5" t="s">
        <v>44</v>
      </c>
      <c r="K6" s="4" t="s">
        <v>3</v>
      </c>
      <c r="L6" s="4">
        <v>13</v>
      </c>
      <c r="M6" s="6">
        <v>705.5</v>
      </c>
      <c r="N6" s="4">
        <v>9</v>
      </c>
      <c r="O6" s="9">
        <f t="shared" si="0"/>
        <v>6.0299145299145298</v>
      </c>
    </row>
    <row r="7" spans="1:15" x14ac:dyDescent="0.2">
      <c r="A7" s="8">
        <v>44866</v>
      </c>
      <c r="B7" s="7">
        <f t="shared" si="1"/>
        <v>2022</v>
      </c>
      <c r="C7" s="3" t="str" cm="1">
        <f t="array" ref="C7">_xlfn.IFS(MONTH(A7)=1,"January",MONTH(A7)=2,"February",MONTH(A7)=3,"March",MONTH(A7)=4,"April",MONTH(A7)=5,"May",MONTH(A7)=6,"June",MONTH(A7)=7,"July",MONTH(A7)=8,"August",MONTH(A7)=9,"September",MONTH(A7)=10,"October",MONTH(A7)=11,"November",MONTH(A7)=12,"December")</f>
        <v>November</v>
      </c>
      <c r="D7" s="3" t="str">
        <f t="shared" si="2"/>
        <v>Nov-22</v>
      </c>
      <c r="E7" s="4" t="s">
        <v>24</v>
      </c>
      <c r="F7" s="4" t="s">
        <v>6</v>
      </c>
      <c r="G7" s="4" t="s">
        <v>31</v>
      </c>
      <c r="H7" s="4" t="s">
        <v>0</v>
      </c>
      <c r="I7" s="4" t="s">
        <v>36</v>
      </c>
      <c r="J7" s="5" t="s">
        <v>43</v>
      </c>
      <c r="K7" s="4" t="s">
        <v>3</v>
      </c>
      <c r="L7" s="4">
        <v>6</v>
      </c>
      <c r="M7" s="6">
        <v>564.89</v>
      </c>
      <c r="N7" s="4">
        <v>9</v>
      </c>
      <c r="O7" s="9">
        <f t="shared" si="0"/>
        <v>10.460925925925926</v>
      </c>
    </row>
    <row r="8" spans="1:15" x14ac:dyDescent="0.2">
      <c r="A8" s="8">
        <v>44866</v>
      </c>
      <c r="B8" s="7">
        <f t="shared" si="1"/>
        <v>2022</v>
      </c>
      <c r="C8" s="3" t="str" cm="1">
        <f t="array" ref="C8">_xlfn.IFS(MONTH(A8)=1,"January",MONTH(A8)=2,"February",MONTH(A8)=3,"March",MONTH(A8)=4,"April",MONTH(A8)=5,"May",MONTH(A8)=6,"June",MONTH(A8)=7,"July",MONTH(A8)=8,"August",MONTH(A8)=9,"September",MONTH(A8)=10,"October",MONTH(A8)=11,"November",MONTH(A8)=12,"December")</f>
        <v>November</v>
      </c>
      <c r="D8" s="3" t="str">
        <f t="shared" si="2"/>
        <v>Nov-22</v>
      </c>
      <c r="E8" s="4" t="s">
        <v>24</v>
      </c>
      <c r="F8" s="4" t="s">
        <v>6</v>
      </c>
      <c r="G8" s="4" t="s">
        <v>31</v>
      </c>
      <c r="H8" s="4" t="s">
        <v>0</v>
      </c>
      <c r="I8" s="4" t="s">
        <v>36</v>
      </c>
      <c r="J8" s="5" t="s">
        <v>44</v>
      </c>
      <c r="K8" s="4" t="s">
        <v>3</v>
      </c>
      <c r="L8" s="4">
        <v>9</v>
      </c>
      <c r="M8" s="6">
        <v>488.34</v>
      </c>
      <c r="N8" s="4">
        <v>8</v>
      </c>
      <c r="O8" s="9">
        <f t="shared" si="0"/>
        <v>6.7824999999999998</v>
      </c>
    </row>
    <row r="9" spans="1:15" x14ac:dyDescent="0.2">
      <c r="A9" s="8">
        <v>44866</v>
      </c>
      <c r="B9" s="7">
        <f t="shared" si="1"/>
        <v>2022</v>
      </c>
      <c r="C9" s="3" t="str" cm="1">
        <f t="array" ref="C9">_xlfn.IFS(MONTH(A9)=1,"January",MONTH(A9)=2,"February",MONTH(A9)=3,"March",MONTH(A9)=4,"April",MONTH(A9)=5,"May",MONTH(A9)=6,"June",MONTH(A9)=7,"July",MONTH(A9)=8,"August",MONTH(A9)=9,"September",MONTH(A9)=10,"October",MONTH(A9)=11,"November",MONTH(A9)=12,"December")</f>
        <v>November</v>
      </c>
      <c r="D9" s="3" t="str">
        <f t="shared" si="2"/>
        <v>Nov-22</v>
      </c>
      <c r="E9" s="4" t="s">
        <v>28</v>
      </c>
      <c r="F9" s="4" t="s">
        <v>6</v>
      </c>
      <c r="G9" s="4" t="s">
        <v>31</v>
      </c>
      <c r="H9" s="4" t="s">
        <v>32</v>
      </c>
      <c r="I9" s="4" t="s">
        <v>37</v>
      </c>
      <c r="J9" s="5" t="s">
        <v>45</v>
      </c>
      <c r="K9" s="4" t="s">
        <v>1</v>
      </c>
      <c r="L9" s="4">
        <v>8</v>
      </c>
      <c r="M9" s="6">
        <v>501</v>
      </c>
      <c r="N9" s="4">
        <v>5</v>
      </c>
      <c r="O9" s="9">
        <f t="shared" si="0"/>
        <v>12.525</v>
      </c>
    </row>
    <row r="10" spans="1:15" x14ac:dyDescent="0.2">
      <c r="A10" s="8">
        <v>44866</v>
      </c>
      <c r="B10" s="7">
        <f t="shared" si="1"/>
        <v>2022</v>
      </c>
      <c r="C10" s="3" t="str" cm="1">
        <f t="array" ref="C10">_xlfn.IFS(MONTH(A10)=1,"January",MONTH(A10)=2,"February",MONTH(A10)=3,"March",MONTH(A10)=4,"April",MONTH(A10)=5,"May",MONTH(A10)=6,"June",MONTH(A10)=7,"July",MONTH(A10)=8,"August",MONTH(A10)=9,"September",MONTH(A10)=10,"October",MONTH(A10)=11,"November",MONTH(A10)=12,"December")</f>
        <v>November</v>
      </c>
      <c r="D10" s="3" t="str">
        <f t="shared" si="2"/>
        <v>Nov-22</v>
      </c>
      <c r="E10" s="4" t="s">
        <v>28</v>
      </c>
      <c r="F10" s="4" t="s">
        <v>6</v>
      </c>
      <c r="G10" s="4" t="s">
        <v>31</v>
      </c>
      <c r="H10" s="4" t="s">
        <v>32</v>
      </c>
      <c r="I10" s="4" t="s">
        <v>37</v>
      </c>
      <c r="J10" s="5" t="s">
        <v>46</v>
      </c>
      <c r="K10" s="4" t="s">
        <v>4</v>
      </c>
      <c r="L10" s="4">
        <v>5</v>
      </c>
      <c r="M10" s="6">
        <v>8682</v>
      </c>
      <c r="N10" s="4">
        <v>12</v>
      </c>
      <c r="O10" s="9">
        <f t="shared" si="0"/>
        <v>144.70000000000002</v>
      </c>
    </row>
    <row r="11" spans="1:15" x14ac:dyDescent="0.2">
      <c r="A11" s="8">
        <v>44866</v>
      </c>
      <c r="B11" s="7">
        <f t="shared" si="1"/>
        <v>2022</v>
      </c>
      <c r="C11" s="3" t="str" cm="1">
        <f t="array" ref="C11">_xlfn.IFS(MONTH(A11)=1,"January",MONTH(A11)=2,"February",MONTH(A11)=3,"March",MONTH(A11)=4,"April",MONTH(A11)=5,"May",MONTH(A11)=6,"June",MONTH(A11)=7,"July",MONTH(A11)=8,"August",MONTH(A11)=9,"September",MONTH(A11)=10,"October",MONTH(A11)=11,"November",MONTH(A11)=12,"December")</f>
        <v>November</v>
      </c>
      <c r="D11" s="3" t="str">
        <f t="shared" si="2"/>
        <v>Nov-22</v>
      </c>
      <c r="E11" s="4" t="s">
        <v>27</v>
      </c>
      <c r="F11" s="4" t="s">
        <v>6</v>
      </c>
      <c r="G11" s="4" t="s">
        <v>31</v>
      </c>
      <c r="H11" s="4" t="s">
        <v>0</v>
      </c>
      <c r="I11" s="4" t="s">
        <v>34</v>
      </c>
      <c r="J11" s="5" t="s">
        <v>40</v>
      </c>
      <c r="K11" s="4" t="s">
        <v>1</v>
      </c>
      <c r="L11" s="4">
        <v>2</v>
      </c>
      <c r="M11" s="6">
        <v>540.26</v>
      </c>
      <c r="N11" s="4">
        <v>20</v>
      </c>
      <c r="O11" s="9">
        <f t="shared" si="0"/>
        <v>13.506499999999999</v>
      </c>
    </row>
    <row r="12" spans="1:15" x14ac:dyDescent="0.2">
      <c r="A12" s="8">
        <v>44866</v>
      </c>
      <c r="B12" s="7">
        <f t="shared" si="1"/>
        <v>2022</v>
      </c>
      <c r="C12" s="3" t="str" cm="1">
        <f t="array" ref="C12">_xlfn.IFS(MONTH(A12)=1,"January",MONTH(A12)=2,"February",MONTH(A12)=3,"March",MONTH(A12)=4,"April",MONTH(A12)=5,"May",MONTH(A12)=6,"June",MONTH(A12)=7,"July",MONTH(A12)=8,"August",MONTH(A12)=9,"September",MONTH(A12)=10,"October",MONTH(A12)=11,"November",MONTH(A12)=12,"December")</f>
        <v>November</v>
      </c>
      <c r="D12" s="3" t="str">
        <f t="shared" si="2"/>
        <v>Nov-22</v>
      </c>
      <c r="E12" s="4" t="s">
        <v>27</v>
      </c>
      <c r="F12" s="4" t="s">
        <v>6</v>
      </c>
      <c r="G12" s="4" t="s">
        <v>31</v>
      </c>
      <c r="H12" s="4" t="s">
        <v>0</v>
      </c>
      <c r="I12" s="4" t="s">
        <v>34</v>
      </c>
      <c r="J12" s="5" t="s">
        <v>41</v>
      </c>
      <c r="K12" s="4" t="s">
        <v>1</v>
      </c>
      <c r="L12" s="4">
        <v>3</v>
      </c>
      <c r="M12" s="6">
        <v>761.6</v>
      </c>
      <c r="N12" s="4">
        <v>20</v>
      </c>
      <c r="O12" s="9">
        <f t="shared" si="0"/>
        <v>12.693333333333333</v>
      </c>
    </row>
    <row r="13" spans="1:15" x14ac:dyDescent="0.2">
      <c r="A13" s="8">
        <v>44866</v>
      </c>
      <c r="B13" s="7">
        <f t="shared" si="1"/>
        <v>2022</v>
      </c>
      <c r="C13" s="3" t="str" cm="1">
        <f t="array" ref="C13">_xlfn.IFS(MONTH(A13)=1,"January",MONTH(A13)=2,"February",MONTH(A13)=3,"March",MONTH(A13)=4,"April",MONTH(A13)=5,"May",MONTH(A13)=6,"June",MONTH(A13)=7,"July",MONTH(A13)=8,"August",MONTH(A13)=9,"September",MONTH(A13)=10,"October",MONTH(A13)=11,"November",MONTH(A13)=12,"December")</f>
        <v>November</v>
      </c>
      <c r="D13" s="3" t="str">
        <f t="shared" si="2"/>
        <v>Nov-22</v>
      </c>
      <c r="E13" s="4" t="s">
        <v>27</v>
      </c>
      <c r="F13" s="4" t="s">
        <v>6</v>
      </c>
      <c r="G13" s="4" t="s">
        <v>31</v>
      </c>
      <c r="H13" s="4" t="s">
        <v>0</v>
      </c>
      <c r="I13" s="4" t="s">
        <v>35</v>
      </c>
      <c r="J13" s="5" t="s">
        <v>42</v>
      </c>
      <c r="K13" s="4" t="s">
        <v>2</v>
      </c>
      <c r="L13" s="4">
        <v>1</v>
      </c>
      <c r="M13" s="6">
        <v>23</v>
      </c>
      <c r="N13" s="4">
        <v>9</v>
      </c>
      <c r="O13" s="9">
        <f t="shared" si="0"/>
        <v>2.5555555555555554</v>
      </c>
    </row>
    <row r="14" spans="1:15" x14ac:dyDescent="0.2">
      <c r="A14" s="8">
        <v>44866</v>
      </c>
      <c r="B14" s="7">
        <f t="shared" si="1"/>
        <v>2022</v>
      </c>
      <c r="C14" s="3" t="str" cm="1">
        <f t="array" ref="C14">_xlfn.IFS(MONTH(A14)=1,"January",MONTH(A14)=2,"February",MONTH(A14)=3,"March",MONTH(A14)=4,"April",MONTH(A14)=5,"May",MONTH(A14)=6,"June",MONTH(A14)=7,"July",MONTH(A14)=8,"August",MONTH(A14)=9,"September",MONTH(A14)=10,"October",MONTH(A14)=11,"November",MONTH(A14)=12,"December")</f>
        <v>November</v>
      </c>
      <c r="D14" s="3" t="str">
        <f t="shared" si="2"/>
        <v>Nov-22</v>
      </c>
      <c r="E14" s="4" t="s">
        <v>23</v>
      </c>
      <c r="F14" s="4" t="s">
        <v>7</v>
      </c>
      <c r="G14" s="4" t="s">
        <v>8</v>
      </c>
      <c r="H14" s="4" t="s">
        <v>0</v>
      </c>
      <c r="I14" s="4" t="s">
        <v>36</v>
      </c>
      <c r="J14" s="5" t="s">
        <v>43</v>
      </c>
      <c r="K14" s="4" t="s">
        <v>3</v>
      </c>
      <c r="L14" s="4">
        <v>3</v>
      </c>
      <c r="M14" s="6">
        <v>102</v>
      </c>
      <c r="N14" s="4">
        <v>3</v>
      </c>
      <c r="O14" s="9">
        <f t="shared" si="0"/>
        <v>11.333333333333334</v>
      </c>
    </row>
    <row r="15" spans="1:15" x14ac:dyDescent="0.2">
      <c r="A15" s="8">
        <v>44866</v>
      </c>
      <c r="B15" s="7">
        <f t="shared" si="1"/>
        <v>2022</v>
      </c>
      <c r="C15" s="3" t="str" cm="1">
        <f t="array" ref="C15">_xlfn.IFS(MONTH(A15)=1,"January",MONTH(A15)=2,"February",MONTH(A15)=3,"March",MONTH(A15)=4,"April",MONTH(A15)=5,"May",MONTH(A15)=6,"June",MONTH(A15)=7,"July",MONTH(A15)=8,"August",MONTH(A15)=9,"September",MONTH(A15)=10,"October",MONTH(A15)=11,"November",MONTH(A15)=12,"December")</f>
        <v>November</v>
      </c>
      <c r="D15" s="3" t="str">
        <f t="shared" si="2"/>
        <v>Nov-22</v>
      </c>
      <c r="E15" s="4" t="s">
        <v>23</v>
      </c>
      <c r="F15" s="4" t="s">
        <v>7</v>
      </c>
      <c r="G15" s="4" t="s">
        <v>8</v>
      </c>
      <c r="H15" s="4" t="s">
        <v>0</v>
      </c>
      <c r="I15" s="4" t="s">
        <v>38</v>
      </c>
      <c r="J15" s="5" t="s">
        <v>47</v>
      </c>
      <c r="K15" s="4" t="s">
        <v>1</v>
      </c>
      <c r="L15" s="4">
        <v>2</v>
      </c>
      <c r="M15" s="6">
        <v>105.4</v>
      </c>
      <c r="N15" s="4">
        <v>7</v>
      </c>
      <c r="O15" s="9">
        <f t="shared" si="0"/>
        <v>7.5285714285714294</v>
      </c>
    </row>
    <row r="16" spans="1:15" x14ac:dyDescent="0.2">
      <c r="A16" s="8">
        <v>44866</v>
      </c>
      <c r="B16" s="7">
        <f t="shared" si="1"/>
        <v>2022</v>
      </c>
      <c r="C16" s="3" t="str" cm="1">
        <f t="array" ref="C16">_xlfn.IFS(MONTH(A16)=1,"January",MONTH(A16)=2,"February",MONTH(A16)=3,"March",MONTH(A16)=4,"April",MONTH(A16)=5,"May",MONTH(A16)=6,"June",MONTH(A16)=7,"July",MONTH(A16)=8,"August",MONTH(A16)=9,"September",MONTH(A16)=10,"October",MONTH(A16)=11,"November",MONTH(A16)=12,"December")</f>
        <v>November</v>
      </c>
      <c r="D16" s="3" t="str">
        <f t="shared" si="2"/>
        <v>Nov-22</v>
      </c>
      <c r="E16" s="4" t="s">
        <v>26</v>
      </c>
      <c r="F16" s="4" t="s">
        <v>29</v>
      </c>
      <c r="G16" s="4" t="s">
        <v>30</v>
      </c>
      <c r="H16" s="4" t="s">
        <v>0</v>
      </c>
      <c r="I16" s="4" t="s">
        <v>39</v>
      </c>
      <c r="J16" s="5" t="s">
        <v>48</v>
      </c>
      <c r="K16" s="4" t="s">
        <v>1</v>
      </c>
      <c r="L16" s="4">
        <v>1</v>
      </c>
      <c r="M16" s="6">
        <v>328.45</v>
      </c>
      <c r="N16" s="4">
        <v>20</v>
      </c>
      <c r="O16" s="9">
        <f t="shared" si="0"/>
        <v>16.422499999999999</v>
      </c>
    </row>
    <row r="17" spans="1:15" x14ac:dyDescent="0.2">
      <c r="A17" s="8">
        <v>44866</v>
      </c>
      <c r="B17" s="7">
        <f t="shared" si="1"/>
        <v>2022</v>
      </c>
      <c r="C17" s="3" t="str" cm="1">
        <f t="array" ref="C17">_xlfn.IFS(MONTH(A17)=1,"January",MONTH(A17)=2,"February",MONTH(A17)=3,"March",MONTH(A17)=4,"April",MONTH(A17)=5,"May",MONTH(A17)=6,"June",MONTH(A17)=7,"July",MONTH(A17)=8,"August",MONTH(A17)=9,"September",MONTH(A17)=10,"October",MONTH(A17)=11,"November",MONTH(A17)=12,"December")</f>
        <v>November</v>
      </c>
      <c r="D17" s="3" t="str">
        <f t="shared" si="2"/>
        <v>Nov-22</v>
      </c>
      <c r="E17" s="4" t="s">
        <v>26</v>
      </c>
      <c r="F17" s="4" t="s">
        <v>29</v>
      </c>
      <c r="G17" s="4" t="s">
        <v>30</v>
      </c>
      <c r="H17" s="4" t="s">
        <v>0</v>
      </c>
      <c r="I17" s="4" t="s">
        <v>34</v>
      </c>
      <c r="J17" s="5" t="s">
        <v>40</v>
      </c>
      <c r="K17" s="4" t="s">
        <v>1</v>
      </c>
      <c r="L17" s="4">
        <v>8</v>
      </c>
      <c r="M17" s="6">
        <v>583.33000000000004</v>
      </c>
      <c r="N17" s="4">
        <v>20</v>
      </c>
      <c r="O17" s="9">
        <f t="shared" si="0"/>
        <v>3.6458125000000003</v>
      </c>
    </row>
    <row r="18" spans="1:15" x14ac:dyDescent="0.2">
      <c r="A18" s="8">
        <v>44866</v>
      </c>
      <c r="B18" s="7">
        <f t="shared" si="1"/>
        <v>2022</v>
      </c>
      <c r="C18" s="3" t="str" cm="1">
        <f t="array" ref="C18">_xlfn.IFS(MONTH(A18)=1,"January",MONTH(A18)=2,"February",MONTH(A18)=3,"March",MONTH(A18)=4,"April",MONTH(A18)=5,"May",MONTH(A18)=6,"June",MONTH(A18)=7,"July",MONTH(A18)=8,"August",MONTH(A18)=9,"September",MONTH(A18)=10,"October",MONTH(A18)=11,"November",MONTH(A18)=12,"December")</f>
        <v>November</v>
      </c>
      <c r="D18" s="3" t="str">
        <f t="shared" si="2"/>
        <v>Nov-22</v>
      </c>
      <c r="E18" s="4" t="s">
        <v>26</v>
      </c>
      <c r="F18" s="4" t="s">
        <v>29</v>
      </c>
      <c r="G18" s="4" t="s">
        <v>30</v>
      </c>
      <c r="H18" s="4" t="s">
        <v>0</v>
      </c>
      <c r="I18" s="4" t="s">
        <v>34</v>
      </c>
      <c r="J18" s="5" t="s">
        <v>41</v>
      </c>
      <c r="K18" s="4" t="s">
        <v>1</v>
      </c>
      <c r="L18" s="4">
        <v>9</v>
      </c>
      <c r="M18" s="6">
        <v>2483.96</v>
      </c>
      <c r="N18" s="4">
        <v>20</v>
      </c>
      <c r="O18" s="9">
        <f t="shared" si="0"/>
        <v>13.799777777777777</v>
      </c>
    </row>
    <row r="19" spans="1:15" x14ac:dyDescent="0.2">
      <c r="A19" s="8">
        <v>44866</v>
      </c>
      <c r="B19" s="7">
        <f t="shared" si="1"/>
        <v>2022</v>
      </c>
      <c r="C19" s="3" t="str" cm="1">
        <f t="array" ref="C19">_xlfn.IFS(MONTH(A19)=1,"January",MONTH(A19)=2,"February",MONTH(A19)=3,"March",MONTH(A19)=4,"April",MONTH(A19)=5,"May",MONTH(A19)=6,"June",MONTH(A19)=7,"July",MONTH(A19)=8,"August",MONTH(A19)=9,"September",MONTH(A19)=10,"October",MONTH(A19)=11,"November",MONTH(A19)=12,"December")</f>
        <v>November</v>
      </c>
      <c r="D19" s="3" t="str">
        <f t="shared" si="2"/>
        <v>Nov-22</v>
      </c>
      <c r="E19" s="4" t="s">
        <v>26</v>
      </c>
      <c r="F19" s="4" t="s">
        <v>29</v>
      </c>
      <c r="G19" s="4" t="s">
        <v>30</v>
      </c>
      <c r="H19" s="4" t="s">
        <v>0</v>
      </c>
      <c r="I19" s="4" t="s">
        <v>35</v>
      </c>
      <c r="J19" s="5" t="s">
        <v>42</v>
      </c>
      <c r="K19" s="4" t="s">
        <v>2</v>
      </c>
      <c r="L19" s="4">
        <v>2</v>
      </c>
      <c r="M19" s="6">
        <v>190</v>
      </c>
      <c r="N19" s="4">
        <v>20</v>
      </c>
      <c r="O19" s="9">
        <f t="shared" si="0"/>
        <v>4.75</v>
      </c>
    </row>
    <row r="20" spans="1:15" x14ac:dyDescent="0.2">
      <c r="A20" s="8">
        <v>44866</v>
      </c>
      <c r="B20" s="7">
        <f t="shared" si="1"/>
        <v>2022</v>
      </c>
      <c r="C20" s="3" t="str" cm="1">
        <f t="array" ref="C20">_xlfn.IFS(MONTH(A20)=1,"January",MONTH(A20)=2,"February",MONTH(A20)=3,"March",MONTH(A20)=4,"April",MONTH(A20)=5,"May",MONTH(A20)=6,"June",MONTH(A20)=7,"July",MONTH(A20)=8,"August",MONTH(A20)=9,"September",MONTH(A20)=10,"October",MONTH(A20)=11,"November",MONTH(A20)=12,"December")</f>
        <v>November</v>
      </c>
      <c r="D20" s="3" t="str">
        <f t="shared" si="2"/>
        <v>Nov-22</v>
      </c>
      <c r="E20" s="4" t="s">
        <v>26</v>
      </c>
      <c r="F20" s="4" t="s">
        <v>29</v>
      </c>
      <c r="G20" s="4" t="s">
        <v>30</v>
      </c>
      <c r="H20" s="4" t="s">
        <v>0</v>
      </c>
      <c r="I20" s="4" t="s">
        <v>34</v>
      </c>
      <c r="J20" s="5" t="s">
        <v>49</v>
      </c>
      <c r="K20" s="4" t="s">
        <v>5</v>
      </c>
      <c r="L20" s="4">
        <v>5</v>
      </c>
      <c r="M20" s="6">
        <v>316</v>
      </c>
      <c r="N20" s="4">
        <v>20</v>
      </c>
      <c r="O20" s="9">
        <f t="shared" si="0"/>
        <v>3.16</v>
      </c>
    </row>
    <row r="21" spans="1:15" x14ac:dyDescent="0.2">
      <c r="A21" s="8">
        <v>44866</v>
      </c>
      <c r="B21" s="7">
        <f t="shared" si="1"/>
        <v>2022</v>
      </c>
      <c r="C21" s="3" t="str" cm="1">
        <f t="array" ref="C21">_xlfn.IFS(MONTH(A21)=1,"January",MONTH(A21)=2,"February",MONTH(A21)=3,"March",MONTH(A21)=4,"April",MONTH(A21)=5,"May",MONTH(A21)=6,"June",MONTH(A21)=7,"July",MONTH(A21)=8,"August",MONTH(A21)=9,"September",MONTH(A21)=10,"October",MONTH(A21)=11,"November",MONTH(A21)=12,"December")</f>
        <v>November</v>
      </c>
      <c r="D21" s="3" t="str">
        <f t="shared" si="2"/>
        <v>Nov-22</v>
      </c>
      <c r="E21" s="4" t="s">
        <v>26</v>
      </c>
      <c r="F21" s="4" t="s">
        <v>29</v>
      </c>
      <c r="G21" s="4" t="s">
        <v>30</v>
      </c>
      <c r="H21" s="4" t="s">
        <v>0</v>
      </c>
      <c r="I21" s="4" t="s">
        <v>34</v>
      </c>
      <c r="J21" s="5" t="s">
        <v>50</v>
      </c>
      <c r="K21" s="4" t="s">
        <v>1</v>
      </c>
      <c r="L21" s="4">
        <v>2</v>
      </c>
      <c r="M21" s="6">
        <v>1742.63</v>
      </c>
      <c r="N21" s="4">
        <v>20</v>
      </c>
      <c r="O21" s="9">
        <f t="shared" si="0"/>
        <v>43.565750000000001</v>
      </c>
    </row>
    <row r="22" spans="1:15" x14ac:dyDescent="0.2">
      <c r="A22" s="8">
        <v>44866</v>
      </c>
      <c r="B22" s="7">
        <f t="shared" si="1"/>
        <v>2022</v>
      </c>
      <c r="C22" s="3" t="str" cm="1">
        <f t="array" ref="C22">_xlfn.IFS(MONTH(A22)=1,"January",MONTH(A22)=2,"February",MONTH(A22)=3,"March",MONTH(A22)=4,"April",MONTH(A22)=5,"May",MONTH(A22)=6,"June",MONTH(A22)=7,"July",MONTH(A22)=8,"August",MONTH(A22)=9,"September",MONTH(A22)=10,"October",MONTH(A22)=11,"November",MONTH(A22)=12,"December")</f>
        <v>November</v>
      </c>
      <c r="D22" s="3" t="str">
        <f t="shared" si="2"/>
        <v>Nov-22</v>
      </c>
      <c r="E22" s="4" t="s">
        <v>26</v>
      </c>
      <c r="F22" s="4" t="s">
        <v>29</v>
      </c>
      <c r="G22" s="4" t="s">
        <v>30</v>
      </c>
      <c r="H22" s="4" t="s">
        <v>0</v>
      </c>
      <c r="I22" s="4" t="s">
        <v>34</v>
      </c>
      <c r="J22" s="5" t="s">
        <v>51</v>
      </c>
      <c r="K22" s="4" t="s">
        <v>1</v>
      </c>
      <c r="L22" s="4">
        <v>1</v>
      </c>
      <c r="M22" s="6">
        <v>1185.8499999999999</v>
      </c>
      <c r="N22" s="4">
        <v>20</v>
      </c>
      <c r="O22" s="9">
        <f t="shared" si="0"/>
        <v>59.292499999999997</v>
      </c>
    </row>
    <row r="23" spans="1:15" x14ac:dyDescent="0.2">
      <c r="A23" s="8">
        <v>44896</v>
      </c>
      <c r="B23" s="7">
        <f t="shared" si="1"/>
        <v>2022</v>
      </c>
      <c r="C23" s="3" t="str" cm="1">
        <f t="array" ref="C23">_xlfn.IFS(MONTH(A23)=1,"January",MONTH(A23)=2,"February",MONTH(A23)=3,"March",MONTH(A23)=4,"April",MONTH(A23)=5,"May",MONTH(A23)=6,"June",MONTH(A23)=7,"July",MONTH(A23)=8,"August",MONTH(A23)=9,"September",MONTH(A23)=10,"October",MONTH(A23)=11,"November",MONTH(A23)=12,"December")</f>
        <v>December</v>
      </c>
      <c r="D23" s="3" t="str">
        <f t="shared" si="2"/>
        <v>Dec-22</v>
      </c>
      <c r="E23" s="4" t="s">
        <v>23</v>
      </c>
      <c r="F23" s="4" t="s">
        <v>7</v>
      </c>
      <c r="G23" s="4" t="s">
        <v>8</v>
      </c>
      <c r="H23" s="4" t="s">
        <v>0</v>
      </c>
      <c r="I23" s="4" t="s">
        <v>36</v>
      </c>
      <c r="J23" s="5" t="s">
        <v>43</v>
      </c>
      <c r="K23" s="4" t="s">
        <v>3</v>
      </c>
      <c r="L23" s="4">
        <v>3</v>
      </c>
      <c r="M23" s="6">
        <v>1149.57</v>
      </c>
      <c r="N23" s="4">
        <v>19</v>
      </c>
      <c r="O23" s="9">
        <f t="shared" si="0"/>
        <v>20.167894736842104</v>
      </c>
    </row>
    <row r="24" spans="1:15" x14ac:dyDescent="0.2">
      <c r="A24" s="8">
        <v>44896</v>
      </c>
      <c r="B24" s="7">
        <f t="shared" si="1"/>
        <v>2022</v>
      </c>
      <c r="C24" s="3" t="str" cm="1">
        <f t="array" ref="C24">_xlfn.IFS(MONTH(A24)=1,"January",MONTH(A24)=2,"February",MONTH(A24)=3,"March",MONTH(A24)=4,"April",MONTH(A24)=5,"May",MONTH(A24)=6,"June",MONTH(A24)=7,"July",MONTH(A24)=8,"August",MONTH(A24)=9,"September",MONTH(A24)=10,"October",MONTH(A24)=11,"November",MONTH(A24)=12,"December")</f>
        <v>December</v>
      </c>
      <c r="D24" s="3" t="str">
        <f t="shared" si="2"/>
        <v>Dec-22</v>
      </c>
      <c r="E24" s="4" t="s">
        <v>23</v>
      </c>
      <c r="F24" s="4" t="s">
        <v>7</v>
      </c>
      <c r="G24" s="4" t="s">
        <v>8</v>
      </c>
      <c r="H24" s="4" t="s">
        <v>0</v>
      </c>
      <c r="I24" s="4" t="s">
        <v>38</v>
      </c>
      <c r="J24" s="5" t="s">
        <v>52</v>
      </c>
      <c r="K24" s="4" t="s">
        <v>3</v>
      </c>
      <c r="L24" s="4">
        <v>3</v>
      </c>
      <c r="M24" s="6">
        <v>63.36</v>
      </c>
      <c r="N24" s="4">
        <v>1</v>
      </c>
      <c r="O24" s="9">
        <f t="shared" si="0"/>
        <v>21.12</v>
      </c>
    </row>
    <row r="25" spans="1:15" x14ac:dyDescent="0.2">
      <c r="A25" s="8">
        <v>44896</v>
      </c>
      <c r="B25" s="7">
        <f t="shared" si="1"/>
        <v>2022</v>
      </c>
      <c r="C25" s="3" t="str" cm="1">
        <f t="array" ref="C25">_xlfn.IFS(MONTH(A25)=1,"January",MONTH(A25)=2,"February",MONTH(A25)=3,"March",MONTH(A25)=4,"April",MONTH(A25)=5,"May",MONTH(A25)=6,"June",MONTH(A25)=7,"July",MONTH(A25)=8,"August",MONTH(A25)=9,"September",MONTH(A25)=10,"October",MONTH(A25)=11,"November",MONTH(A25)=12,"December")</f>
        <v>December</v>
      </c>
      <c r="D25" s="3" t="str">
        <f t="shared" si="2"/>
        <v>Dec-22</v>
      </c>
      <c r="E25" s="4" t="s">
        <v>23</v>
      </c>
      <c r="F25" s="4" t="s">
        <v>7</v>
      </c>
      <c r="G25" s="4" t="s">
        <v>8</v>
      </c>
      <c r="H25" s="4" t="s">
        <v>0</v>
      </c>
      <c r="I25" s="4" t="s">
        <v>38</v>
      </c>
      <c r="J25" s="5" t="s">
        <v>47</v>
      </c>
      <c r="K25" s="4" t="s">
        <v>1</v>
      </c>
      <c r="L25" s="4">
        <v>2</v>
      </c>
      <c r="M25" s="6">
        <v>63.36</v>
      </c>
      <c r="N25" s="4">
        <v>5</v>
      </c>
      <c r="O25" s="9">
        <f t="shared" si="0"/>
        <v>6.3360000000000003</v>
      </c>
    </row>
    <row r="26" spans="1:15" x14ac:dyDescent="0.2">
      <c r="A26" s="8">
        <v>44896</v>
      </c>
      <c r="B26" s="7">
        <f t="shared" si="1"/>
        <v>2022</v>
      </c>
      <c r="C26" s="3" t="str" cm="1">
        <f t="array" ref="C26">_xlfn.IFS(MONTH(A26)=1,"January",MONTH(A26)=2,"February",MONTH(A26)=3,"March",MONTH(A26)=4,"April",MONTH(A26)=5,"May",MONTH(A26)=6,"June",MONTH(A26)=7,"July",MONTH(A26)=8,"August",MONTH(A26)=9,"September",MONTH(A26)=10,"October",MONTH(A26)=11,"November",MONTH(A26)=12,"December")</f>
        <v>December</v>
      </c>
      <c r="D26" s="3" t="str">
        <f t="shared" si="2"/>
        <v>Dec-22</v>
      </c>
      <c r="E26" s="4" t="s">
        <v>26</v>
      </c>
      <c r="F26" s="4" t="s">
        <v>29</v>
      </c>
      <c r="G26" s="4" t="s">
        <v>30</v>
      </c>
      <c r="H26" s="4" t="s">
        <v>0</v>
      </c>
      <c r="I26" s="4" t="s">
        <v>34</v>
      </c>
      <c r="J26" s="5" t="s">
        <v>40</v>
      </c>
      <c r="K26" s="4" t="s">
        <v>1</v>
      </c>
      <c r="L26" s="4">
        <v>9</v>
      </c>
      <c r="M26" s="6">
        <v>805.57</v>
      </c>
      <c r="N26" s="4">
        <v>20</v>
      </c>
      <c r="O26" s="9">
        <f t="shared" si="0"/>
        <v>4.4753888888888893</v>
      </c>
    </row>
    <row r="27" spans="1:15" x14ac:dyDescent="0.2">
      <c r="A27" s="8">
        <v>44896</v>
      </c>
      <c r="B27" s="7">
        <f t="shared" si="1"/>
        <v>2022</v>
      </c>
      <c r="C27" s="3" t="str" cm="1">
        <f t="array" ref="C27">_xlfn.IFS(MONTH(A27)=1,"January",MONTH(A27)=2,"February",MONTH(A27)=3,"March",MONTH(A27)=4,"April",MONTH(A27)=5,"May",MONTH(A27)=6,"June",MONTH(A27)=7,"July",MONTH(A27)=8,"August",MONTH(A27)=9,"September",MONTH(A27)=10,"October",MONTH(A27)=11,"November",MONTH(A27)=12,"December")</f>
        <v>December</v>
      </c>
      <c r="D27" s="3" t="str">
        <f t="shared" si="2"/>
        <v>Dec-22</v>
      </c>
      <c r="E27" s="4" t="s">
        <v>26</v>
      </c>
      <c r="F27" s="4" t="s">
        <v>29</v>
      </c>
      <c r="G27" s="4" t="s">
        <v>30</v>
      </c>
      <c r="H27" s="4" t="s">
        <v>0</v>
      </c>
      <c r="I27" s="4" t="s">
        <v>34</v>
      </c>
      <c r="J27" s="5" t="s">
        <v>41</v>
      </c>
      <c r="K27" s="4" t="s">
        <v>1</v>
      </c>
      <c r="L27" s="4">
        <v>12</v>
      </c>
      <c r="M27" s="6">
        <v>2566.11</v>
      </c>
      <c r="N27" s="4">
        <v>20</v>
      </c>
      <c r="O27" s="9">
        <f t="shared" si="0"/>
        <v>10.692125000000001</v>
      </c>
    </row>
    <row r="28" spans="1:15" x14ac:dyDescent="0.2">
      <c r="A28" s="8">
        <v>44896</v>
      </c>
      <c r="B28" s="7">
        <f t="shared" si="1"/>
        <v>2022</v>
      </c>
      <c r="C28" s="3" t="str" cm="1">
        <f t="array" ref="C28">_xlfn.IFS(MONTH(A28)=1,"January",MONTH(A28)=2,"February",MONTH(A28)=3,"March",MONTH(A28)=4,"April",MONTH(A28)=5,"May",MONTH(A28)=6,"June",MONTH(A28)=7,"July",MONTH(A28)=8,"August",MONTH(A28)=9,"September",MONTH(A28)=10,"October",MONTH(A28)=11,"November",MONTH(A28)=12,"December")</f>
        <v>December</v>
      </c>
      <c r="D28" s="3" t="str">
        <f t="shared" si="2"/>
        <v>Dec-22</v>
      </c>
      <c r="E28" s="4" t="s">
        <v>26</v>
      </c>
      <c r="F28" s="4" t="s">
        <v>29</v>
      </c>
      <c r="G28" s="4" t="s">
        <v>30</v>
      </c>
      <c r="H28" s="4" t="s">
        <v>0</v>
      </c>
      <c r="I28" s="4" t="s">
        <v>35</v>
      </c>
      <c r="J28" s="5" t="s">
        <v>42</v>
      </c>
      <c r="K28" s="4" t="s">
        <v>2</v>
      </c>
      <c r="L28" s="4">
        <v>2</v>
      </c>
      <c r="M28" s="6">
        <v>197</v>
      </c>
      <c r="N28" s="4">
        <v>20</v>
      </c>
      <c r="O28" s="9">
        <f t="shared" si="0"/>
        <v>4.9249999999999998</v>
      </c>
    </row>
    <row r="29" spans="1:15" x14ac:dyDescent="0.2">
      <c r="A29" s="8">
        <v>44896</v>
      </c>
      <c r="B29" s="7">
        <f t="shared" si="1"/>
        <v>2022</v>
      </c>
      <c r="C29" s="3" t="str" cm="1">
        <f t="array" ref="C29">_xlfn.IFS(MONTH(A29)=1,"January",MONTH(A29)=2,"February",MONTH(A29)=3,"March",MONTH(A29)=4,"April",MONTH(A29)=5,"May",MONTH(A29)=6,"June",MONTH(A29)=7,"July",MONTH(A29)=8,"August",MONTH(A29)=9,"September",MONTH(A29)=10,"October",MONTH(A29)=11,"November",MONTH(A29)=12,"December")</f>
        <v>December</v>
      </c>
      <c r="D29" s="3" t="str">
        <f t="shared" si="2"/>
        <v>Dec-22</v>
      </c>
      <c r="E29" s="4" t="s">
        <v>26</v>
      </c>
      <c r="F29" s="4" t="s">
        <v>29</v>
      </c>
      <c r="G29" s="4" t="s">
        <v>30</v>
      </c>
      <c r="H29" s="4" t="s">
        <v>0</v>
      </c>
      <c r="I29" s="4" t="s">
        <v>34</v>
      </c>
      <c r="J29" s="5" t="s">
        <v>49</v>
      </c>
      <c r="K29" s="4" t="s">
        <v>5</v>
      </c>
      <c r="L29" s="4">
        <v>4</v>
      </c>
      <c r="M29" s="6">
        <v>259</v>
      </c>
      <c r="N29" s="4">
        <v>20</v>
      </c>
      <c r="O29" s="9">
        <f t="shared" si="0"/>
        <v>3.2374999999999998</v>
      </c>
    </row>
    <row r="30" spans="1:15" x14ac:dyDescent="0.2">
      <c r="A30" s="8">
        <v>44896</v>
      </c>
      <c r="B30" s="7">
        <f t="shared" si="1"/>
        <v>2022</v>
      </c>
      <c r="C30" s="3" t="str" cm="1">
        <f t="array" ref="C30">_xlfn.IFS(MONTH(A30)=1,"January",MONTH(A30)=2,"February",MONTH(A30)=3,"March",MONTH(A30)=4,"April",MONTH(A30)=5,"May",MONTH(A30)=6,"June",MONTH(A30)=7,"July",MONTH(A30)=8,"August",MONTH(A30)=9,"September",MONTH(A30)=10,"October",MONTH(A30)=11,"November",MONTH(A30)=12,"December")</f>
        <v>December</v>
      </c>
      <c r="D30" s="3" t="str">
        <f t="shared" si="2"/>
        <v>Dec-22</v>
      </c>
      <c r="E30" s="4" t="s">
        <v>26</v>
      </c>
      <c r="F30" s="4" t="s">
        <v>29</v>
      </c>
      <c r="G30" s="4" t="s">
        <v>30</v>
      </c>
      <c r="H30" s="4" t="s">
        <v>0</v>
      </c>
      <c r="I30" s="4" t="s">
        <v>34</v>
      </c>
      <c r="J30" s="5" t="s">
        <v>50</v>
      </c>
      <c r="K30" s="4" t="s">
        <v>1</v>
      </c>
      <c r="L30" s="4">
        <v>2</v>
      </c>
      <c r="M30" s="6">
        <v>1291.53</v>
      </c>
      <c r="N30" s="4">
        <v>20</v>
      </c>
      <c r="O30" s="9">
        <f t="shared" si="0"/>
        <v>32.288249999999998</v>
      </c>
    </row>
    <row r="31" spans="1:15" x14ac:dyDescent="0.2">
      <c r="A31" s="8">
        <v>44896</v>
      </c>
      <c r="B31" s="7">
        <f t="shared" si="1"/>
        <v>2022</v>
      </c>
      <c r="C31" s="3" t="str" cm="1">
        <f t="array" ref="C31">_xlfn.IFS(MONTH(A31)=1,"January",MONTH(A31)=2,"February",MONTH(A31)=3,"March",MONTH(A31)=4,"April",MONTH(A31)=5,"May",MONTH(A31)=6,"June",MONTH(A31)=7,"July",MONTH(A31)=8,"August",MONTH(A31)=9,"September",MONTH(A31)=10,"October",MONTH(A31)=11,"November",MONTH(A31)=12,"December")</f>
        <v>December</v>
      </c>
      <c r="D31" s="3" t="str">
        <f t="shared" si="2"/>
        <v>Dec-22</v>
      </c>
      <c r="E31" s="4" t="s">
        <v>26</v>
      </c>
      <c r="F31" s="4" t="s">
        <v>29</v>
      </c>
      <c r="G31" s="4" t="s">
        <v>30</v>
      </c>
      <c r="H31" s="4" t="s">
        <v>0</v>
      </c>
      <c r="I31" s="4" t="s">
        <v>34</v>
      </c>
      <c r="J31" s="5" t="s">
        <v>51</v>
      </c>
      <c r="K31" s="4" t="s">
        <v>1</v>
      </c>
      <c r="L31" s="4">
        <v>2</v>
      </c>
      <c r="M31" s="6">
        <v>1712.13</v>
      </c>
      <c r="N31" s="4">
        <v>20</v>
      </c>
      <c r="O31" s="9">
        <f t="shared" si="0"/>
        <v>42.803250000000006</v>
      </c>
    </row>
    <row r="32" spans="1:15" x14ac:dyDescent="0.2">
      <c r="A32" s="8">
        <v>44896</v>
      </c>
      <c r="B32" s="7">
        <f t="shared" si="1"/>
        <v>2022</v>
      </c>
      <c r="C32" s="3" t="str" cm="1">
        <f t="array" ref="C32">_xlfn.IFS(MONTH(A32)=1,"January",MONTH(A32)=2,"February",MONTH(A32)=3,"March",MONTH(A32)=4,"April",MONTH(A32)=5,"May",MONTH(A32)=6,"June",MONTH(A32)=7,"July",MONTH(A32)=8,"August",MONTH(A32)=9,"September",MONTH(A32)=10,"October",MONTH(A32)=11,"November",MONTH(A32)=12,"December")</f>
        <v>December</v>
      </c>
      <c r="D32" s="3" t="str">
        <f t="shared" si="2"/>
        <v>Dec-22</v>
      </c>
      <c r="E32" s="4" t="s">
        <v>25</v>
      </c>
      <c r="F32" s="4" t="s">
        <v>29</v>
      </c>
      <c r="G32" s="4" t="s">
        <v>30</v>
      </c>
      <c r="H32" s="4" t="s">
        <v>0</v>
      </c>
      <c r="I32" s="4" t="s">
        <v>37</v>
      </c>
      <c r="J32" s="5" t="s">
        <v>45</v>
      </c>
      <c r="K32" s="4" t="s">
        <v>1</v>
      </c>
      <c r="L32" s="4">
        <v>6</v>
      </c>
      <c r="M32" s="6">
        <v>1041.3599999999999</v>
      </c>
      <c r="N32" s="4">
        <v>16</v>
      </c>
      <c r="O32" s="9">
        <f t="shared" si="0"/>
        <v>10.847499999999998</v>
      </c>
    </row>
    <row r="33" spans="1:15" x14ac:dyDescent="0.2">
      <c r="A33" s="8">
        <v>44896</v>
      </c>
      <c r="B33" s="7">
        <f t="shared" si="1"/>
        <v>2022</v>
      </c>
      <c r="C33" s="3" t="str" cm="1">
        <f t="array" ref="C33">_xlfn.IFS(MONTH(A33)=1,"January",MONTH(A33)=2,"February",MONTH(A33)=3,"March",MONTH(A33)=4,"April",MONTH(A33)=5,"May",MONTH(A33)=6,"June",MONTH(A33)=7,"July",MONTH(A33)=8,"August",MONTH(A33)=9,"September",MONTH(A33)=10,"October",MONTH(A33)=11,"November",MONTH(A33)=12,"December")</f>
        <v>December</v>
      </c>
      <c r="D33" s="3" t="str">
        <f t="shared" si="2"/>
        <v>Dec-22</v>
      </c>
      <c r="E33" s="4" t="s">
        <v>25</v>
      </c>
      <c r="F33" s="4" t="s">
        <v>29</v>
      </c>
      <c r="G33" s="4" t="s">
        <v>30</v>
      </c>
      <c r="H33" s="4" t="s">
        <v>0</v>
      </c>
      <c r="I33" s="4" t="s">
        <v>37</v>
      </c>
      <c r="J33" s="5" t="s">
        <v>46</v>
      </c>
      <c r="K33" s="4" t="s">
        <v>4</v>
      </c>
      <c r="L33" s="4">
        <v>4</v>
      </c>
      <c r="M33" s="6">
        <v>17039.25</v>
      </c>
      <c r="N33" s="4">
        <v>16</v>
      </c>
      <c r="O33" s="9">
        <f t="shared" si="0"/>
        <v>266.23828125</v>
      </c>
    </row>
    <row r="34" spans="1:15" x14ac:dyDescent="0.2">
      <c r="A34" s="8">
        <v>44896</v>
      </c>
      <c r="B34" s="7">
        <f t="shared" si="1"/>
        <v>2022</v>
      </c>
      <c r="C34" s="3" t="str" cm="1">
        <f t="array" ref="C34">_xlfn.IFS(MONTH(A34)=1,"January",MONTH(A34)=2,"February",MONTH(A34)=3,"March",MONTH(A34)=4,"April",MONTH(A34)=5,"May",MONTH(A34)=6,"June",MONTH(A34)=7,"July",MONTH(A34)=8,"August",MONTH(A34)=9,"September",MONTH(A34)=10,"October",MONTH(A34)=11,"November",MONTH(A34)=12,"December")</f>
        <v>December</v>
      </c>
      <c r="D34" s="3" t="str">
        <f t="shared" si="2"/>
        <v>Dec-22</v>
      </c>
      <c r="E34" s="4" t="s">
        <v>27</v>
      </c>
      <c r="F34" s="4" t="s">
        <v>6</v>
      </c>
      <c r="G34" s="4" t="s">
        <v>31</v>
      </c>
      <c r="H34" s="4" t="s">
        <v>0</v>
      </c>
      <c r="I34" s="4" t="s">
        <v>34</v>
      </c>
      <c r="J34" s="5" t="s">
        <v>40</v>
      </c>
      <c r="K34" s="4" t="s">
        <v>1</v>
      </c>
      <c r="L34" s="4">
        <v>2</v>
      </c>
      <c r="M34" s="6">
        <v>540.26</v>
      </c>
      <c r="N34" s="4">
        <v>20</v>
      </c>
      <c r="O34" s="9">
        <f t="shared" ref="O34:O58" si="3">IFERROR(M34/L34/N34,"")</f>
        <v>13.506499999999999</v>
      </c>
    </row>
    <row r="35" spans="1:15" x14ac:dyDescent="0.2">
      <c r="A35" s="8">
        <v>44896</v>
      </c>
      <c r="B35" s="7">
        <f t="shared" si="1"/>
        <v>2022</v>
      </c>
      <c r="C35" s="3" t="str" cm="1">
        <f t="array" ref="C35">_xlfn.IFS(MONTH(A35)=1,"January",MONTH(A35)=2,"February",MONTH(A35)=3,"March",MONTH(A35)=4,"April",MONTH(A35)=5,"May",MONTH(A35)=6,"June",MONTH(A35)=7,"July",MONTH(A35)=8,"August",MONTH(A35)=9,"September",MONTH(A35)=10,"October",MONTH(A35)=11,"November",MONTH(A35)=12,"December")</f>
        <v>December</v>
      </c>
      <c r="D35" s="3" t="str">
        <f t="shared" si="2"/>
        <v>Dec-22</v>
      </c>
      <c r="E35" s="4" t="s">
        <v>27</v>
      </c>
      <c r="F35" s="4" t="s">
        <v>6</v>
      </c>
      <c r="G35" s="4" t="s">
        <v>31</v>
      </c>
      <c r="H35" s="4" t="s">
        <v>0</v>
      </c>
      <c r="I35" s="4" t="s">
        <v>34</v>
      </c>
      <c r="J35" s="5" t="s">
        <v>41</v>
      </c>
      <c r="K35" s="4" t="s">
        <v>1</v>
      </c>
      <c r="L35" s="4">
        <v>3</v>
      </c>
      <c r="M35" s="6">
        <v>761.6</v>
      </c>
      <c r="N35" s="4">
        <v>20</v>
      </c>
      <c r="O35" s="9">
        <f t="shared" si="3"/>
        <v>12.693333333333333</v>
      </c>
    </row>
    <row r="36" spans="1:15" x14ac:dyDescent="0.2">
      <c r="A36" s="8">
        <v>44896</v>
      </c>
      <c r="B36" s="7">
        <f t="shared" si="1"/>
        <v>2022</v>
      </c>
      <c r="C36" s="3" t="str" cm="1">
        <f t="array" ref="C36">_xlfn.IFS(MONTH(A36)=1,"January",MONTH(A36)=2,"February",MONTH(A36)=3,"March",MONTH(A36)=4,"April",MONTH(A36)=5,"May",MONTH(A36)=6,"June",MONTH(A36)=7,"July",MONTH(A36)=8,"August",MONTH(A36)=9,"September",MONTH(A36)=10,"October",MONTH(A36)=11,"November",MONTH(A36)=12,"December")</f>
        <v>December</v>
      </c>
      <c r="D36" s="3" t="str">
        <f t="shared" si="2"/>
        <v>Dec-22</v>
      </c>
      <c r="E36" s="4" t="s">
        <v>27</v>
      </c>
      <c r="F36" s="4" t="s">
        <v>6</v>
      </c>
      <c r="G36" s="4" t="s">
        <v>31</v>
      </c>
      <c r="H36" s="4" t="s">
        <v>0</v>
      </c>
      <c r="I36" s="4" t="s">
        <v>35</v>
      </c>
      <c r="J36" s="5" t="s">
        <v>42</v>
      </c>
      <c r="K36" s="4" t="s">
        <v>2</v>
      </c>
      <c r="L36" s="4">
        <v>1</v>
      </c>
      <c r="M36" s="6">
        <v>23</v>
      </c>
      <c r="N36" s="4">
        <v>9</v>
      </c>
      <c r="O36" s="9">
        <f t="shared" si="3"/>
        <v>2.5555555555555554</v>
      </c>
    </row>
    <row r="37" spans="1:15" x14ac:dyDescent="0.2">
      <c r="A37" s="8">
        <v>44896</v>
      </c>
      <c r="B37" s="7">
        <f t="shared" si="1"/>
        <v>2022</v>
      </c>
      <c r="C37" s="3" t="str" cm="1">
        <f t="array" ref="C37">_xlfn.IFS(MONTH(A37)=1,"January",MONTH(A37)=2,"February",MONTH(A37)=3,"March",MONTH(A37)=4,"April",MONTH(A37)=5,"May",MONTH(A37)=6,"June",MONTH(A37)=7,"July",MONTH(A37)=8,"August",MONTH(A37)=9,"September",MONTH(A37)=10,"October",MONTH(A37)=11,"November",MONTH(A37)=12,"December")</f>
        <v>December</v>
      </c>
      <c r="D37" s="3" t="str">
        <f t="shared" si="2"/>
        <v>Dec-22</v>
      </c>
      <c r="E37" s="4" t="s">
        <v>24</v>
      </c>
      <c r="F37" s="4" t="s">
        <v>6</v>
      </c>
      <c r="G37" s="4" t="s">
        <v>31</v>
      </c>
      <c r="H37" s="4" t="s">
        <v>0</v>
      </c>
      <c r="I37" s="4" t="s">
        <v>36</v>
      </c>
      <c r="J37" s="5" t="s">
        <v>44</v>
      </c>
      <c r="K37" s="4" t="s">
        <v>3</v>
      </c>
      <c r="L37" s="4">
        <v>9</v>
      </c>
      <c r="M37" s="6">
        <v>355</v>
      </c>
      <c r="N37" s="4">
        <v>6</v>
      </c>
      <c r="O37" s="9">
        <f t="shared" si="3"/>
        <v>6.5740740740740735</v>
      </c>
    </row>
    <row r="38" spans="1:15" x14ac:dyDescent="0.2">
      <c r="A38" s="8">
        <v>44896</v>
      </c>
      <c r="B38" s="7">
        <f t="shared" si="1"/>
        <v>2022</v>
      </c>
      <c r="C38" s="3" t="str" cm="1">
        <f t="array" ref="C38">_xlfn.IFS(MONTH(A38)=1,"January",MONTH(A38)=2,"February",MONTH(A38)=3,"March",MONTH(A38)=4,"April",MONTH(A38)=5,"May",MONTH(A38)=6,"June",MONTH(A38)=7,"July",MONTH(A38)=8,"August",MONTH(A38)=9,"September",MONTH(A38)=10,"October",MONTH(A38)=11,"November",MONTH(A38)=12,"December")</f>
        <v>December</v>
      </c>
      <c r="D38" s="3" t="str">
        <f t="shared" si="2"/>
        <v>Dec-22</v>
      </c>
      <c r="E38" s="4" t="s">
        <v>24</v>
      </c>
      <c r="F38" s="4" t="s">
        <v>6</v>
      </c>
      <c r="G38" s="4" t="s">
        <v>31</v>
      </c>
      <c r="H38" s="4" t="s">
        <v>0</v>
      </c>
      <c r="I38" s="4" t="s">
        <v>37</v>
      </c>
      <c r="J38" s="5" t="s">
        <v>45</v>
      </c>
      <c r="K38" s="4" t="s">
        <v>1</v>
      </c>
      <c r="L38" s="4">
        <v>14</v>
      </c>
      <c r="M38" s="6">
        <v>1233</v>
      </c>
      <c r="N38" s="4">
        <v>7</v>
      </c>
      <c r="O38" s="9">
        <f t="shared" si="3"/>
        <v>12.581632653061224</v>
      </c>
    </row>
    <row r="39" spans="1:15" x14ac:dyDescent="0.2">
      <c r="A39" s="8">
        <v>44896</v>
      </c>
      <c r="B39" s="7">
        <f t="shared" si="1"/>
        <v>2022</v>
      </c>
      <c r="C39" s="3" t="str" cm="1">
        <f t="array" ref="C39">_xlfn.IFS(MONTH(A39)=1,"January",MONTH(A39)=2,"February",MONTH(A39)=3,"March",MONTH(A39)=4,"April",MONTH(A39)=5,"May",MONTH(A39)=6,"June",MONTH(A39)=7,"July",MONTH(A39)=8,"August",MONTH(A39)=9,"September",MONTH(A39)=10,"October",MONTH(A39)=11,"November",MONTH(A39)=12,"December")</f>
        <v>December</v>
      </c>
      <c r="D39" s="3" t="str">
        <f t="shared" si="2"/>
        <v>Dec-22</v>
      </c>
      <c r="E39" s="4" t="s">
        <v>24</v>
      </c>
      <c r="F39" s="4" t="s">
        <v>6</v>
      </c>
      <c r="G39" s="4" t="s">
        <v>31</v>
      </c>
      <c r="H39" s="4" t="s">
        <v>0</v>
      </c>
      <c r="I39" s="4" t="s">
        <v>37</v>
      </c>
      <c r="J39" s="5" t="s">
        <v>46</v>
      </c>
      <c r="K39" s="4" t="s">
        <v>4</v>
      </c>
      <c r="L39" s="4">
        <v>11</v>
      </c>
      <c r="M39" s="6">
        <v>12111</v>
      </c>
      <c r="N39" s="4">
        <v>11</v>
      </c>
      <c r="O39" s="9">
        <f t="shared" si="3"/>
        <v>100.09090909090909</v>
      </c>
    </row>
    <row r="40" spans="1:15" x14ac:dyDescent="0.2">
      <c r="A40" s="8">
        <v>44896</v>
      </c>
      <c r="B40" s="7">
        <f t="shared" si="1"/>
        <v>2022</v>
      </c>
      <c r="C40" s="3" t="str" cm="1">
        <f t="array" ref="C40">_xlfn.IFS(MONTH(A40)=1,"January",MONTH(A40)=2,"February",MONTH(A40)=3,"March",MONTH(A40)=4,"April",MONTH(A40)=5,"May",MONTH(A40)=6,"June",MONTH(A40)=7,"July",MONTH(A40)=8,"August",MONTH(A40)=9,"September",MONTH(A40)=10,"October",MONTH(A40)=11,"November",MONTH(A40)=12,"December")</f>
        <v>December</v>
      </c>
      <c r="D40" s="3" t="str">
        <f t="shared" si="2"/>
        <v>Dec-22</v>
      </c>
      <c r="E40" s="4" t="s">
        <v>28</v>
      </c>
      <c r="F40" s="4" t="s">
        <v>6</v>
      </c>
      <c r="G40" s="4" t="s">
        <v>31</v>
      </c>
      <c r="H40" s="4" t="s">
        <v>32</v>
      </c>
      <c r="I40" s="4" t="s">
        <v>37</v>
      </c>
      <c r="J40" s="5" t="s">
        <v>45</v>
      </c>
      <c r="K40" s="4" t="s">
        <v>1</v>
      </c>
      <c r="L40" s="4">
        <v>11</v>
      </c>
      <c r="M40" s="6">
        <v>3959</v>
      </c>
      <c r="N40" s="4">
        <v>24</v>
      </c>
      <c r="O40" s="9">
        <f t="shared" si="3"/>
        <v>14.996212121212123</v>
      </c>
    </row>
    <row r="41" spans="1:15" x14ac:dyDescent="0.2">
      <c r="A41" s="8">
        <v>44896</v>
      </c>
      <c r="B41" s="7">
        <f t="shared" si="1"/>
        <v>2022</v>
      </c>
      <c r="C41" s="3" t="str" cm="1">
        <f t="array" ref="C41">_xlfn.IFS(MONTH(A41)=1,"January",MONTH(A41)=2,"February",MONTH(A41)=3,"March",MONTH(A41)=4,"April",MONTH(A41)=5,"May",MONTH(A41)=6,"June",MONTH(A41)=7,"July",MONTH(A41)=8,"August",MONTH(A41)=9,"September",MONTH(A41)=10,"October",MONTH(A41)=11,"November",MONTH(A41)=12,"December")</f>
        <v>December</v>
      </c>
      <c r="D41" s="3" t="str">
        <f t="shared" si="2"/>
        <v>Dec-22</v>
      </c>
      <c r="E41" s="4" t="s">
        <v>28</v>
      </c>
      <c r="F41" s="4" t="s">
        <v>6</v>
      </c>
      <c r="G41" s="4" t="s">
        <v>31</v>
      </c>
      <c r="H41" s="4" t="s">
        <v>32</v>
      </c>
      <c r="I41" s="4" t="s">
        <v>37</v>
      </c>
      <c r="J41" s="5" t="s">
        <v>46</v>
      </c>
      <c r="K41" s="4" t="s">
        <v>4</v>
      </c>
      <c r="L41" s="4">
        <v>9</v>
      </c>
      <c r="M41" s="6">
        <v>44635</v>
      </c>
      <c r="N41" s="4">
        <v>24</v>
      </c>
      <c r="O41" s="9">
        <f t="shared" si="3"/>
        <v>206.6435185185185</v>
      </c>
    </row>
    <row r="42" spans="1:15" x14ac:dyDescent="0.2">
      <c r="A42" s="8">
        <v>44927</v>
      </c>
      <c r="B42" s="7">
        <f t="shared" si="1"/>
        <v>2023</v>
      </c>
      <c r="C42" s="3" t="str" cm="1">
        <f t="array" ref="C42">_xlfn.IFS(MONTH(A42)=1,"January",MONTH(A42)=2,"February",MONTH(A42)=3,"March",MONTH(A42)=4,"April",MONTH(A42)=5,"May",MONTH(A42)=6,"June",MONTH(A42)=7,"July",MONTH(A42)=8,"August",MONTH(A42)=9,"September",MONTH(A42)=10,"October",MONTH(A42)=11,"November",MONTH(A42)=12,"December")</f>
        <v>January</v>
      </c>
      <c r="D42" s="3" t="str">
        <f t="shared" si="2"/>
        <v>Jan-23</v>
      </c>
      <c r="E42" s="4" t="s">
        <v>23</v>
      </c>
      <c r="F42" s="4" t="s">
        <v>7</v>
      </c>
      <c r="G42" s="4" t="s">
        <v>8</v>
      </c>
      <c r="H42" s="4" t="s">
        <v>0</v>
      </c>
      <c r="I42" s="4" t="s">
        <v>36</v>
      </c>
      <c r="J42" s="5" t="s">
        <v>43</v>
      </c>
      <c r="K42" s="4" t="s">
        <v>3</v>
      </c>
      <c r="L42" s="4">
        <v>3</v>
      </c>
      <c r="M42" s="6">
        <v>254.18</v>
      </c>
      <c r="N42" s="4">
        <v>4</v>
      </c>
      <c r="O42" s="9">
        <f t="shared" si="3"/>
        <v>21.181666666666668</v>
      </c>
    </row>
    <row r="43" spans="1:15" x14ac:dyDescent="0.2">
      <c r="A43" s="8">
        <v>44927</v>
      </c>
      <c r="B43" s="7">
        <f t="shared" si="1"/>
        <v>2023</v>
      </c>
      <c r="C43" s="3" t="str" cm="1">
        <f t="array" ref="C43">_xlfn.IFS(MONTH(A43)=1,"January",MONTH(A43)=2,"February",MONTH(A43)=3,"March",MONTH(A43)=4,"April",MONTH(A43)=5,"May",MONTH(A43)=6,"June",MONTH(A43)=7,"July",MONTH(A43)=8,"August",MONTH(A43)=9,"September",MONTH(A43)=10,"October",MONTH(A43)=11,"November",MONTH(A43)=12,"December")</f>
        <v>January</v>
      </c>
      <c r="D43" s="3" t="str">
        <f t="shared" si="2"/>
        <v>Jan-23</v>
      </c>
      <c r="E43" s="4" t="s">
        <v>23</v>
      </c>
      <c r="F43" s="4" t="s">
        <v>7</v>
      </c>
      <c r="G43" s="4" t="s">
        <v>8</v>
      </c>
      <c r="H43" s="4" t="s">
        <v>0</v>
      </c>
      <c r="I43" s="4" t="s">
        <v>38</v>
      </c>
      <c r="J43" s="5" t="s">
        <v>53</v>
      </c>
      <c r="K43" s="4" t="s">
        <v>1</v>
      </c>
      <c r="L43" s="4">
        <v>3</v>
      </c>
      <c r="M43" s="6">
        <v>182.37</v>
      </c>
      <c r="N43" s="4">
        <v>5</v>
      </c>
      <c r="O43" s="9">
        <f t="shared" si="3"/>
        <v>12.157999999999999</v>
      </c>
    </row>
    <row r="44" spans="1:15" x14ac:dyDescent="0.2">
      <c r="A44" s="8">
        <v>44927</v>
      </c>
      <c r="B44" s="7">
        <f t="shared" si="1"/>
        <v>2023</v>
      </c>
      <c r="C44" s="3" t="str" cm="1">
        <f t="array" ref="C44">_xlfn.IFS(MONTH(A44)=1,"January",MONTH(A44)=2,"February",MONTH(A44)=3,"March",MONTH(A44)=4,"April",MONTH(A44)=5,"May",MONTH(A44)=6,"June",MONTH(A44)=7,"July",MONTH(A44)=8,"August",MONTH(A44)=9,"September",MONTH(A44)=10,"October",MONTH(A44)=11,"November",MONTH(A44)=12,"December")</f>
        <v>January</v>
      </c>
      <c r="D44" s="3" t="str">
        <f t="shared" si="2"/>
        <v>Jan-23</v>
      </c>
      <c r="E44" s="4" t="s">
        <v>24</v>
      </c>
      <c r="F44" s="4" t="s">
        <v>6</v>
      </c>
      <c r="G44" s="4" t="s">
        <v>31</v>
      </c>
      <c r="H44" s="4" t="s">
        <v>0</v>
      </c>
      <c r="I44" s="4" t="s">
        <v>37</v>
      </c>
      <c r="J44" s="5" t="s">
        <v>45</v>
      </c>
      <c r="K44" s="4" t="s">
        <v>1</v>
      </c>
      <c r="L44" s="4">
        <v>20</v>
      </c>
      <c r="M44" s="6">
        <v>7452.1</v>
      </c>
      <c r="N44" s="4">
        <v>26</v>
      </c>
      <c r="O44" s="9">
        <f t="shared" si="3"/>
        <v>14.330961538461539</v>
      </c>
    </row>
    <row r="45" spans="1:15" x14ac:dyDescent="0.2">
      <c r="A45" s="8">
        <v>44927</v>
      </c>
      <c r="B45" s="7">
        <f t="shared" si="1"/>
        <v>2023</v>
      </c>
      <c r="C45" s="3" t="str" cm="1">
        <f t="array" ref="C45">_xlfn.IFS(MONTH(A45)=1,"January",MONTH(A45)=2,"February",MONTH(A45)=3,"March",MONTH(A45)=4,"April",MONTH(A45)=5,"May",MONTH(A45)=6,"June",MONTH(A45)=7,"July",MONTH(A45)=8,"August",MONTH(A45)=9,"September",MONTH(A45)=10,"October",MONTH(A45)=11,"November",MONTH(A45)=12,"December")</f>
        <v>January</v>
      </c>
      <c r="D45" s="3" t="str">
        <f t="shared" si="2"/>
        <v>Jan-23</v>
      </c>
      <c r="E45" s="4" t="s">
        <v>24</v>
      </c>
      <c r="F45" s="4" t="s">
        <v>6</v>
      </c>
      <c r="G45" s="4" t="s">
        <v>31</v>
      </c>
      <c r="H45" s="4" t="s">
        <v>0</v>
      </c>
      <c r="I45" s="4" t="s">
        <v>37</v>
      </c>
      <c r="J45" s="5" t="s">
        <v>46</v>
      </c>
      <c r="K45" s="4" t="s">
        <v>4</v>
      </c>
      <c r="L45" s="4">
        <v>15</v>
      </c>
      <c r="M45" s="6">
        <v>87442</v>
      </c>
      <c r="N45" s="4">
        <v>26</v>
      </c>
      <c r="O45" s="9">
        <f t="shared" si="3"/>
        <v>224.21025641025639</v>
      </c>
    </row>
    <row r="46" spans="1:15" x14ac:dyDescent="0.2">
      <c r="A46" s="8">
        <v>44927</v>
      </c>
      <c r="B46" s="7">
        <f t="shared" si="1"/>
        <v>2023</v>
      </c>
      <c r="C46" s="3" t="str" cm="1">
        <f t="array" ref="C46">_xlfn.IFS(MONTH(A46)=1,"January",MONTH(A46)=2,"February",MONTH(A46)=3,"March",MONTH(A46)=4,"April",MONTH(A46)=5,"May",MONTH(A46)=6,"June",MONTH(A46)=7,"July",MONTH(A46)=8,"August",MONTH(A46)=9,"September",MONTH(A46)=10,"October",MONTH(A46)=11,"November",MONTH(A46)=12,"December")</f>
        <v>January</v>
      </c>
      <c r="D46" s="3" t="str">
        <f t="shared" si="2"/>
        <v>Jan-23</v>
      </c>
      <c r="E46" s="4" t="s">
        <v>25</v>
      </c>
      <c r="F46" s="4" t="s">
        <v>29</v>
      </c>
      <c r="G46" s="4" t="s">
        <v>30</v>
      </c>
      <c r="H46" s="4" t="s">
        <v>0</v>
      </c>
      <c r="I46" s="4" t="s">
        <v>37</v>
      </c>
      <c r="J46" s="5" t="s">
        <v>45</v>
      </c>
      <c r="K46" s="4" t="s">
        <v>1</v>
      </c>
      <c r="L46" s="4">
        <v>8</v>
      </c>
      <c r="M46" s="6">
        <v>1041.3599999999999</v>
      </c>
      <c r="N46" s="4">
        <v>10</v>
      </c>
      <c r="O46" s="9">
        <f t="shared" si="3"/>
        <v>13.016999999999999</v>
      </c>
    </row>
    <row r="47" spans="1:15" x14ac:dyDescent="0.2">
      <c r="A47" s="8">
        <v>44927</v>
      </c>
      <c r="B47" s="7">
        <f t="shared" si="1"/>
        <v>2023</v>
      </c>
      <c r="C47" s="3" t="str" cm="1">
        <f t="array" ref="C47">_xlfn.IFS(MONTH(A47)=1,"January",MONTH(A47)=2,"February",MONTH(A47)=3,"March",MONTH(A47)=4,"April",MONTH(A47)=5,"May",MONTH(A47)=6,"June",MONTH(A47)=7,"July",MONTH(A47)=8,"August",MONTH(A47)=9,"September",MONTH(A47)=10,"October",MONTH(A47)=11,"November",MONTH(A47)=12,"December")</f>
        <v>January</v>
      </c>
      <c r="D47" s="3" t="str">
        <f t="shared" si="2"/>
        <v>Jan-23</v>
      </c>
      <c r="E47" s="4" t="s">
        <v>25</v>
      </c>
      <c r="F47" s="4" t="s">
        <v>29</v>
      </c>
      <c r="G47" s="4" t="s">
        <v>30</v>
      </c>
      <c r="H47" s="4" t="s">
        <v>0</v>
      </c>
      <c r="I47" s="4" t="s">
        <v>37</v>
      </c>
      <c r="J47" s="5" t="s">
        <v>46</v>
      </c>
      <c r="K47" s="4" t="s">
        <v>4</v>
      </c>
      <c r="L47" s="4">
        <v>4</v>
      </c>
      <c r="M47" s="6">
        <v>17039.25</v>
      </c>
      <c r="N47" s="4">
        <v>10</v>
      </c>
      <c r="O47" s="9">
        <f t="shared" si="3"/>
        <v>425.98124999999999</v>
      </c>
    </row>
    <row r="48" spans="1:15" x14ac:dyDescent="0.2">
      <c r="A48" s="8">
        <v>44927</v>
      </c>
      <c r="B48" s="7">
        <f t="shared" si="1"/>
        <v>2023</v>
      </c>
      <c r="C48" s="3" t="str" cm="1">
        <f t="array" ref="C48">_xlfn.IFS(MONTH(A48)=1,"January",MONTH(A48)=2,"February",MONTH(A48)=3,"March",MONTH(A48)=4,"April",MONTH(A48)=5,"May",MONTH(A48)=6,"June",MONTH(A48)=7,"July",MONTH(A48)=8,"August",MONTH(A48)=9,"September",MONTH(A48)=10,"October",MONTH(A48)=11,"November",MONTH(A48)=12,"December")</f>
        <v>January</v>
      </c>
      <c r="D48" s="3" t="str">
        <f t="shared" si="2"/>
        <v>Jan-23</v>
      </c>
      <c r="E48" s="4" t="s">
        <v>26</v>
      </c>
      <c r="F48" s="4" t="s">
        <v>29</v>
      </c>
      <c r="G48" s="4" t="s">
        <v>30</v>
      </c>
      <c r="H48" s="4" t="s">
        <v>0</v>
      </c>
      <c r="I48" s="4" t="s">
        <v>34</v>
      </c>
      <c r="J48" s="5" t="s">
        <v>40</v>
      </c>
      <c r="K48" s="4" t="s">
        <v>1</v>
      </c>
      <c r="L48" s="4">
        <v>5</v>
      </c>
      <c r="M48" s="6">
        <v>345.14</v>
      </c>
      <c r="N48" s="4">
        <v>20</v>
      </c>
      <c r="O48" s="9">
        <f t="shared" si="3"/>
        <v>3.4513999999999996</v>
      </c>
    </row>
    <row r="49" spans="1:15" x14ac:dyDescent="0.2">
      <c r="A49" s="8">
        <v>44927</v>
      </c>
      <c r="B49" s="7">
        <f t="shared" si="1"/>
        <v>2023</v>
      </c>
      <c r="C49" s="3" t="str" cm="1">
        <f t="array" ref="C49">_xlfn.IFS(MONTH(A49)=1,"January",MONTH(A49)=2,"February",MONTH(A49)=3,"March",MONTH(A49)=4,"April",MONTH(A49)=5,"May",MONTH(A49)=6,"June",MONTH(A49)=7,"July",MONTH(A49)=8,"August",MONTH(A49)=9,"September",MONTH(A49)=10,"October",MONTH(A49)=11,"November",MONTH(A49)=12,"December")</f>
        <v>January</v>
      </c>
      <c r="D49" s="3" t="str">
        <f t="shared" si="2"/>
        <v>Jan-23</v>
      </c>
      <c r="E49" s="4" t="s">
        <v>26</v>
      </c>
      <c r="F49" s="4" t="s">
        <v>29</v>
      </c>
      <c r="G49" s="4" t="s">
        <v>30</v>
      </c>
      <c r="H49" s="4" t="s">
        <v>0</v>
      </c>
      <c r="I49" s="4" t="s">
        <v>34</v>
      </c>
      <c r="J49" s="5" t="s">
        <v>41</v>
      </c>
      <c r="K49" s="4" t="s">
        <v>1</v>
      </c>
      <c r="L49" s="4">
        <v>9</v>
      </c>
      <c r="M49" s="6">
        <v>2566.11</v>
      </c>
      <c r="N49" s="4">
        <v>20</v>
      </c>
      <c r="O49" s="9">
        <f t="shared" si="3"/>
        <v>14.256166666666667</v>
      </c>
    </row>
    <row r="50" spans="1:15" x14ac:dyDescent="0.2">
      <c r="A50" s="8">
        <v>44927</v>
      </c>
      <c r="B50" s="7">
        <f t="shared" si="1"/>
        <v>2023</v>
      </c>
      <c r="C50" s="3" t="str" cm="1">
        <f t="array" ref="C50">_xlfn.IFS(MONTH(A50)=1,"January",MONTH(A50)=2,"February",MONTH(A50)=3,"March",MONTH(A50)=4,"April",MONTH(A50)=5,"May",MONTH(A50)=6,"June",MONTH(A50)=7,"July",MONTH(A50)=8,"August",MONTH(A50)=9,"September",MONTH(A50)=10,"October",MONTH(A50)=11,"November",MONTH(A50)=12,"December")</f>
        <v>January</v>
      </c>
      <c r="D50" s="3" t="str">
        <f t="shared" si="2"/>
        <v>Jan-23</v>
      </c>
      <c r="E50" s="4" t="s">
        <v>26</v>
      </c>
      <c r="F50" s="4" t="s">
        <v>29</v>
      </c>
      <c r="G50" s="4" t="s">
        <v>30</v>
      </c>
      <c r="H50" s="4" t="s">
        <v>0</v>
      </c>
      <c r="I50" s="4" t="s">
        <v>35</v>
      </c>
      <c r="J50" s="5" t="s">
        <v>42</v>
      </c>
      <c r="K50" s="4" t="s">
        <v>2</v>
      </c>
      <c r="L50" s="4">
        <v>9</v>
      </c>
      <c r="M50" s="6">
        <v>259</v>
      </c>
      <c r="N50" s="4">
        <v>20</v>
      </c>
      <c r="O50" s="9">
        <f t="shared" si="3"/>
        <v>1.4388888888888889</v>
      </c>
    </row>
    <row r="51" spans="1:15" x14ac:dyDescent="0.2">
      <c r="A51" s="8">
        <v>44927</v>
      </c>
      <c r="B51" s="7">
        <f t="shared" si="1"/>
        <v>2023</v>
      </c>
      <c r="C51" s="3" t="str" cm="1">
        <f t="array" ref="C51">_xlfn.IFS(MONTH(A51)=1,"January",MONTH(A51)=2,"February",MONTH(A51)=3,"March",MONTH(A51)=4,"April",MONTH(A51)=5,"May",MONTH(A51)=6,"June",MONTH(A51)=7,"July",MONTH(A51)=8,"August",MONTH(A51)=9,"September",MONTH(A51)=10,"October",MONTH(A51)=11,"November",MONTH(A51)=12,"December")</f>
        <v>January</v>
      </c>
      <c r="D51" s="3" t="str">
        <f t="shared" si="2"/>
        <v>Jan-23</v>
      </c>
      <c r="E51" s="4" t="s">
        <v>26</v>
      </c>
      <c r="F51" s="4" t="s">
        <v>29</v>
      </c>
      <c r="G51" s="4" t="s">
        <v>30</v>
      </c>
      <c r="H51" s="4" t="s">
        <v>0</v>
      </c>
      <c r="I51" s="4" t="s">
        <v>34</v>
      </c>
      <c r="J51" s="5" t="s">
        <v>49</v>
      </c>
      <c r="K51" s="4" t="s">
        <v>5</v>
      </c>
      <c r="L51" s="4">
        <v>1</v>
      </c>
      <c r="M51" s="6">
        <v>65</v>
      </c>
      <c r="N51" s="4">
        <v>20</v>
      </c>
      <c r="O51" s="9">
        <f t="shared" si="3"/>
        <v>3.25</v>
      </c>
    </row>
    <row r="52" spans="1:15" x14ac:dyDescent="0.2">
      <c r="A52" s="8">
        <v>44927</v>
      </c>
      <c r="B52" s="7">
        <f t="shared" si="1"/>
        <v>2023</v>
      </c>
      <c r="C52" s="3" t="str" cm="1">
        <f t="array" ref="C52">_xlfn.IFS(MONTH(A52)=1,"January",MONTH(A52)=2,"February",MONTH(A52)=3,"March",MONTH(A52)=4,"April",MONTH(A52)=5,"May",MONTH(A52)=6,"June",MONTH(A52)=7,"July",MONTH(A52)=8,"August",MONTH(A52)=9,"September",MONTH(A52)=10,"October",MONTH(A52)=11,"November",MONTH(A52)=12,"December")</f>
        <v>January</v>
      </c>
      <c r="D52" s="3" t="str">
        <f t="shared" si="2"/>
        <v>Jan-23</v>
      </c>
      <c r="E52" s="4" t="s">
        <v>26</v>
      </c>
      <c r="F52" s="4" t="s">
        <v>29</v>
      </c>
      <c r="G52" s="4" t="s">
        <v>30</v>
      </c>
      <c r="H52" s="4" t="s">
        <v>0</v>
      </c>
      <c r="I52" s="4" t="s">
        <v>34</v>
      </c>
      <c r="J52" s="5" t="s">
        <v>50</v>
      </c>
      <c r="K52" s="4" t="s">
        <v>1</v>
      </c>
      <c r="L52" s="4">
        <v>1</v>
      </c>
      <c r="M52" s="6">
        <v>178.78</v>
      </c>
      <c r="N52" s="4">
        <v>20</v>
      </c>
      <c r="O52" s="9">
        <f t="shared" si="3"/>
        <v>8.9390000000000001</v>
      </c>
    </row>
    <row r="53" spans="1:15" x14ac:dyDescent="0.2">
      <c r="A53" s="8">
        <v>44927</v>
      </c>
      <c r="B53" s="7">
        <f t="shared" si="1"/>
        <v>2023</v>
      </c>
      <c r="C53" s="3" t="str" cm="1">
        <f t="array" ref="C53">_xlfn.IFS(MONTH(A53)=1,"January",MONTH(A53)=2,"February",MONTH(A53)=3,"March",MONTH(A53)=4,"April",MONTH(A53)=5,"May",MONTH(A53)=6,"June",MONTH(A53)=7,"July",MONTH(A53)=8,"August",MONTH(A53)=9,"September",MONTH(A53)=10,"October",MONTH(A53)=11,"November",MONTH(A53)=12,"December")</f>
        <v>January</v>
      </c>
      <c r="D53" s="3" t="str">
        <f t="shared" si="2"/>
        <v>Jan-23</v>
      </c>
      <c r="E53" s="4" t="s">
        <v>26</v>
      </c>
      <c r="F53" s="4" t="s">
        <v>29</v>
      </c>
      <c r="G53" s="4" t="s">
        <v>30</v>
      </c>
      <c r="H53" s="4" t="s">
        <v>0</v>
      </c>
      <c r="I53" s="4" t="s">
        <v>34</v>
      </c>
      <c r="J53" s="5" t="s">
        <v>51</v>
      </c>
      <c r="K53" s="4" t="s">
        <v>1</v>
      </c>
      <c r="L53" s="4">
        <v>2</v>
      </c>
      <c r="M53" s="6">
        <v>1712.13</v>
      </c>
      <c r="N53" s="4">
        <v>20</v>
      </c>
      <c r="O53" s="9">
        <f t="shared" si="3"/>
        <v>42.803250000000006</v>
      </c>
    </row>
    <row r="54" spans="1:15" x14ac:dyDescent="0.2">
      <c r="A54" s="8">
        <v>44927</v>
      </c>
      <c r="B54" s="7">
        <f t="shared" si="1"/>
        <v>2023</v>
      </c>
      <c r="C54" s="3" t="str" cm="1">
        <f t="array" ref="C54">_xlfn.IFS(MONTH(A54)=1,"January",MONTH(A54)=2,"February",MONTH(A54)=3,"March",MONTH(A54)=4,"April",MONTH(A54)=5,"May",MONTH(A54)=6,"June",MONTH(A54)=7,"July",MONTH(A54)=8,"August",MONTH(A54)=9,"September",MONTH(A54)=10,"October",MONTH(A54)=11,"November",MONTH(A54)=12,"December")</f>
        <v>January</v>
      </c>
      <c r="D54" s="3" t="str">
        <f t="shared" si="2"/>
        <v>Jan-23</v>
      </c>
      <c r="E54" s="4" t="s">
        <v>27</v>
      </c>
      <c r="F54" s="4" t="s">
        <v>6</v>
      </c>
      <c r="G54" s="4" t="s">
        <v>31</v>
      </c>
      <c r="H54" s="4" t="s">
        <v>0</v>
      </c>
      <c r="I54" s="4" t="s">
        <v>34</v>
      </c>
      <c r="J54" s="5" t="s">
        <v>40</v>
      </c>
      <c r="K54" s="4" t="s">
        <v>1</v>
      </c>
      <c r="L54" s="4">
        <v>2</v>
      </c>
      <c r="M54" s="6">
        <v>444.92</v>
      </c>
      <c r="N54" s="4">
        <v>22</v>
      </c>
      <c r="O54" s="9">
        <f t="shared" si="3"/>
        <v>10.111818181818181</v>
      </c>
    </row>
    <row r="55" spans="1:15" x14ac:dyDescent="0.2">
      <c r="A55" s="8">
        <v>44927</v>
      </c>
      <c r="B55" s="7">
        <f t="shared" si="1"/>
        <v>2023</v>
      </c>
      <c r="C55" s="3" t="str" cm="1">
        <f t="array" ref="C55">_xlfn.IFS(MONTH(A55)=1,"January",MONTH(A55)=2,"February",MONTH(A55)=3,"March",MONTH(A55)=4,"April",MONTH(A55)=5,"May",MONTH(A55)=6,"June",MONTH(A55)=7,"July",MONTH(A55)=8,"August",MONTH(A55)=9,"September",MONTH(A55)=10,"October",MONTH(A55)=11,"November",MONTH(A55)=12,"December")</f>
        <v>January</v>
      </c>
      <c r="D55" s="3" t="str">
        <f t="shared" si="2"/>
        <v>Jan-23</v>
      </c>
      <c r="E55" s="4" t="s">
        <v>27</v>
      </c>
      <c r="F55" s="4" t="s">
        <v>6</v>
      </c>
      <c r="G55" s="4" t="s">
        <v>31</v>
      </c>
      <c r="H55" s="4" t="s">
        <v>0</v>
      </c>
      <c r="I55" s="4" t="s">
        <v>34</v>
      </c>
      <c r="J55" s="5" t="s">
        <v>41</v>
      </c>
      <c r="K55" s="4" t="s">
        <v>1</v>
      </c>
      <c r="L55" s="4">
        <v>3</v>
      </c>
      <c r="M55" s="6">
        <v>999.6</v>
      </c>
      <c r="N55" s="4">
        <v>22</v>
      </c>
      <c r="O55" s="9">
        <f t="shared" si="3"/>
        <v>15.145454545454545</v>
      </c>
    </row>
    <row r="56" spans="1:15" x14ac:dyDescent="0.2">
      <c r="A56" s="8">
        <v>44927</v>
      </c>
      <c r="B56" s="7">
        <f t="shared" si="1"/>
        <v>2023</v>
      </c>
      <c r="C56" s="3" t="str" cm="1">
        <f t="array" ref="C56">_xlfn.IFS(MONTH(A56)=1,"January",MONTH(A56)=2,"February",MONTH(A56)=3,"March",MONTH(A56)=4,"April",MONTH(A56)=5,"May",MONTH(A56)=6,"June",MONTH(A56)=7,"July",MONTH(A56)=8,"August",MONTH(A56)=9,"September",MONTH(A56)=10,"October",MONTH(A56)=11,"November",MONTH(A56)=12,"December")</f>
        <v>January</v>
      </c>
      <c r="D56" s="3" t="str">
        <f t="shared" si="2"/>
        <v>Jan-23</v>
      </c>
      <c r="E56" s="4" t="s">
        <v>27</v>
      </c>
      <c r="F56" s="4" t="s">
        <v>6</v>
      </c>
      <c r="G56" s="4" t="s">
        <v>31</v>
      </c>
      <c r="H56" s="4" t="s">
        <v>0</v>
      </c>
      <c r="I56" s="4" t="s">
        <v>33</v>
      </c>
      <c r="J56" s="5" t="s">
        <v>54</v>
      </c>
      <c r="K56" s="4" t="s">
        <v>1</v>
      </c>
      <c r="L56" s="4">
        <v>1</v>
      </c>
      <c r="M56" s="6">
        <v>2182.61</v>
      </c>
      <c r="N56" s="4">
        <v>22</v>
      </c>
      <c r="O56" s="9">
        <f t="shared" si="3"/>
        <v>99.209545454545463</v>
      </c>
    </row>
    <row r="57" spans="1:15" x14ac:dyDescent="0.2">
      <c r="A57" s="8">
        <v>44927</v>
      </c>
      <c r="B57" s="7">
        <f t="shared" si="1"/>
        <v>2023</v>
      </c>
      <c r="C57" s="3" t="str" cm="1">
        <f t="array" ref="C57">_xlfn.IFS(MONTH(A57)=1,"January",MONTH(A57)=2,"February",MONTH(A57)=3,"March",MONTH(A57)=4,"April",MONTH(A57)=5,"May",MONTH(A57)=6,"June",MONTH(A57)=7,"July",MONTH(A57)=8,"August",MONTH(A57)=9,"September",MONTH(A57)=10,"October",MONTH(A57)=11,"November",MONTH(A57)=12,"December")</f>
        <v>January</v>
      </c>
      <c r="D57" s="3" t="str">
        <f t="shared" si="2"/>
        <v>Jan-23</v>
      </c>
      <c r="E57" s="4" t="s">
        <v>28</v>
      </c>
      <c r="F57" s="4" t="s">
        <v>6</v>
      </c>
      <c r="G57" s="4" t="s">
        <v>31</v>
      </c>
      <c r="H57" s="4" t="s">
        <v>32</v>
      </c>
      <c r="I57" s="4" t="s">
        <v>37</v>
      </c>
      <c r="J57" s="5" t="s">
        <v>45</v>
      </c>
      <c r="K57" s="4" t="s">
        <v>1</v>
      </c>
      <c r="L57" s="4">
        <v>13</v>
      </c>
      <c r="M57" s="6">
        <v>3987</v>
      </c>
      <c r="N57" s="4">
        <v>24</v>
      </c>
      <c r="O57" s="9">
        <f t="shared" si="3"/>
        <v>12.778846153846153</v>
      </c>
    </row>
    <row r="58" spans="1:15" x14ac:dyDescent="0.2">
      <c r="A58" s="13">
        <v>44927</v>
      </c>
      <c r="B58" s="14">
        <f t="shared" si="1"/>
        <v>2023</v>
      </c>
      <c r="C58" s="3" t="str" cm="1">
        <f t="array" ref="C58">_xlfn.IFS(MONTH(A58)=1,"January",MONTH(A58)=2,"February",MONTH(A58)=3,"March",MONTH(A58)=4,"April",MONTH(A58)=5,"May",MONTH(A58)=6,"June",MONTH(A58)=7,"July",MONTH(A58)=8,"August",MONTH(A58)=9,"September",MONTH(A58)=10,"October",MONTH(A58)=11,"November",MONTH(A58)=12,"December")</f>
        <v>January</v>
      </c>
      <c r="D58" s="15" t="str">
        <f t="shared" si="2"/>
        <v>Jan-23</v>
      </c>
      <c r="E58" s="4" t="s">
        <v>28</v>
      </c>
      <c r="F58" s="16" t="s">
        <v>6</v>
      </c>
      <c r="G58" s="4" t="s">
        <v>31</v>
      </c>
      <c r="H58" s="4" t="s">
        <v>32</v>
      </c>
      <c r="I58" s="16" t="s">
        <v>37</v>
      </c>
      <c r="J58" s="17" t="s">
        <v>46</v>
      </c>
      <c r="K58" s="16" t="s">
        <v>4</v>
      </c>
      <c r="L58" s="16">
        <v>9</v>
      </c>
      <c r="M58" s="18">
        <v>35935</v>
      </c>
      <c r="N58" s="16">
        <v>24</v>
      </c>
      <c r="O58" s="19">
        <f t="shared" si="3"/>
        <v>166.36574074074073</v>
      </c>
    </row>
    <row r="59" spans="1:15" x14ac:dyDescent="0.2">
      <c r="A59" s="13">
        <v>44958</v>
      </c>
      <c r="B59" s="14">
        <f>YEAR(A59)</f>
        <v>2023</v>
      </c>
      <c r="C59" s="3" t="str" cm="1">
        <f t="array" ref="C59">_xlfn.IFS(MONTH(A59)=1,"January",MONTH(A59)=2,"February",MONTH(A59)=3,"March",MONTH(A59)=4,"April",MONTH(A59)=5,"May",MONTH(A59)=6,"June",MONTH(A59)=7,"July",MONTH(A59)=8,"August",MONTH(A59)=9,"September",MONTH(A59)=10,"October",MONTH(A59)=11,"November",MONTH(A59)=12,"December")</f>
        <v>February</v>
      </c>
      <c r="D59" s="15" t="str">
        <f>LEFT(C59,3)&amp;"-"&amp;RIGHT(B59,2)</f>
        <v>Feb-23</v>
      </c>
      <c r="E59" s="4" t="s">
        <v>27</v>
      </c>
      <c r="F59" s="4" t="s">
        <v>6</v>
      </c>
      <c r="G59" s="4" t="s">
        <v>31</v>
      </c>
      <c r="H59" s="4" t="s">
        <v>0</v>
      </c>
      <c r="I59" s="4" t="s">
        <v>34</v>
      </c>
      <c r="J59" s="5" t="s">
        <v>40</v>
      </c>
      <c r="K59" s="4" t="s">
        <v>1</v>
      </c>
      <c r="L59" s="16">
        <v>2</v>
      </c>
      <c r="M59" s="18">
        <v>317.8</v>
      </c>
      <c r="N59" s="16">
        <v>18</v>
      </c>
      <c r="O59" s="19">
        <f>IFERROR(M59/L59/N59,"")</f>
        <v>8.8277777777777775</v>
      </c>
    </row>
    <row r="60" spans="1:15" x14ac:dyDescent="0.2">
      <c r="A60" s="13">
        <v>44958</v>
      </c>
      <c r="B60" s="14">
        <f>YEAR(A60)</f>
        <v>2023</v>
      </c>
      <c r="C60" s="3" t="str" cm="1">
        <f t="array" ref="C60">_xlfn.IFS(MONTH(A60)=1,"January",MONTH(A60)=2,"February",MONTH(A60)=3,"March",MONTH(A60)=4,"April",MONTH(A60)=5,"May",MONTH(A60)=6,"June",MONTH(A60)=7,"July",MONTH(A60)=8,"August",MONTH(A60)=9,"September",MONTH(A60)=10,"October",MONTH(A60)=11,"November",MONTH(A60)=12,"December")</f>
        <v>February</v>
      </c>
      <c r="D60" s="15" t="str">
        <f>LEFT(C60,3)&amp;"-"&amp;RIGHT(B60,2)</f>
        <v>Feb-23</v>
      </c>
      <c r="E60" s="4" t="s">
        <v>27</v>
      </c>
      <c r="F60" s="4" t="s">
        <v>6</v>
      </c>
      <c r="G60" s="4" t="s">
        <v>31</v>
      </c>
      <c r="H60" s="4" t="s">
        <v>0</v>
      </c>
      <c r="I60" s="4" t="s">
        <v>34</v>
      </c>
      <c r="J60" s="5" t="s">
        <v>41</v>
      </c>
      <c r="K60" s="4" t="s">
        <v>1</v>
      </c>
      <c r="L60" s="16">
        <v>3</v>
      </c>
      <c r="M60" s="18">
        <v>952</v>
      </c>
      <c r="N60" s="16">
        <v>18</v>
      </c>
      <c r="O60" s="19">
        <f>IFERROR(M60/L60/N60,"")</f>
        <v>17.62962962962963</v>
      </c>
    </row>
    <row r="61" spans="1:15" x14ac:dyDescent="0.2">
      <c r="A61" s="13">
        <v>44958</v>
      </c>
      <c r="B61" s="14">
        <f>YEAR(A61)</f>
        <v>2023</v>
      </c>
      <c r="C61" s="3" t="str" cm="1">
        <f t="array" ref="C61">_xlfn.IFS(MONTH(A61)=1,"January",MONTH(A61)=2,"February",MONTH(A61)=3,"March",MONTH(A61)=4,"April",MONTH(A61)=5,"May",MONTH(A61)=6,"June",MONTH(A61)=7,"July",MONTH(A61)=8,"August",MONTH(A61)=9,"September",MONTH(A61)=10,"October",MONTH(A61)=11,"November",MONTH(A61)=12,"December")</f>
        <v>February</v>
      </c>
      <c r="D61" s="15" t="str">
        <f>LEFT(C61,3)&amp;"-"&amp;RIGHT(B61,2)</f>
        <v>Feb-23</v>
      </c>
      <c r="E61" s="4" t="s">
        <v>27</v>
      </c>
      <c r="F61" s="4" t="s">
        <v>6</v>
      </c>
      <c r="G61" s="4" t="s">
        <v>31</v>
      </c>
      <c r="H61" s="4" t="s">
        <v>0</v>
      </c>
      <c r="I61" s="4" t="s">
        <v>33</v>
      </c>
      <c r="J61" s="5" t="s">
        <v>54</v>
      </c>
      <c r="K61" s="4" t="s">
        <v>1</v>
      </c>
      <c r="L61" s="16">
        <v>2</v>
      </c>
      <c r="M61" s="18">
        <v>2579.46</v>
      </c>
      <c r="N61" s="16">
        <v>13</v>
      </c>
      <c r="O61" s="19">
        <f>IFERROR(M61/L61/N61,"")</f>
        <v>99.210000000000008</v>
      </c>
    </row>
  </sheetData>
  <pageMargins left="0.25" right="0.25" top="0.75" bottom="0.75" header="0.3" footer="0.3"/>
  <pageSetup paperSize="9" scale="55" fitToHeight="0" orientation="landscape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Marques</dc:creator>
  <cp:lastModifiedBy>Daniel Marques Nogueira Silva</cp:lastModifiedBy>
  <cp:lastPrinted>2023-03-24T16:29:46Z</cp:lastPrinted>
  <dcterms:created xsi:type="dcterms:W3CDTF">2023-03-16T13:03:57Z</dcterms:created>
  <dcterms:modified xsi:type="dcterms:W3CDTF">2023-03-24T16:37:24Z</dcterms:modified>
</cp:coreProperties>
</file>