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9C2C2056-81B6-4570-BE5A-F3AFEC573CF4}" xr6:coauthVersionLast="47" xr6:coauthVersionMax="47" xr10:uidLastSave="{00000000-0000-0000-0000-000000000000}"/>
  <bookViews>
    <workbookView xWindow="31455" yWindow="2520" windowWidth="21090" windowHeight="1203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 i="9" l="1"/>
  <c r="J60" i="9"/>
  <c r="H60" i="9"/>
  <c r="G60" i="9"/>
  <c r="J57" i="9"/>
  <c r="I57" i="9"/>
  <c r="J55" i="9"/>
  <c r="K55" i="9"/>
  <c r="H55" i="9"/>
  <c r="G55" i="9"/>
  <c r="J53" i="9"/>
  <c r="H52" i="9"/>
  <c r="G52" i="9"/>
  <c r="I50" i="9"/>
  <c r="H49" i="9"/>
  <c r="G49" i="9"/>
  <c r="J48" i="9"/>
  <c r="J43" i="9"/>
  <c r="AA21" i="9"/>
  <c r="AB21" i="9" s="1"/>
  <c r="AA22" i="9"/>
  <c r="AB22" i="9"/>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115" i="9"/>
  <c r="AD115" i="9" s="1"/>
  <c r="AC84" i="9"/>
  <c r="AD84" i="9" s="1"/>
  <c r="AC82" i="9"/>
  <c r="AD82" i="9" s="1"/>
  <c r="AC81" i="9"/>
  <c r="AD81" i="9" s="1"/>
  <c r="AC113" i="9"/>
  <c r="AC80" i="9"/>
  <c r="AD80" i="9" s="1"/>
  <c r="AC79" i="9"/>
  <c r="AD79" i="9" s="1"/>
  <c r="AC123" i="9"/>
  <c r="AD123"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AC64" i="9" s="1"/>
  <c r="Z50" i="9"/>
  <c r="AA50" i="9" s="1"/>
  <c r="AB50" i="9" s="1"/>
  <c r="Z67" i="9"/>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AA61" i="9" s="1"/>
  <c r="AB61" i="9" s="1"/>
  <c r="AC67" i="9" s="1"/>
  <c r="AD67" i="9" s="1"/>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66" i="9" l="1"/>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<sst xmlns="http://schemas.openxmlformats.org/spreadsheetml/2006/main" count="1246" uniqueCount="502">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</sst>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39.169999999999995</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66.77000000000001</c:v>
                </c:pt>
                <c:pt idx="55">
                  <c:v>59.269999999999996</c:v>
                </c:pt>
                <c:pt idx="56">
                  <c:v>39.169999999999995</c:v>
                </c:pt>
                <c:pt idx="57">
                  <c:v>32.15</c:v>
                </c:pt>
                <c:pt idx="58">
                  <c:v>24.549999999999997</c:v>
                </c:pt>
                <c:pt idx="59">
                  <c:v>7.01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78.698571428571427</c:v>
                </c:pt>
                <c:pt idx="55" formatCode="0">
                  <c:v>75.408571428571435</c:v>
                </c:pt>
                <c:pt idx="56" formatCode="0">
                  <c:v>69.245714285714286</c:v>
                </c:pt>
                <c:pt idx="57" formatCode="0">
                  <c:v>61.937142857142859</c:v>
                </c:pt>
                <c:pt idx="58" formatCode="0">
                  <c:v>54.165714285714287</c:v>
                </c:pt>
                <c:pt idx="59" formatCode="0">
                  <c:v>43.861428571428569</c:v>
                </c:pt>
                <c:pt idx="60" formatCode="0">
                  <c:v>32.702857142857148</c:v>
                </c:pt>
                <c:pt idx="61" formatCode="0">
                  <c:v>23.164285714285711</c:v>
                </c:pt>
                <c:pt idx="62" formatCode="0">
                  <c:v>14.697142857142856</c:v>
                </c:pt>
                <c:pt idx="63" formatCode="0">
                  <c:v>9.1014285714285705</c:v>
                </c:pt>
                <c:pt idx="64" formatCode="0">
                  <c:v>4.508571428571428</c:v>
                </c:pt>
                <c:pt idx="65" formatCode="0">
                  <c:v>1.0014285714285713</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66.77000000000001</c:v>
                      </c:pt>
                      <c:pt idx="55">
                        <c:v>59.269999999999996</c:v>
                      </c:pt>
                      <c:pt idx="56">
                        <c:v>39.169999999999995</c:v>
                      </c:pt>
                      <c:pt idx="57">
                        <c:v>32.15</c:v>
                      </c:pt>
                      <c:pt idx="58">
                        <c:v>24.549999999999997</c:v>
                      </c:pt>
                      <c:pt idx="59">
                        <c:v>7.01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101.533675</c:v>
                </c:pt>
                <c:pt idx="49">
                  <c:v>95.314175000000006</c:v>
                </c:pt>
                <c:pt idx="50">
                  <c:v>46.200550000000007</c:v>
                </c:pt>
                <c:pt idx="51">
                  <c:v>40.388883333333339</c:v>
                </c:pt>
                <c:pt idx="52">
                  <c:v>34.345550000000003</c:v>
                </c:pt>
                <c:pt idx="53">
                  <c:v>7.9424999999999999</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66.77000000000001</c:v>
                </c:pt>
                <c:pt idx="55">
                  <c:v>59.269999999999996</c:v>
                </c:pt>
                <c:pt idx="56">
                  <c:v>39.169999999999995</c:v>
                </c:pt>
                <c:pt idx="57">
                  <c:v>32.15</c:v>
                </c:pt>
                <c:pt idx="58">
                  <c:v>24.549999999999997</c:v>
                </c:pt>
                <c:pt idx="59">
                  <c:v>7.01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101.533675</c:v>
                </c:pt>
                <c:pt idx="55" formatCode="0.0">
                  <c:v>95.314175000000006</c:v>
                </c:pt>
                <c:pt idx="56" formatCode="0.0">
                  <c:v>46.200550000000007</c:v>
                </c:pt>
                <c:pt idx="57" formatCode="0.0">
                  <c:v>40.388883333333339</c:v>
                </c:pt>
                <c:pt idx="58" formatCode="0.0">
                  <c:v>34.345550000000003</c:v>
                </c:pt>
                <c:pt idx="59" formatCode="0.0">
                  <c:v>7.9424999999999999</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54" activePane="bottomLeft" state="frozen"/>
      <selection pane="bottomLeft" activeCell="G63" sqref="G6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
      <c r="A57" s="88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
      <c r="A58" s="88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
      <c r="A59" s="88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
      <c r="A60" s="88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
      <c r="A61" s="88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2.6492708333333335</v>
      </c>
      <c r="Q62" s="865"/>
      <c r="R62" s="4"/>
      <c r="T62" s="16">
        <f t="shared" si="5"/>
        <v>66.77000000000001</v>
      </c>
      <c r="U62" s="868">
        <f t="shared" si="8"/>
        <v>78.698571428571427</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101.533675</v>
      </c>
      <c r="AD62" s="838">
        <f t="shared" si="7"/>
        <v>14.504810714285714</v>
      </c>
      <c r="AE62" s="838"/>
    </row>
    <row r="63" spans="1:31" ht="15.75" customHeight="1" x14ac:dyDescent="0.2">
      <c r="A63" s="884"/>
      <c r="B63" s="6">
        <v>72</v>
      </c>
      <c r="C63" s="17">
        <f t="shared" si="0"/>
        <v>45870</v>
      </c>
      <c r="D63" s="6" t="s">
        <v>28</v>
      </c>
      <c r="E63" s="4" t="s">
        <v>442</v>
      </c>
      <c r="F63" s="6">
        <v>5</v>
      </c>
      <c r="G63" s="6"/>
      <c r="H63" s="29"/>
      <c r="I63" s="6" t="str">
        <f t="shared" si="14"/>
        <v>0:00</v>
      </c>
      <c r="J63" s="6"/>
      <c r="K63" s="6"/>
      <c r="L63" s="6" t="str">
        <f t="shared" si="2"/>
        <v>0:00</v>
      </c>
      <c r="M63" s="6"/>
      <c r="N63" s="28">
        <f>SUM(H58:H64)</f>
        <v>0.20703703703703705</v>
      </c>
      <c r="O63" s="16"/>
      <c r="P63" s="863">
        <f>N64+P56</f>
        <v>509.48</v>
      </c>
      <c r="Q63" s="866"/>
      <c r="R63" s="4"/>
      <c r="T63" s="16">
        <f t="shared" si="5"/>
        <v>59.269999999999996</v>
      </c>
      <c r="U63" s="868">
        <f t="shared" si="8"/>
        <v>75.408571428571435</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95.314175000000006</v>
      </c>
      <c r="AD63" s="838">
        <f t="shared" si="7"/>
        <v>13.616310714285715</v>
      </c>
      <c r="AE63" s="838"/>
    </row>
    <row r="64" spans="1:31" ht="15.75" customHeight="1" x14ac:dyDescent="0.2">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39.169999999999995</v>
      </c>
      <c r="O64" s="16"/>
      <c r="P64" s="863">
        <f>M64+P57</f>
        <v>574</v>
      </c>
      <c r="Q64" s="862">
        <f>P63/P64</f>
        <v>0.88759581881533101</v>
      </c>
      <c r="R64" s="4"/>
      <c r="T64" s="16">
        <f t="shared" si="5"/>
        <v>39.169999999999995</v>
      </c>
      <c r="U64" s="868">
        <f t="shared" si="8"/>
        <v>69.245714285714286</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46.200550000000007</v>
      </c>
      <c r="AD64" s="838">
        <f t="shared" si="7"/>
        <v>6.6000785714285728</v>
      </c>
      <c r="AE64" s="838">
        <f>AC64</f>
        <v>46.200550000000007</v>
      </c>
    </row>
    <row r="65" spans="1:31" ht="15.75" customHeight="1" x14ac:dyDescent="0.2">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32.15</v>
      </c>
      <c r="U65" s="868">
        <f t="shared" si="8"/>
        <v>61.937142857142859</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40.388883333333339</v>
      </c>
      <c r="AD65" s="838">
        <f t="shared" si="7"/>
        <v>5.7698404761904767</v>
      </c>
      <c r="AE65" s="838"/>
    </row>
    <row r="66" spans="1:31" ht="15.75" customHeight="1" x14ac:dyDescent="0.2">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24.549999999999997</v>
      </c>
      <c r="U66" s="868">
        <f t="shared" si="8"/>
        <v>54.165714285714287</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34.345550000000003</v>
      </c>
      <c r="AD66" s="838">
        <f t="shared" si="7"/>
        <v>4.9065071428571434</v>
      </c>
      <c r="AE66" s="838"/>
    </row>
    <row r="67" spans="1:31" ht="15.75" customHeight="1" x14ac:dyDescent="0.2">
      <c r="A67" s="883"/>
      <c r="B67" s="854">
        <v>68</v>
      </c>
      <c r="C67" s="855">
        <f t="shared" si="0"/>
        <v>45874</v>
      </c>
      <c r="D67" s="854" t="s">
        <v>34</v>
      </c>
      <c r="E67" s="856" t="s">
        <v>501</v>
      </c>
      <c r="F67" s="854">
        <v>10</v>
      </c>
      <c r="G67" s="854"/>
      <c r="H67" s="857"/>
      <c r="I67" s="854" t="str">
        <f t="shared" si="14"/>
        <v>0:00</v>
      </c>
      <c r="J67" s="857"/>
      <c r="K67" s="854"/>
      <c r="L67" s="854" t="str">
        <f t="shared" si="2"/>
        <v>0:00</v>
      </c>
      <c r="M67" s="854"/>
      <c r="N67" s="854"/>
      <c r="O67" s="858"/>
      <c r="P67" s="863"/>
      <c r="Q67" s="864"/>
      <c r="R67" s="4"/>
      <c r="T67" s="16">
        <f t="shared" si="5"/>
        <v>7.01</v>
      </c>
      <c r="U67" s="868">
        <f t="shared" si="8"/>
        <v>43.861428571428569</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7.9424999999999999</v>
      </c>
      <c r="AD67" s="838">
        <f t="shared" si="7"/>
        <v>1.1346428571428571</v>
      </c>
      <c r="AE67" s="838"/>
    </row>
    <row r="68" spans="1:31" ht="15.75" customHeight="1" x14ac:dyDescent="0.2">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32.702857142857148</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2.6492708333333335</v>
      </c>
      <c r="Q69" s="865"/>
      <c r="R69" s="4"/>
      <c r="T69" s="16">
        <f t="shared" si="5"/>
        <v>0</v>
      </c>
      <c r="U69" s="868">
        <f t="shared" si="8"/>
        <v>23.164285714285711</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509.48</v>
      </c>
      <c r="Q70" s="866"/>
      <c r="R70" s="4"/>
      <c r="T70" s="16">
        <f t="shared" si="5"/>
        <v>0</v>
      </c>
      <c r="U70" s="868">
        <f t="shared" si="8"/>
        <v>14.697142857142856</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0.793582554517134</v>
      </c>
      <c r="R71" s="4"/>
      <c r="T71" s="16">
        <f t="shared" si="5"/>
        <v>0</v>
      </c>
      <c r="U71" s="868">
        <f t="shared" si="8"/>
        <v>9.1014285714285705</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4.508571428571428</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1.0014285714285713</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2.6492708333333335</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509.48</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0.7056509695290859</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2.6492708333333335</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509.48</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0.64005025125628145</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2.6492708333333335</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509.48</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0.5869585253456221</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2.6492708333333335</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509.48</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0.53742616033755275</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2.6492708333333335</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509.48</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0.49851272015655579</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2.6492708333333335</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509.48</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0.46741284403669725</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2.6492708333333335</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509.48</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0.44072664359861591</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2.6492708333333335</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509.48</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0.419670510708402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2.6492708333333335</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509.48</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0.4046703733121525</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
      <c r="A10">
        <v>8</v>
      </c>
      <c r="B10">
        <v>11</v>
      </c>
      <c r="C10" s="825">
        <v>0.9</v>
      </c>
      <c r="D10" s="825">
        <v>0.9</v>
      </c>
      <c r="E10" s="825">
        <v>0.9</v>
      </c>
      <c r="F10" s="825"/>
      <c r="G10">
        <f t="shared" si="1"/>
        <v>49.5</v>
      </c>
      <c r="H10">
        <f t="shared" si="0"/>
        <v>63</v>
      </c>
      <c r="I10">
        <f t="shared" si="2"/>
        <v>72</v>
      </c>
      <c r="K10">
        <f>'2Q - 80'!N64</f>
        <v>39.169999999999995</v>
      </c>
      <c r="L10" s="838">
        <f t="shared" si="3"/>
        <v>-71.024036878498549</v>
      </c>
    </row>
    <row r="11" spans="1:12" x14ac:dyDescent="0.2">
      <c r="A11">
        <v>9</v>
      </c>
      <c r="B11">
        <v>10</v>
      </c>
      <c r="C11" s="825">
        <v>0.9</v>
      </c>
      <c r="D11" s="825">
        <v>0.9</v>
      </c>
      <c r="E11" s="825">
        <v>0.8</v>
      </c>
      <c r="F11" s="825"/>
      <c r="G11">
        <f t="shared" si="1"/>
        <v>49.5</v>
      </c>
      <c r="H11">
        <f t="shared" si="0"/>
        <v>63</v>
      </c>
      <c r="I11">
        <f t="shared" si="2"/>
        <v>64</v>
      </c>
      <c r="K11">
        <f>'2Q - 80'!N71</f>
        <v>0</v>
      </c>
      <c r="L11" s="838">
        <f t="shared" si="3"/>
        <v>-200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5" thickBot="1" x14ac:dyDescent="0.25">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2025-07-31T20:25:12Z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