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80161BEC-644A-4765-B46C-C95E60744C21}" xr6:coauthVersionLast="47" xr6:coauthVersionMax="47" xr10:uidLastSave="{00000000-0000-0000-0000-000000000000}"/>
  <bookViews>
    <workbookView xWindow="-108" yWindow="-108" windowWidth="23256" windowHeight="12456" activeTab="1"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 i="9" l="1"/>
  <c r="H49" i="9"/>
  <c r="G49" i="9"/>
  <c r="J48" i="9"/>
  <c r="J43" i="9"/>
  <c r="AA21" i="9"/>
  <c r="AB21" i="9" s="1"/>
  <c r="AA22" i="9"/>
  <c r="AB22" i="9"/>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<sst xmlns="http://schemas.openxmlformats.org/spreadsheetml/2006/main" count="1245" uniqueCount="500">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</sst>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6.02</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60.379999999999995</c:v>
                </c:pt>
                <c:pt idx="45">
                  <c:v>51.959999999999994</c:v>
                </c:pt>
                <c:pt idx="46">
                  <c:v>45.86</c:v>
                </c:pt>
                <c:pt idx="47">
                  <c:v>31.82</c:v>
                </c:pt>
                <c:pt idx="48">
                  <c:v>26.11</c:v>
                </c:pt>
                <c:pt idx="49">
                  <c:v>6.02</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66.28</c:v>
                </c:pt>
                <c:pt idx="45" formatCode="0">
                  <c:v>64.425714285714278</c:v>
                </c:pt>
                <c:pt idx="46" formatCode="0">
                  <c:v>61.842857142857142</c:v>
                </c:pt>
                <c:pt idx="47" formatCode="0">
                  <c:v>56.392857142857146</c:v>
                </c:pt>
                <c:pt idx="48" formatCode="0">
                  <c:v>50.457142857142856</c:v>
                </c:pt>
                <c:pt idx="49" formatCode="0">
                  <c:v>41.518571428571427</c:v>
                </c:pt>
                <c:pt idx="50" formatCode="0">
                  <c:v>31.735714285714288</c:v>
                </c:pt>
                <c:pt idx="51" formatCode="0">
                  <c:v>23.110000000000003</c:v>
                </c:pt>
                <c:pt idx="52" formatCode="0">
                  <c:v>15.687142857142858</c:v>
                </c:pt>
                <c:pt idx="53" formatCode="0">
                  <c:v>9.1357142857142861</c:v>
                </c:pt>
                <c:pt idx="54" formatCode="0">
                  <c:v>4.589999999999999</c:v>
                </c:pt>
                <c:pt idx="55" formatCode="0">
                  <c:v>0.86</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60.379999999999995</c:v>
                      </c:pt>
                      <c:pt idx="45">
                        <c:v>51.959999999999994</c:v>
                      </c:pt>
                      <c:pt idx="46">
                        <c:v>45.86</c:v>
                      </c:pt>
                      <c:pt idx="47">
                        <c:v>31.82</c:v>
                      </c:pt>
                      <c:pt idx="48">
                        <c:v>26.11</c:v>
                      </c:pt>
                      <c:pt idx="49">
                        <c:v>6.02</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96.824466666666666</c:v>
                </c:pt>
                <c:pt idx="39">
                  <c:v>87.728216666666668</c:v>
                </c:pt>
                <c:pt idx="40">
                  <c:v>79.203275000000005</c:v>
                </c:pt>
                <c:pt idx="41">
                  <c:v>48.832025000000002</c:v>
                </c:pt>
                <c:pt idx="42">
                  <c:v>36.250174999999999</c:v>
                </c:pt>
                <c:pt idx="43">
                  <c:v>7.1668416666666674</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60.379999999999995</c:v>
                </c:pt>
                <c:pt idx="45">
                  <c:v>51.959999999999994</c:v>
                </c:pt>
                <c:pt idx="46">
                  <c:v>45.86</c:v>
                </c:pt>
                <c:pt idx="47">
                  <c:v>31.82</c:v>
                </c:pt>
                <c:pt idx="48">
                  <c:v>26.11</c:v>
                </c:pt>
                <c:pt idx="49">
                  <c:v>6.02</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96.824466666666666</c:v>
                </c:pt>
                <c:pt idx="45" formatCode="0.0">
                  <c:v>87.728216666666668</c:v>
                </c:pt>
                <c:pt idx="46" formatCode="0.0">
                  <c:v>79.203275000000005</c:v>
                </c:pt>
                <c:pt idx="47" formatCode="0.0">
                  <c:v>48.832025000000002</c:v>
                </c:pt>
                <c:pt idx="48" formatCode="0.0">
                  <c:v>36.250174999999999</c:v>
                </c:pt>
                <c:pt idx="49" formatCode="0.0">
                  <c:v>7.1668416666666674</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zoomScale="90" zoomScaleNormal="90" workbookViewId="0">
      <pane ySplit="7" topLeftCell="A37" activePane="bottomLeft" state="frozen"/>
      <selection pane="bottomLeft" activeCell="H52" sqref="H52"/>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5">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5">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5">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5">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5">
      <c r="A50" s="88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5">
      <c r="A51" s="88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5">
      <c r="A52" s="88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60.379999999999995</v>
      </c>
      <c r="U52" s="868">
        <f t="shared" si="8"/>
        <v>66.28</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96.824466666666666</v>
      </c>
      <c r="AD52" s="838">
        <f t="shared" si="7"/>
        <v>13.832066666666666</v>
      </c>
      <c r="AE52" s="838"/>
    </row>
    <row r="53" spans="1:31" ht="15.75" customHeight="1" x14ac:dyDescent="0.25">
      <c r="A53" s="88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51.959999999999994</v>
      </c>
      <c r="U53" s="868">
        <f t="shared" si="8"/>
        <v>64.425714285714278</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87.728216666666668</v>
      </c>
      <c r="AD53" s="838">
        <f t="shared" si="7"/>
        <v>12.532602380952381</v>
      </c>
      <c r="AE53" s="838"/>
    </row>
    <row r="54" spans="1:31" ht="15.75" customHeight="1" x14ac:dyDescent="0.25">
      <c r="A54" s="88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45.86</v>
      </c>
      <c r="U54" s="868">
        <f t="shared" si="8"/>
        <v>61.842857142857142</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79.203275000000005</v>
      </c>
      <c r="AD54" s="838">
        <f t="shared" si="7"/>
        <v>11.314753571428572</v>
      </c>
      <c r="AE54" s="838"/>
    </row>
    <row r="55" spans="1:31" ht="15.75" customHeight="1" x14ac:dyDescent="0.25">
      <c r="A55" s="88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2.0617013888888893</v>
      </c>
      <c r="Q55" s="865"/>
      <c r="R55" s="4"/>
      <c r="T55" s="16">
        <f t="shared" si="5"/>
        <v>31.82</v>
      </c>
      <c r="U55" s="868">
        <f t="shared" si="8"/>
        <v>56.392857142857146</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48.832025000000002</v>
      </c>
      <c r="AD55" s="838">
        <f t="shared" si="7"/>
        <v>6.9760035714285715</v>
      </c>
      <c r="AE55" s="838"/>
    </row>
    <row r="56" spans="1:31" ht="15.75" customHeight="1" x14ac:dyDescent="0.25">
      <c r="A56" s="88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3.1400462962962963E-2</v>
      </c>
      <c r="O56" s="858"/>
      <c r="P56" s="863">
        <f>N57+P49</f>
        <v>394.02</v>
      </c>
      <c r="Q56" s="866"/>
      <c r="R56" s="4"/>
      <c r="T56" s="16">
        <f t="shared" si="5"/>
        <v>26.11</v>
      </c>
      <c r="U56" s="868">
        <f t="shared" si="8"/>
        <v>50.457142857142856</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36.250174999999999</v>
      </c>
      <c r="AD56" s="838">
        <f t="shared" si="7"/>
        <v>5.1785964285714288</v>
      </c>
      <c r="AE56" s="838"/>
    </row>
    <row r="57" spans="1:31" ht="15.75" customHeight="1" x14ac:dyDescent="0.25">
      <c r="A57" s="88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6.02</v>
      </c>
      <c r="O57" s="858"/>
      <c r="P57" s="863">
        <f>M57+P50</f>
        <v>502</v>
      </c>
      <c r="Q57" s="862">
        <f>P56/P57</f>
        <v>0.78490039840637449</v>
      </c>
      <c r="R57" s="4"/>
      <c r="T57" s="16">
        <f t="shared" si="5"/>
        <v>6.02</v>
      </c>
      <c r="U57" s="868">
        <f t="shared" si="8"/>
        <v>41.518571428571427</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7.1668416666666674</v>
      </c>
      <c r="AD57" s="838">
        <f t="shared" si="7"/>
        <v>1.0238345238095239</v>
      </c>
      <c r="AE57" s="838">
        <f>AC57</f>
        <v>7.1668416666666674</v>
      </c>
    </row>
    <row r="58" spans="1:31" ht="15.75" customHeight="1" x14ac:dyDescent="0.25">
      <c r="A58" s="88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31.735714285714288</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5">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23.110000000000003</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5">
      <c r="A60" s="88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15.687142857142858</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5">
      <c r="A61" s="88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9.1357142857142861</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5">
      <c r="A62" s="88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2.0617013888888893</v>
      </c>
      <c r="Q62" s="865"/>
      <c r="R62" s="4"/>
      <c r="T62" s="16">
        <f t="shared" si="5"/>
        <v>0</v>
      </c>
      <c r="U62" s="868">
        <f t="shared" si="8"/>
        <v>4.589999999999999</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5">
      <c r="A63" s="88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394.02</v>
      </c>
      <c r="Q63" s="866"/>
      <c r="R63" s="4"/>
      <c r="T63" s="16">
        <f t="shared" si="5"/>
        <v>0</v>
      </c>
      <c r="U63" s="868">
        <f t="shared" si="8"/>
        <v>0.86</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5">
      <c r="A64" s="88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0.68644599303135889</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5">
      <c r="A65" s="88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5">
      <c r="A66" s="88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5">
      <c r="A67" s="88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5">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5">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2.0617013888888893</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5">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394.02</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5">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0.61373831775700927</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5">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5">
      <c r="A73" s="88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5">
      <c r="A74" s="88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5">
      <c r="A75" s="88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8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2.0617013888888893</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8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394.02</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8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0.54573407202216062</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2.0617013888888893</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394.02</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0.495</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2.0617013888888893</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394.02</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0.45394009216589859</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2.0617013888888893</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394.02</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0.41563291139240505</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8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8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8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8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2.0617013888888893</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394.02</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0.38553816046966732</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2.0617013888888893</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394.02</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0.36148623853211009</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2.0617013888888893</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394.02</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0.34084775086505187</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2.0617013888888893</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394.02</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0.32456342668863258</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2.0617013888888893</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394.02</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0.31296266878474976</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abSelected="1" workbookViewId="0">
      <selection activeCell="I8" sqref="I8"/>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72.11999999999999</v>
      </c>
      <c r="L7" s="838">
        <f>(K7-K6)/((K7+K6)/2)*100</f>
        <v>-1.5546536424296755</v>
      </c>
    </row>
    <row r="8" spans="1:12" x14ac:dyDescent="0.25">
      <c r="A8">
        <v>6</v>
      </c>
      <c r="B8">
        <v>13</v>
      </c>
      <c r="C8">
        <v>0.8</v>
      </c>
      <c r="D8">
        <v>0.8</v>
      </c>
      <c r="E8">
        <v>0.8</v>
      </c>
      <c r="G8">
        <f t="shared" si="1"/>
        <v>44</v>
      </c>
      <c r="H8">
        <f t="shared" si="0"/>
        <v>56</v>
      </c>
      <c r="I8">
        <f t="shared" si="2"/>
        <v>64</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K9">
        <f>'2Q - 80'!N57</f>
        <v>6.02</v>
      </c>
      <c r="L9" s="838">
        <f t="shared" ref="L9:L12" si="3">(K9-K8)/((K9+K8)/2)*100</f>
        <v>-167.72550596434797</v>
      </c>
    </row>
    <row r="10" spans="1:12" x14ac:dyDescent="0.25">
      <c r="A10">
        <v>8</v>
      </c>
      <c r="B10">
        <v>11</v>
      </c>
      <c r="C10" s="825">
        <v>0.9</v>
      </c>
      <c r="D10" s="825">
        <v>0.9</v>
      </c>
      <c r="E10" s="825">
        <v>0.9</v>
      </c>
      <c r="F10" s="825"/>
      <c r="G10">
        <f t="shared" si="1"/>
        <v>49.5</v>
      </c>
      <c r="H10">
        <f t="shared" si="0"/>
        <v>63</v>
      </c>
      <c r="I10">
        <f t="shared" si="2"/>
        <v>72</v>
      </c>
      <c r="K10">
        <f>'2Q - 80'!N64</f>
        <v>0</v>
      </c>
      <c r="L10" s="838">
        <f t="shared" si="3"/>
        <v>-200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R14" sqref="R14"/>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8" thickBot="1" x14ac:dyDescent="0.3">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5">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5">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2025-07-20T22:58:32Z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