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B3D0D59E-5DDA-4B76-8A67-C8A4DDF925D1}"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4" i="9" l="1"/>
  <c r="H64" i="9"/>
  <c r="G64" i="9"/>
  <c r="K60" i="9"/>
  <c r="J60" i="9"/>
  <c r="H60" i="9"/>
  <c r="G60" i="9"/>
  <c r="J57" i="9"/>
  <c r="I57" i="9"/>
  <c r="J55" i="9"/>
  <c r="K55" i="9"/>
  <c r="H55" i="9"/>
  <c r="G55" i="9"/>
  <c r="J53" i="9"/>
  <c r="H52" i="9"/>
  <c r="G52" i="9"/>
  <c r="I50" i="9"/>
  <c r="H49" i="9"/>
  <c r="G49" i="9"/>
  <c r="J48" i="9"/>
  <c r="J43" i="9"/>
  <c r="AA21" i="9"/>
  <c r="AB21" i="9" s="1"/>
  <c r="AA22" i="9"/>
  <c r="AB22" i="9"/>
  <c r="AA66" i="9"/>
  <c r="AB66" i="9" s="1"/>
  <c r="AA67" i="9"/>
  <c r="AB67" i="9" s="1"/>
  <c r="AA68" i="9"/>
  <c r="AB68" i="9" s="1"/>
  <c r="AA69" i="9"/>
  <c r="AB69" i="9" s="1"/>
  <c r="AA70" i="9"/>
  <c r="AB70" i="9" s="1"/>
  <c r="AA71" i="9"/>
  <c r="AB71" i="9" s="1"/>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75" i="9"/>
  <c r="AD75" i="9" s="1"/>
  <c r="AC77" i="9"/>
  <c r="AD77" i="9" s="1"/>
  <c r="AC124" i="9"/>
  <c r="AD124" i="9" s="1"/>
  <c r="AC105" i="9"/>
  <c r="AD105" i="9" s="1"/>
  <c r="AC78" i="9"/>
  <c r="AD78" i="9" s="1"/>
  <c r="AC76" i="9"/>
  <c r="AD76" i="9" s="1"/>
  <c r="AC126" i="9"/>
  <c r="AD126" i="9" s="1"/>
  <c r="AC125" i="9"/>
  <c r="AD125" i="9" s="1"/>
  <c r="AC103" i="9"/>
  <c r="AD103"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AA64" i="9" s="1"/>
  <c r="AB64" i="9" s="1"/>
  <c r="AC70" i="9" s="1"/>
  <c r="AD70"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AC71" i="9" s="1"/>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71" i="9" l="1"/>
  <c r="AE71" i="9"/>
  <c r="AC69" i="9"/>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<sst xmlns="http://schemas.openxmlformats.org/spreadsheetml/2006/main" count="1246" uniqueCount="503">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</sst>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9">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
      <patternFill patternType="solid">
        <fgColor rgb="FFFFFF00"/>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7">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38" borderId="0" xfId="0" applyFont="1" applyFill="1" applyAlignment="1">
      <alignment horizontal="center"/>
    </xf>
    <xf numFmtId="164" fontId="1" fillId="38" borderId="0" xfId="0" applyNumberFormat="1" applyFont="1" applyFill="1" applyAlignment="1">
      <alignment horizontal="center"/>
    </xf>
    <xf numFmtId="0" fontId="1" fillId="38" borderId="0" xfId="0" applyFont="1" applyFill="1"/>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5.0199999999999996</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66.169999999999987</c:v>
                </c:pt>
                <c:pt idx="59">
                  <c:v>48.629999999999995</c:v>
                </c:pt>
                <c:pt idx="60">
                  <c:v>41.620000000000005</c:v>
                </c:pt>
                <c:pt idx="61">
                  <c:v>30.599999999999998</c:v>
                </c:pt>
                <c:pt idx="62">
                  <c:v>25.2</c:v>
                </c:pt>
                <c:pt idx="63">
                  <c:v>5.0199999999999996</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87</c:v>
                </c:pt>
                <c:pt idx="62">
                  <c:v>90</c:v>
                </c:pt>
                <c:pt idx="63">
                  <c:v>80</c:v>
                </c:pt>
                <c:pt idx="64">
                  <c:v>77</c:v>
                </c:pt>
                <c:pt idx="65">
                  <c:v>77</c:v>
                </c:pt>
                <c:pt idx="66">
                  <c:v>78</c:v>
                </c:pt>
                <c:pt idx="67">
                  <c:v>77</c:v>
                </c:pt>
                <c:pt idx="68">
                  <c:v>67</c:v>
                </c:pt>
                <c:pt idx="69">
                  <c:v>66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76.857142857142861</c:v>
                      </c:pt>
                      <c:pt idx="69" formatCode="0">
                        <c:v>80.142857142857139</c:v>
                      </c:pt>
                      <c:pt idx="70" formatCode="0">
                        <c:v>81.857142857142861</c:v>
                      </c:pt>
                      <c:pt idx="71" formatCode="0">
                        <c:v>82.428571428571431</c:v>
                      </c:pt>
                      <c:pt idx="72" formatCode="0">
                        <c:v>82.571428571428569</c:v>
                      </c:pt>
                      <c:pt idx="73" formatCode="0">
                        <c:v>82</c:v>
                      </c:pt>
                      <c:pt idx="74" formatCode="0">
                        <c:v>80.857142857142861</c:v>
                      </c:pt>
                      <c:pt idx="75" formatCode="0">
                        <c:v>78</c:v>
                      </c:pt>
                      <c:pt idx="76" formatCode="0">
                        <c:v>74.571428571428569</c:v>
                      </c:pt>
                      <c:pt idx="77" formatCode="0">
                        <c:v>73.714285714285708</c:v>
                      </c:pt>
                      <c:pt idx="78" formatCode="0">
                        <c:v>73.714285714285708</c:v>
                      </c:pt>
                      <c:pt idx="79" formatCode="0">
                        <c:v>73.571428571428569</c:v>
                      </c:pt>
                      <c:pt idx="80" formatCode="0">
                        <c:v>73</c:v>
                      </c:pt>
                      <c:pt idx="81" formatCode="0">
                        <c:v>72.285714285714292</c:v>
                      </c:pt>
                      <c:pt idx="82" formatCode="0">
                        <c:v>73</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76.857142857142861</c:v>
                </c:pt>
                <c:pt idx="69" formatCode="0">
                  <c:v>80.142857142857139</c:v>
                </c:pt>
                <c:pt idx="70" formatCode="0">
                  <c:v>81.857142857142861</c:v>
                </c:pt>
                <c:pt idx="71" formatCode="0">
                  <c:v>82.428571428571431</c:v>
                </c:pt>
                <c:pt idx="72" formatCode="0">
                  <c:v>82.571428571428569</c:v>
                </c:pt>
                <c:pt idx="73" formatCode="0">
                  <c:v>82</c:v>
                </c:pt>
                <c:pt idx="74" formatCode="0">
                  <c:v>80.857142857142861</c:v>
                </c:pt>
                <c:pt idx="75" formatCode="0">
                  <c:v>78</c:v>
                </c:pt>
                <c:pt idx="76" formatCode="0">
                  <c:v>74.571428571428569</c:v>
                </c:pt>
                <c:pt idx="77" formatCode="0">
                  <c:v>73.714285714285708</c:v>
                </c:pt>
                <c:pt idx="78" formatCode="0">
                  <c:v>73.714285714285708</c:v>
                </c:pt>
                <c:pt idx="79" formatCode="0">
                  <c:v>73.571428571428569</c:v>
                </c:pt>
                <c:pt idx="80" formatCode="0">
                  <c:v>73</c:v>
                </c:pt>
                <c:pt idx="81" formatCode="0">
                  <c:v>72.285714285714292</c:v>
                </c:pt>
                <c:pt idx="82" formatCode="0">
                  <c:v>73</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75.205714285714279</c:v>
                </c:pt>
                <c:pt idx="59" formatCode="0">
                  <c:v>70.847142857142856</c:v>
                </c:pt>
                <c:pt idx="60" formatCode="0">
                  <c:v>65.63428571428571</c:v>
                </c:pt>
                <c:pt idx="61" formatCode="0">
                  <c:v>58.892857142857146</c:v>
                </c:pt>
                <c:pt idx="62" formatCode="0">
                  <c:v>51.68</c:v>
                </c:pt>
                <c:pt idx="63" formatCode="0">
                  <c:v>41.572857142857139</c:v>
                </c:pt>
                <c:pt idx="64" formatCode="0">
                  <c:v>31.034285714285712</c:v>
                </c:pt>
                <c:pt idx="65" formatCode="0">
                  <c:v>21.581428571428571</c:v>
                </c:pt>
                <c:pt idx="66" formatCode="0">
                  <c:v>14.634285714285713</c:v>
                </c:pt>
                <c:pt idx="67" formatCode="0">
                  <c:v>8.6885714285714268</c:v>
                </c:pt>
                <c:pt idx="68" formatCode="0">
                  <c:v>4.3171428571428567</c:v>
                </c:pt>
                <c:pt idx="69" formatCode="0">
                  <c:v>0.71714285714285708</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66.169999999999987</c:v>
                      </c:pt>
                      <c:pt idx="59">
                        <c:v>48.629999999999995</c:v>
                      </c:pt>
                      <c:pt idx="60">
                        <c:v>41.620000000000005</c:v>
                      </c:pt>
                      <c:pt idx="61">
                        <c:v>30.599999999999998</c:v>
                      </c:pt>
                      <c:pt idx="62">
                        <c:v>25.2</c:v>
                      </c:pt>
                      <c:pt idx="63">
                        <c:v>5.0199999999999996</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87</c:v>
                      </c:pt>
                      <c:pt idx="62">
                        <c:v>90</c:v>
                      </c:pt>
                      <c:pt idx="63">
                        <c:v>80</c:v>
                      </c:pt>
                      <c:pt idx="64">
                        <c:v>77</c:v>
                      </c:pt>
                      <c:pt idx="65">
                        <c:v>77</c:v>
                      </c:pt>
                      <c:pt idx="66">
                        <c:v>78</c:v>
                      </c:pt>
                      <c:pt idx="67">
                        <c:v>77</c:v>
                      </c:pt>
                      <c:pt idx="68">
                        <c:v>67</c:v>
                      </c:pt>
                      <c:pt idx="69">
                        <c:v>66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91.590474999999998</c:v>
                </c:pt>
                <c:pt idx="53">
                  <c:v>65.18742499999999</c:v>
                </c:pt>
                <c:pt idx="54">
                  <c:v>57.244924999999995</c:v>
                </c:pt>
                <c:pt idx="55">
                  <c:v>46.399524999999997</c:v>
                </c:pt>
                <c:pt idx="56">
                  <c:v>41.527524999999997</c:v>
                </c:pt>
                <c:pt idx="57">
                  <c:v>4.524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66.169999999999987</c:v>
                </c:pt>
                <c:pt idx="59">
                  <c:v>48.629999999999995</c:v>
                </c:pt>
                <c:pt idx="60">
                  <c:v>41.620000000000005</c:v>
                </c:pt>
                <c:pt idx="61">
                  <c:v>30.599999999999998</c:v>
                </c:pt>
                <c:pt idx="62">
                  <c:v>25.2</c:v>
                </c:pt>
                <c:pt idx="63">
                  <c:v>5.0199999999999996</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91.590474999999998</c:v>
                </c:pt>
                <c:pt idx="59" formatCode="0.0">
                  <c:v>65.18742499999999</c:v>
                </c:pt>
                <c:pt idx="60" formatCode="0.0">
                  <c:v>57.244924999999995</c:v>
                </c:pt>
                <c:pt idx="61" formatCode="0.0">
                  <c:v>46.399524999999997</c:v>
                </c:pt>
                <c:pt idx="62" formatCode="0.0">
                  <c:v>41.527524999999997</c:v>
                </c:pt>
                <c:pt idx="63" formatCode="0.0">
                  <c:v>4.524</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2" activePane="bottomLeft" state="frozen"/>
      <selection pane="bottomLeft" activeCell="E81" sqref="E81"/>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8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8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
      <c r="A60" s="88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
      <c r="A61" s="88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
      <c r="A62" s="88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
      <c r="A63" s="88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
      <c r="A64" s="88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
      <c r="A65" s="88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13.947686904761905</v>
      </c>
      <c r="AE65" s="838"/>
    </row>
    <row r="66" spans="1:31" ht="15.75" customHeight="1" x14ac:dyDescent="0.2">
      <c r="A66" s="883"/>
      <c r="B66" s="854">
        <v>69</v>
      </c>
      <c r="C66" s="855">
        <f t="shared" si="0"/>
        <v>45873</v>
      </c>
      <c r="D66" s="854" t="s">
        <v>33</v>
      </c>
      <c r="E66" s="856" t="s">
        <v>502</v>
      </c>
      <c r="F66" s="854">
        <v>5</v>
      </c>
      <c r="G66" s="854"/>
      <c r="H66" s="857"/>
      <c r="I66" s="854" t="str">
        <f t="shared" si="14"/>
        <v>0:00</v>
      </c>
      <c r="J66" s="854"/>
      <c r="K66" s="854"/>
      <c r="L66" s="854" t="str">
        <f t="shared" si="2"/>
        <v>0:00</v>
      </c>
      <c r="M66" s="854"/>
      <c r="N66" s="854"/>
      <c r="O66" s="858"/>
      <c r="P66" s="863"/>
      <c r="Q66" s="864"/>
      <c r="R66" s="4"/>
      <c r="T66" s="16">
        <f t="shared" si="5"/>
        <v>66.169999999999987</v>
      </c>
      <c r="U66" s="868">
        <f t="shared" si="8"/>
        <v>75.205714285714279</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91.590474999999998</v>
      </c>
      <c r="AD66" s="838">
        <f t="shared" si="7"/>
        <v>13.08435357142857</v>
      </c>
      <c r="AE66" s="838"/>
    </row>
    <row r="67" spans="1:31" ht="15.75" customHeight="1" x14ac:dyDescent="0.2">
      <c r="A67" s="883"/>
      <c r="B67" s="854">
        <v>68</v>
      </c>
      <c r="C67" s="855">
        <f t="shared" si="0"/>
        <v>45874</v>
      </c>
      <c r="D67" s="854" t="s">
        <v>34</v>
      </c>
      <c r="E67" s="856" t="s">
        <v>501</v>
      </c>
      <c r="F67" s="854">
        <v>10</v>
      </c>
      <c r="G67" s="854"/>
      <c r="H67" s="857"/>
      <c r="I67" s="854" t="str">
        <f t="shared" si="14"/>
        <v>0:00</v>
      </c>
      <c r="J67" s="857"/>
      <c r="K67" s="854"/>
      <c r="L67" s="854" t="str">
        <f t="shared" si="2"/>
        <v>0:00</v>
      </c>
      <c r="M67" s="854"/>
      <c r="N67" s="854"/>
      <c r="O67" s="858"/>
      <c r="P67" s="863"/>
      <c r="Q67" s="864"/>
      <c r="R67" s="4"/>
      <c r="T67" s="16">
        <f t="shared" si="5"/>
        <v>48.629999999999995</v>
      </c>
      <c r="U67" s="868">
        <f t="shared" si="8"/>
        <v>70.847142857142856</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65.18742499999999</v>
      </c>
      <c r="AD67" s="838">
        <f t="shared" si="7"/>
        <v>9.3124892857142836</v>
      </c>
      <c r="AE67" s="838"/>
    </row>
    <row r="68" spans="1:31" ht="15.75" customHeight="1" x14ac:dyDescent="0.2">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41.620000000000005</v>
      </c>
      <c r="U68" s="868">
        <f t="shared" si="8"/>
        <v>65.63428571428571</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57.244924999999995</v>
      </c>
      <c r="AD68" s="838">
        <f t="shared" si="7"/>
        <v>8.1778464285714279</v>
      </c>
      <c r="AE68" s="838"/>
    </row>
    <row r="69" spans="1:31" ht="15.75" customHeight="1" x14ac:dyDescent="0.2">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2.8605555555555555</v>
      </c>
      <c r="Q69" s="865"/>
      <c r="R69" s="4"/>
      <c r="T69" s="16">
        <f t="shared" si="5"/>
        <v>30.599999999999998</v>
      </c>
      <c r="U69" s="868">
        <f t="shared" si="8"/>
        <v>58.892857142857146</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46.399524999999997</v>
      </c>
      <c r="AD69" s="838">
        <f t="shared" si="7"/>
        <v>6.6285035714285714</v>
      </c>
      <c r="AE69" s="838"/>
    </row>
    <row r="70" spans="1:31" ht="15.75" customHeight="1" x14ac:dyDescent="0.2">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2.7083333333333334E-2</v>
      </c>
      <c r="O70" s="858"/>
      <c r="P70" s="863">
        <f>N71+P63</f>
        <v>551.1</v>
      </c>
      <c r="Q70" s="866"/>
      <c r="R70" s="4"/>
      <c r="T70" s="16">
        <f t="shared" si="5"/>
        <v>25.2</v>
      </c>
      <c r="U70" s="868">
        <f t="shared" si="8"/>
        <v>51.68</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41.527524999999997</v>
      </c>
      <c r="AD70" s="838">
        <f t="shared" si="7"/>
        <v>5.9325035714285708</v>
      </c>
      <c r="AE70" s="838"/>
    </row>
    <row r="71" spans="1:31" ht="15.75" customHeight="1" x14ac:dyDescent="0.2">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5.0199999999999996</v>
      </c>
      <c r="O71" s="858"/>
      <c r="P71" s="863">
        <f>M71+P64</f>
        <v>642</v>
      </c>
      <c r="Q71" s="862">
        <f>P70/P71</f>
        <v>0.85841121495327111</v>
      </c>
      <c r="R71" s="4"/>
      <c r="T71" s="16">
        <f t="shared" si="5"/>
        <v>5.0199999999999996</v>
      </c>
      <c r="U71" s="868">
        <f t="shared" si="8"/>
        <v>41.572857142857139</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4.524</v>
      </c>
      <c r="AD71" s="838">
        <f t="shared" si="7"/>
        <v>0.64628571428571424</v>
      </c>
      <c r="AE71" s="838">
        <f>AC71</f>
        <v>4.524</v>
      </c>
    </row>
    <row r="72" spans="1:31" ht="15.75" customHeight="1" x14ac:dyDescent="0.2">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31.034285714285712</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84"/>
      <c r="B73" s="1244">
        <v>62</v>
      </c>
      <c r="C73" s="1245">
        <f t="shared" si="0"/>
        <v>45880</v>
      </c>
      <c r="D73" s="1244" t="s">
        <v>33</v>
      </c>
      <c r="E73" s="1246" t="s">
        <v>385</v>
      </c>
      <c r="F73" s="1244">
        <v>8</v>
      </c>
      <c r="G73" s="6"/>
      <c r="H73" s="29"/>
      <c r="I73" s="6" t="str">
        <f t="shared" si="14"/>
        <v>0:00</v>
      </c>
      <c r="J73" s="6"/>
      <c r="K73" s="6"/>
      <c r="L73" s="6" t="str">
        <f t="shared" si="2"/>
        <v>0:00</v>
      </c>
      <c r="M73" s="6"/>
      <c r="N73" s="6"/>
      <c r="O73" s="16"/>
      <c r="P73" s="863"/>
      <c r="Q73" s="864"/>
      <c r="R73" s="4"/>
      <c r="T73" s="16">
        <f t="shared" si="5"/>
        <v>0</v>
      </c>
      <c r="U73" s="868">
        <f t="shared" si="8"/>
        <v>21.581428571428571</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84"/>
      <c r="B74" s="1244">
        <v>61</v>
      </c>
      <c r="C74" s="1245">
        <f t="shared" si="0"/>
        <v>45881</v>
      </c>
      <c r="D74" s="1244" t="s">
        <v>34</v>
      </c>
      <c r="E74" s="1246" t="s">
        <v>408</v>
      </c>
      <c r="F74" s="1244">
        <v>16</v>
      </c>
      <c r="G74" s="6"/>
      <c r="H74" s="29"/>
      <c r="I74" s="6" t="str">
        <f t="shared" si="14"/>
        <v>0:00</v>
      </c>
      <c r="J74" s="29"/>
      <c r="K74" s="6"/>
      <c r="L74" s="6" t="str">
        <f t="shared" si="2"/>
        <v>0:00</v>
      </c>
      <c r="M74" s="6"/>
      <c r="N74" s="6"/>
      <c r="O74" s="16"/>
      <c r="P74" s="863"/>
      <c r="Q74" s="864"/>
      <c r="R74" s="4"/>
      <c r="T74" s="16">
        <f t="shared" si="5"/>
        <v>0</v>
      </c>
      <c r="U74" s="868">
        <f t="shared" si="8"/>
        <v>14.634285714285713</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84"/>
      <c r="B75" s="1244">
        <v>60</v>
      </c>
      <c r="C75" s="1245">
        <f t="shared" si="0"/>
        <v>45882</v>
      </c>
      <c r="D75" s="1244" t="s">
        <v>26</v>
      </c>
      <c r="E75" s="1246" t="s">
        <v>385</v>
      </c>
      <c r="F75" s="1244">
        <v>8</v>
      </c>
      <c r="G75" s="6"/>
      <c r="H75" s="29"/>
      <c r="I75" s="6" t="str">
        <f t="shared" si="14"/>
        <v>0:00</v>
      </c>
      <c r="J75" s="6"/>
      <c r="K75" s="6"/>
      <c r="L75" s="6" t="str">
        <f t="shared" si="2"/>
        <v>0:00</v>
      </c>
      <c r="M75" s="6"/>
      <c r="N75" s="6"/>
      <c r="O75" s="16"/>
      <c r="P75" s="861"/>
      <c r="Q75" s="865"/>
      <c r="R75" s="4"/>
      <c r="S75" s="4"/>
      <c r="T75" s="16">
        <f t="shared" si="5"/>
        <v>0</v>
      </c>
      <c r="U75" s="868">
        <f t="shared" si="8"/>
        <v>8.6885714285714268</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84"/>
      <c r="B76" s="1244">
        <v>59</v>
      </c>
      <c r="C76" s="1245">
        <f t="shared" si="0"/>
        <v>45883</v>
      </c>
      <c r="D76" s="1244" t="s">
        <v>27</v>
      </c>
      <c r="E76" s="1246" t="s">
        <v>479</v>
      </c>
      <c r="F76" s="1244">
        <v>20</v>
      </c>
      <c r="G76" s="6"/>
      <c r="H76" s="29"/>
      <c r="I76" s="6" t="str">
        <f t="shared" si="14"/>
        <v>0:00</v>
      </c>
      <c r="J76" s="6"/>
      <c r="K76" s="6"/>
      <c r="L76" s="6" t="str">
        <f t="shared" si="2"/>
        <v>0:00</v>
      </c>
      <c r="M76" s="6"/>
      <c r="N76" s="28"/>
      <c r="O76" s="16"/>
      <c r="P76" s="861">
        <f>N77+P69</f>
        <v>2.8605555555555555</v>
      </c>
      <c r="Q76" s="865"/>
      <c r="R76" s="4"/>
      <c r="S76" s="4"/>
      <c r="T76" s="16">
        <f t="shared" si="5"/>
        <v>0</v>
      </c>
      <c r="U76" s="868">
        <f t="shared" si="8"/>
        <v>4.3171428571428567</v>
      </c>
      <c r="V76" s="4">
        <v>70</v>
      </c>
      <c r="W76" s="4">
        <f t="shared" si="9"/>
        <v>87</v>
      </c>
      <c r="X76" s="868">
        <f t="shared" si="10"/>
        <v>76.857142857142861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4"/>
      <c r="B77" s="1244">
        <v>58</v>
      </c>
      <c r="C77" s="1245">
        <f t="shared" si="0"/>
        <v>45884</v>
      </c>
      <c r="D77" s="1244" t="s">
        <v>28</v>
      </c>
      <c r="E77" s="1246" t="s">
        <v>385</v>
      </c>
      <c r="F77" s="1244">
        <v>8</v>
      </c>
      <c r="G77" s="6"/>
      <c r="H77" s="29"/>
      <c r="I77" s="6" t="str">
        <f t="shared" si="14"/>
        <v>0:00</v>
      </c>
      <c r="J77" s="6"/>
      <c r="K77" s="6"/>
      <c r="L77" s="6" t="str">
        <f t="shared" si="2"/>
        <v>0:00</v>
      </c>
      <c r="M77" s="6"/>
      <c r="N77" s="28">
        <f>SUM(H72:H78)</f>
        <v>0</v>
      </c>
      <c r="O77" s="16"/>
      <c r="P77" s="863">
        <f>N78+P70</f>
        <v>551.1</v>
      </c>
      <c r="Q77" s="866"/>
      <c r="R77" s="4"/>
      <c r="T77" s="16">
        <f t="shared" si="5"/>
        <v>0</v>
      </c>
      <c r="U77" s="868">
        <f t="shared" si="8"/>
        <v>0.71714285714285708</v>
      </c>
      <c r="V77" s="4">
        <v>70</v>
      </c>
      <c r="W77" s="4">
        <f t="shared" si="9"/>
        <v>90</v>
      </c>
      <c r="X77" s="868">
        <f t="shared" si="10"/>
        <v>80.142857142857139</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4"/>
      <c r="B78" s="6">
        <v>57</v>
      </c>
      <c r="C78" s="17">
        <f t="shared" si="0"/>
        <v>45885</v>
      </c>
      <c r="D78" s="6" t="s">
        <v>30</v>
      </c>
      <c r="E78" s="4" t="s">
        <v>437</v>
      </c>
      <c r="F78" s="6">
        <v>10</v>
      </c>
      <c r="G78" s="6"/>
      <c r="H78" s="29"/>
      <c r="I78" s="6" t="str">
        <f t="shared" si="14"/>
        <v>0:00</v>
      </c>
      <c r="J78" s="29"/>
      <c r="K78" s="6"/>
      <c r="L78" s="6" t="str">
        <f t="shared" si="2"/>
        <v>0:00</v>
      </c>
      <c r="M78" s="4">
        <f>SUM(F72:F78)</f>
        <v>80</v>
      </c>
      <c r="N78" s="6">
        <f>SUM(G72:G78)</f>
        <v>0</v>
      </c>
      <c r="O78" s="16"/>
      <c r="P78" s="863">
        <f>M78+P71</f>
        <v>722</v>
      </c>
      <c r="Q78" s="862">
        <f>P77/P78</f>
        <v>0.76329639889196677</v>
      </c>
      <c r="R78" s="4"/>
      <c r="T78" s="16">
        <f t="shared" ref="T78:T135" si="15">SUM(G72:G78)</f>
        <v>0</v>
      </c>
      <c r="U78" s="868">
        <f t="shared" si="8"/>
        <v>0</v>
      </c>
      <c r="V78" s="4">
        <v>70</v>
      </c>
      <c r="W78" s="4">
        <f t="shared" si="9"/>
        <v>80</v>
      </c>
      <c r="X78" s="868">
        <f t="shared" si="10"/>
        <v>81.857142857142861</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82.428571428571431</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82.571428571428569</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82</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80.857142857142861</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2.8605555555555555</v>
      </c>
      <c r="Q83" s="865"/>
      <c r="R83" s="4"/>
      <c r="S83" s="4"/>
      <c r="T83" s="16">
        <f t="shared" si="15"/>
        <v>0</v>
      </c>
      <c r="U83" s="868">
        <f t="shared" si="18"/>
        <v>0</v>
      </c>
      <c r="V83" s="4">
        <v>70</v>
      </c>
      <c r="W83" s="4">
        <f t="shared" si="19"/>
        <v>67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551.1</v>
      </c>
      <c r="Q84" s="866"/>
      <c r="R84" s="4"/>
      <c r="S84" s="4"/>
      <c r="T84" s="16">
        <f t="shared" si="15"/>
        <v>0</v>
      </c>
      <c r="U84" s="868">
        <f t="shared" si="18"/>
        <v>0</v>
      </c>
      <c r="V84" s="4">
        <v>70</v>
      </c>
      <c r="W84" s="4">
        <f t="shared" si="19"/>
        <v>66</v>
      </c>
      <c r="X84" s="868">
        <f t="shared" si="20"/>
        <v>74.571428571428569</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0.69233668341708543</v>
      </c>
      <c r="R85" s="4"/>
      <c r="S85" s="4"/>
      <c r="T85" s="16">
        <f t="shared" si="15"/>
        <v>0</v>
      </c>
      <c r="U85" s="868">
        <f t="shared" si="18"/>
        <v>0</v>
      </c>
      <c r="V85" s="4">
        <v>70</v>
      </c>
      <c r="W85" s="4">
        <f t="shared" si="19"/>
        <v>74</v>
      </c>
      <c r="X85" s="868">
        <f t="shared" si="20"/>
        <v>73.714285714285708</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73.714285714285708</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73.571428571428569</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73</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72.285714285714292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2.8605555555555555</v>
      </c>
      <c r="Q90" s="865"/>
      <c r="R90" s="4"/>
      <c r="S90" s="4"/>
      <c r="T90" s="16">
        <f t="shared" si="15"/>
        <v>0</v>
      </c>
      <c r="U90" s="868">
        <f t="shared" si="18"/>
        <v>0</v>
      </c>
      <c r="V90" s="4">
        <v>70</v>
      </c>
      <c r="W90" s="4">
        <f t="shared" si="19"/>
        <v>72</v>
      </c>
      <c r="X90" s="868">
        <f t="shared" si="20"/>
        <v>73</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551.1</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0.63490783410138252</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2.8605555555555555</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551.1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0.58132911392405062</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2.8605555555555555</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551.1</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0.53923679060665364</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2.8605555555555555</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551.1</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0.50559633027522943</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2.8605555555555555</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551.1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0.47673010380622838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2.8605555555555555</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551.1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0.45395387149917632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2.8605555555555555</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551.1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0.43772835583796665</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66"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75.77</v>
      </c>
      <c r="L10" s="838">
        <f t="shared" si="3"/>
        <v>-8.2742914979757174</v>
      </c>
    </row>
    <row r="11" spans="1:12" x14ac:dyDescent="0.2">
      <c r="A11">
        <v>9</v>
      </c>
      <c r="B11">
        <v>10</v>
      </c>
      <c r="C11" s="825">
        <v>0.9</v>
      </c>
      <c r="D11" s="825">
        <v>0.9</v>
      </c>
      <c r="E11" s="825">
        <v>0.8</v>
      </c>
      <c r="F11" s="825"/>
      <c r="G11">
        <f t="shared" si="1"/>
        <v>49.5</v>
      </c>
      <c r="H11">
        <f t="shared" si="0"/>
        <v>63</v>
      </c>
      <c r="I11">
        <f t="shared" si="2"/>
        <v>64</v>
      </c>
      <c r="K11">
        <f>'2Q - 80'!N71</f>
        <v>5.0199999999999996</v>
      </c>
      <c r="L11" s="838">
        <f t="shared" si="3"/>
        <v>-175.14543879192971</v>
      </c>
    </row>
    <row r="12" spans="1:12" x14ac:dyDescent="0.2">
      <c r="A12">
        <v>10</v>
      </c>
      <c r="B12">
        <v>9</v>
      </c>
      <c r="C12" s="825">
        <v>1</v>
      </c>
      <c r="D12" s="825">
        <v>1</v>
      </c>
      <c r="E12" s="825">
        <v>1</v>
      </c>
      <c r="F12" s="825"/>
      <c r="G12">
        <f t="shared" si="1"/>
        <v>55</v>
      </c>
      <c r="H12">
        <f t="shared" si="0"/>
        <v>70</v>
      </c>
      <c r="I12">
        <f t="shared" si="2"/>
        <v>80</v>
      </c>
      <c r="K12">
        <f>'2Q - 80'!N78</f>
        <v>0</v>
      </c>
      <c r="L12" s="838">
        <f t="shared" si="3"/>
        <v>-200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5" thickBot="1" x14ac:dyDescent="0.25">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2025-08-04T17:14:32Z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